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_rels/externalLink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u kien HBKKHT" sheetId="1" state="visible" r:id="rId3"/>
  </sheets>
  <externalReferences>
    <externalReference r:id="rId4"/>
  </externalReferences>
  <definedNames>
    <definedName function="false" hidden="false" name="drl" vbProcedure="false">'[1]Sheet1 (2)'!$M$3:$S$741</definedName>
    <definedName function="false" hidden="false" localSheetId="0" name="_xlnm.Print_Area" vbProcedure="false">'du kien hbkkht'!#ref!</definedName>
    <definedName function="false" hidden="false" localSheetId="0" name="_xlnm.Print_Titles" vbProcedure="false">'du kien hbkkht'!#ref!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<sst xmlns="http://schemas.openxmlformats.org/spreadsheetml/2006/main" count="5605" uniqueCount="1243">
  <si>
    <t xml:space="preserve">Stt</t>
  </si>
  <si>
    <t xml:space="preserve">MSV</t>
  </si>
  <si>
    <t xml:space="preserve">Ho</t>
  </si>
  <si>
    <t xml:space="preserve">Ten</t>
  </si>
  <si>
    <t xml:space="preserve">Lop</t>
  </si>
  <si>
    <t xml:space="preserve">ChuyenNganh</t>
  </si>
  <si>
    <t xml:space="preserve">Khoa/Vien</t>
  </si>
  <si>
    <t xml:space="preserve">Khoa</t>
  </si>
  <si>
    <t xml:space="preserve">DiemTBCHT_HKII</t>
  </si>
  <si>
    <t xml:space="preserve">DiemRL_HKII</t>
  </si>
  <si>
    <t xml:space="preserve">SoTCTichLuyHocKyII</t>
  </si>
  <si>
    <t xml:space="preserve">LoaiHB</t>
  </si>
  <si>
    <t xml:space="preserve">SuatHB</t>
  </si>
  <si>
    <t xml:space="preserve">MucHB/thang</t>
  </si>
  <si>
    <t xml:space="preserve">SoTienHBDuocNhan</t>
  </si>
  <si>
    <t xml:space="preserve">Nguyễn Mai </t>
  </si>
  <si>
    <t xml:space="preserve">Anh</t>
  </si>
  <si>
    <t xml:space="preserve">Quản trị khách sạn 62</t>
  </si>
  <si>
    <t xml:space="preserve">Khoa DL&amp;KS</t>
  </si>
  <si>
    <t xml:space="preserve">Trần Thị Ngọc </t>
  </si>
  <si>
    <t xml:space="preserve">Nguyễn Tiến </t>
  </si>
  <si>
    <t xml:space="preserve">Kiên</t>
  </si>
  <si>
    <t xml:space="preserve">Trần Thanh </t>
  </si>
  <si>
    <t xml:space="preserve">Thảo </t>
  </si>
  <si>
    <t xml:space="preserve">Đặng Thị</t>
  </si>
  <si>
    <t xml:space="preserve"> Ngọc</t>
  </si>
  <si>
    <t xml:space="preserve">Quản trị dịch vụ du lịch và lữ hành 62A</t>
  </si>
  <si>
    <t xml:space="preserve">Quản trị dịch vụ du lịch và lữ hành 62</t>
  </si>
  <si>
    <t xml:space="preserve">Vũ Thị </t>
  </si>
  <si>
    <t xml:space="preserve">Huyên</t>
  </si>
  <si>
    <t xml:space="preserve">Quản trị dịch vụ du lịch và lữ hành 62B</t>
  </si>
  <si>
    <t xml:space="preserve">Triệu Thị </t>
  </si>
  <si>
    <t xml:space="preserve">Phượng</t>
  </si>
  <si>
    <t xml:space="preserve">Mai Thị </t>
  </si>
  <si>
    <t xml:space="preserve">Thủy </t>
  </si>
  <si>
    <t xml:space="preserve">Nguyễn Thị Ngọc</t>
  </si>
  <si>
    <t xml:space="preserve"> Ánh </t>
  </si>
  <si>
    <t xml:space="preserve">Lê Thị Thanh </t>
  </si>
  <si>
    <t xml:space="preserve">Huyền</t>
  </si>
  <si>
    <t xml:space="preserve">Nguyễn Thị Huyền </t>
  </si>
  <si>
    <t xml:space="preserve">Từ Minh </t>
  </si>
  <si>
    <t xml:space="preserve">Huyền </t>
  </si>
  <si>
    <t xml:space="preserve">Nguyễn Thị Thanh </t>
  </si>
  <si>
    <t xml:space="preserve">Lê Thị Thúy</t>
  </si>
  <si>
    <t xml:space="preserve"> Hường </t>
  </si>
  <si>
    <t xml:space="preserve">Nguyễn Long </t>
  </si>
  <si>
    <t xml:space="preserve">Nhật</t>
  </si>
  <si>
    <t xml:space="preserve">Quản trị khách sạn 63</t>
  </si>
  <si>
    <t xml:space="preserve">Phạm Thị Minh</t>
  </si>
  <si>
    <t xml:space="preserve"> Châu</t>
  </si>
  <si>
    <t xml:space="preserve">Đồng Mạnh </t>
  </si>
  <si>
    <t xml:space="preserve">Duy</t>
  </si>
  <si>
    <t xml:space="preserve">Nguyễn Dương Mỹ</t>
  </si>
  <si>
    <t xml:space="preserve"> Lệ</t>
  </si>
  <si>
    <t xml:space="preserve">Ngô Thị Hương</t>
  </si>
  <si>
    <t xml:space="preserve"> Lan</t>
  </si>
  <si>
    <t xml:space="preserve">Phạm Thu </t>
  </si>
  <si>
    <t xml:space="preserve">Thủy</t>
  </si>
  <si>
    <t xml:space="preserve">Quản trị dịch vụ du lịch và lữ hành 63A</t>
  </si>
  <si>
    <t xml:space="preserve">Quản trị dịch vụ du lịch và lữ hành 63</t>
  </si>
  <si>
    <t xml:space="preserve">Nguyễn Hà</t>
  </si>
  <si>
    <t xml:space="preserve"> Phương</t>
  </si>
  <si>
    <t xml:space="preserve">Đào Phương </t>
  </si>
  <si>
    <t xml:space="preserve">Phạm Nguyên </t>
  </si>
  <si>
    <t xml:space="preserve">Hải </t>
  </si>
  <si>
    <t xml:space="preserve">Trần Thị Kiều </t>
  </si>
  <si>
    <t xml:space="preserve">Oanh</t>
  </si>
  <si>
    <t xml:space="preserve">Nguyễn Yến </t>
  </si>
  <si>
    <t xml:space="preserve">Nhi </t>
  </si>
  <si>
    <t xml:space="preserve">Quản trị dịch vụ du lịch và lữ hành 63B</t>
  </si>
  <si>
    <t xml:space="preserve"> Hạnh </t>
  </si>
  <si>
    <t xml:space="preserve">Lã Hoàng Nhật </t>
  </si>
  <si>
    <t xml:space="preserve">Hà </t>
  </si>
  <si>
    <t xml:space="preserve"> Anh </t>
  </si>
  <si>
    <t xml:space="preserve">Hoàng Minh </t>
  </si>
  <si>
    <t xml:space="preserve">Nguyễn Thúy </t>
  </si>
  <si>
    <t xml:space="preserve">Ngân</t>
  </si>
  <si>
    <t xml:space="preserve">Quản trị khách sạn 64</t>
  </si>
  <si>
    <t xml:space="preserve">Vũ Minh </t>
  </si>
  <si>
    <t xml:space="preserve">Đức </t>
  </si>
  <si>
    <t xml:space="preserve">Phùng Thị </t>
  </si>
  <si>
    <t xml:space="preserve">Nga</t>
  </si>
  <si>
    <t xml:space="preserve">Nguyễn Phương </t>
  </si>
  <si>
    <t xml:space="preserve">Hoàng Thị Thu </t>
  </si>
  <si>
    <t xml:space="preserve">Uyên</t>
  </si>
  <si>
    <t xml:space="preserve">Nguyễn Ánh </t>
  </si>
  <si>
    <t xml:space="preserve">Hồng </t>
  </si>
  <si>
    <t xml:space="preserve">Hồ Thị Mai </t>
  </si>
  <si>
    <t xml:space="preserve">Phương</t>
  </si>
  <si>
    <t xml:space="preserve">Quản trị dịch vụ du lịch và lữ hành 64B</t>
  </si>
  <si>
    <t xml:space="preserve">Quản trị dịch vụ du lịch và lữ hành 64</t>
  </si>
  <si>
    <t xml:space="preserve">Nguyễn Thị Kim </t>
  </si>
  <si>
    <t xml:space="preserve">Hồng</t>
  </si>
  <si>
    <t xml:space="preserve">Nguyễn Quỳnh </t>
  </si>
  <si>
    <t xml:space="preserve">Quản trị dịch vụ du lịch và lữ hành 64A</t>
  </si>
  <si>
    <t xml:space="preserve">Trịnh Thúy </t>
  </si>
  <si>
    <t xml:space="preserve">Hằng </t>
  </si>
  <si>
    <t xml:space="preserve">Hoàng Thị Hải </t>
  </si>
  <si>
    <t xml:space="preserve">Linh</t>
  </si>
  <si>
    <t xml:space="preserve">Ngọc</t>
  </si>
  <si>
    <t xml:space="preserve">Phan Như </t>
  </si>
  <si>
    <t xml:space="preserve">Quỳnh </t>
  </si>
  <si>
    <t xml:space="preserve">Nguyễn Thị Mỹ </t>
  </si>
  <si>
    <t xml:space="preserve">Duyên</t>
  </si>
  <si>
    <t xml:space="preserve">Quách Thị </t>
  </si>
  <si>
    <t xml:space="preserve">Ánh</t>
  </si>
  <si>
    <t xml:space="preserve">Phạm Thị</t>
  </si>
  <si>
    <t xml:space="preserve">Hương</t>
  </si>
  <si>
    <t xml:space="preserve">Bảo hiểm 62A</t>
  </si>
  <si>
    <t xml:space="preserve">Bảo hiểm 62</t>
  </si>
  <si>
    <t xml:space="preserve">Bảo hiểm</t>
  </si>
  <si>
    <t xml:space="preserve">Đồng Hiền</t>
  </si>
  <si>
    <t xml:space="preserve">Bảo hiểm 62C</t>
  </si>
  <si>
    <t xml:space="preserve">Đào Xuân</t>
  </si>
  <si>
    <t xml:space="preserve">Thu</t>
  </si>
  <si>
    <t xml:space="preserve">Đinh Thị Thanh</t>
  </si>
  <si>
    <t xml:space="preserve">Hằng</t>
  </si>
  <si>
    <t xml:space="preserve">Bảo hiểm 62B</t>
  </si>
  <si>
    <t xml:space="preserve">Lê Thu</t>
  </si>
  <si>
    <t xml:space="preserve">Trang</t>
  </si>
  <si>
    <t xml:space="preserve">Nguyễn Mai</t>
  </si>
  <si>
    <t xml:space="preserve">Nguyễn Thị Vân</t>
  </si>
  <si>
    <t xml:space="preserve">Nguyễn Thùy</t>
  </si>
  <si>
    <t xml:space="preserve">Nguyễn Thị Hương</t>
  </si>
  <si>
    <t xml:space="preserve">Trà</t>
  </si>
  <si>
    <t xml:space="preserve">Đàm Thị</t>
  </si>
  <si>
    <t xml:space="preserve">Sim</t>
  </si>
  <si>
    <t xml:space="preserve">Trần Đức</t>
  </si>
  <si>
    <t xml:space="preserve">Nam</t>
  </si>
  <si>
    <t xml:space="preserve">Bùi Thị Quỳnh</t>
  </si>
  <si>
    <t xml:space="preserve">Đỗ Hoàng Ngọc</t>
  </si>
  <si>
    <t xml:space="preserve">Trần Nguyệt </t>
  </si>
  <si>
    <t xml:space="preserve">Lê Hồng</t>
  </si>
  <si>
    <t xml:space="preserve">Quý</t>
  </si>
  <si>
    <t xml:space="preserve">Bảo hiểm 63A</t>
  </si>
  <si>
    <t xml:space="preserve">Bảo hiểm 63</t>
  </si>
  <si>
    <t xml:space="preserve">Lê Thị Diễm</t>
  </si>
  <si>
    <t xml:space="preserve">Quỳnh</t>
  </si>
  <si>
    <t xml:space="preserve">Bảo hiểm 63B</t>
  </si>
  <si>
    <t xml:space="preserve">Mai Thị</t>
  </si>
  <si>
    <t xml:space="preserve">Dương</t>
  </si>
  <si>
    <t xml:space="preserve">Nguyễn Khánh</t>
  </si>
  <si>
    <t xml:space="preserve">Ly</t>
  </si>
  <si>
    <t xml:space="preserve">Bảo hiểm 63C</t>
  </si>
  <si>
    <t xml:space="preserve">Vương Tiểu</t>
  </si>
  <si>
    <t xml:space="preserve">Minh</t>
  </si>
  <si>
    <t xml:space="preserve">Nguyễn Hải</t>
  </si>
  <si>
    <t xml:space="preserve">Đào Thu</t>
  </si>
  <si>
    <t xml:space="preserve">Hà</t>
  </si>
  <si>
    <t xml:space="preserve">Đỗ Thị Hồng</t>
  </si>
  <si>
    <t xml:space="preserve">Quyên</t>
  </si>
  <si>
    <t xml:space="preserve">Vũ Hiền</t>
  </si>
  <si>
    <t xml:space="preserve">Lê Kiều</t>
  </si>
  <si>
    <t xml:space="preserve">Nguyễn Hoàng Diễm</t>
  </si>
  <si>
    <t xml:space="preserve">Phúc</t>
  </si>
  <si>
    <t xml:space="preserve">Phạm Đức</t>
  </si>
  <si>
    <t xml:space="preserve">Nghĩa</t>
  </si>
  <si>
    <t xml:space="preserve">Bảo hiểm 64A</t>
  </si>
  <si>
    <t xml:space="preserve">Bảo hiểm 64</t>
  </si>
  <si>
    <t xml:space="preserve">Dương Thùy</t>
  </si>
  <si>
    <t xml:space="preserve">Đào Tuyết</t>
  </si>
  <si>
    <t xml:space="preserve">Tâm</t>
  </si>
  <si>
    <t xml:space="preserve">Bảo hiểm 64C</t>
  </si>
  <si>
    <t xml:space="preserve">Nguyễn Phương</t>
  </si>
  <si>
    <t xml:space="preserve">Bảo hiểm 64B</t>
  </si>
  <si>
    <t xml:space="preserve">Nguyễn Minh</t>
  </si>
  <si>
    <t xml:space="preserve">Đăng</t>
  </si>
  <si>
    <t xml:space="preserve">Phạm Thanh</t>
  </si>
  <si>
    <t xml:space="preserve">Hà Đại</t>
  </si>
  <si>
    <t xml:space="preserve">Hoàng Hồng</t>
  </si>
  <si>
    <t xml:space="preserve">Trần Thị Thanh</t>
  </si>
  <si>
    <t xml:space="preserve">Hiền</t>
  </si>
  <si>
    <t xml:space="preserve">Bùi Thị</t>
  </si>
  <si>
    <t xml:space="preserve">Nguyệt</t>
  </si>
  <si>
    <t xml:space="preserve">Kinh tế học 62</t>
  </si>
  <si>
    <t xml:space="preserve">Kinh tế học</t>
  </si>
  <si>
    <t xml:space="preserve">Nguyễn Bích</t>
  </si>
  <si>
    <t xml:space="preserve">Trần Ánh</t>
  </si>
  <si>
    <t xml:space="preserve">Phạm Lê</t>
  </si>
  <si>
    <t xml:space="preserve">Phạm Thị Ngọc</t>
  </si>
  <si>
    <t xml:space="preserve">Lê Khang</t>
  </si>
  <si>
    <t xml:space="preserve">Kinh tế học 63</t>
  </si>
  <si>
    <t xml:space="preserve">Nguyễn Thị Thảo</t>
  </si>
  <si>
    <t xml:space="preserve">Nguyên</t>
  </si>
  <si>
    <t xml:space="preserve">Vũ Thanh</t>
  </si>
  <si>
    <t xml:space="preserve">Nguyễn Anh</t>
  </si>
  <si>
    <t xml:space="preserve">Thư</t>
  </si>
  <si>
    <t xml:space="preserve">Đinh Thị Phương</t>
  </si>
  <si>
    <t xml:space="preserve">Tô Khánh</t>
  </si>
  <si>
    <t xml:space="preserve">Vũ Thị Thùy</t>
  </si>
  <si>
    <t xml:space="preserve">Nguyễn Thị Thu</t>
  </si>
  <si>
    <t xml:space="preserve">Kinh tế học 64</t>
  </si>
  <si>
    <t xml:space="preserve">Nguyễn Thị Phi</t>
  </si>
  <si>
    <t xml:space="preserve">Nhung</t>
  </si>
  <si>
    <t xml:space="preserve">Bảo</t>
  </si>
  <si>
    <t xml:space="preserve">Lê Thị Kim</t>
  </si>
  <si>
    <t xml:space="preserve">Lê Thị Phương</t>
  </si>
  <si>
    <t xml:space="preserve">Thảo</t>
  </si>
  <si>
    <t xml:space="preserve">Kinh tế đầu tư 62B</t>
  </si>
  <si>
    <t xml:space="preserve">Kinh tế đầu tư 62</t>
  </si>
  <si>
    <t xml:space="preserve">Khoa Đầu tư</t>
  </si>
  <si>
    <t xml:space="preserve">Đào Thị Mỹ</t>
  </si>
  <si>
    <t xml:space="preserve">Lệ</t>
  </si>
  <si>
    <t xml:space="preserve">Lã Thị Thu</t>
  </si>
  <si>
    <t xml:space="preserve">Kinh tế đầu tư 62C</t>
  </si>
  <si>
    <t xml:space="preserve">Lê Thị Vân</t>
  </si>
  <si>
    <t xml:space="preserve">Chi</t>
  </si>
  <si>
    <t xml:space="preserve">Nguyễn Huyền</t>
  </si>
  <si>
    <t xml:space="preserve">Thương</t>
  </si>
  <si>
    <t xml:space="preserve">Phạm Quỳnh</t>
  </si>
  <si>
    <t xml:space="preserve">Bùi Thiên</t>
  </si>
  <si>
    <t xml:space="preserve">Trần Tuấn</t>
  </si>
  <si>
    <t xml:space="preserve">Lê Công</t>
  </si>
  <si>
    <t xml:space="preserve">Đạt</t>
  </si>
  <si>
    <t xml:space="preserve">Kinh tế đầu tư 62A</t>
  </si>
  <si>
    <t xml:space="preserve">Ngô Nguyệt</t>
  </si>
  <si>
    <t xml:space="preserve">Hường</t>
  </si>
  <si>
    <t xml:space="preserve">Nguyễn Thị Hoài</t>
  </si>
  <si>
    <t xml:space="preserve">Lê Thị</t>
  </si>
  <si>
    <t xml:space="preserve">Nguyễn Thu</t>
  </si>
  <si>
    <t xml:space="preserve">Đoàn Thị</t>
  </si>
  <si>
    <t xml:space="preserve">Lê Hoàng</t>
  </si>
  <si>
    <t xml:space="preserve">Trần Ngọc</t>
  </si>
  <si>
    <t xml:space="preserve">Quản lý dự án 62</t>
  </si>
  <si>
    <t xml:space="preserve">Dương Quỳnh</t>
  </si>
  <si>
    <t xml:space="preserve">Đoàn Ngọc</t>
  </si>
  <si>
    <t xml:space="preserve">Bùi Khánh</t>
  </si>
  <si>
    <t xml:space="preserve">Kinh tế đầu tư 63B</t>
  </si>
  <si>
    <t xml:space="preserve">Kinh tế đầu tư 63</t>
  </si>
  <si>
    <t xml:space="preserve">Phạm Khánh</t>
  </si>
  <si>
    <t xml:space="preserve">An</t>
  </si>
  <si>
    <t xml:space="preserve">Vũ Thị</t>
  </si>
  <si>
    <t xml:space="preserve">Liên</t>
  </si>
  <si>
    <t xml:space="preserve">Kinh tế đầu tư 63C</t>
  </si>
  <si>
    <t xml:space="preserve">Nguyễn Thị</t>
  </si>
  <si>
    <t xml:space="preserve">Kinh tế đầu tư 63A</t>
  </si>
  <si>
    <t xml:space="preserve">Thền Mai</t>
  </si>
  <si>
    <t xml:space="preserve">Lê Thuận</t>
  </si>
  <si>
    <t xml:space="preserve">Nguyễn Ngọc</t>
  </si>
  <si>
    <t xml:space="preserve">Lan</t>
  </si>
  <si>
    <t xml:space="preserve">Vũ Tường</t>
  </si>
  <si>
    <t xml:space="preserve">Vi</t>
  </si>
  <si>
    <t xml:space="preserve">Đỗ Phạm Thùy</t>
  </si>
  <si>
    <t xml:space="preserve">Vũ Huyền</t>
  </si>
  <si>
    <t xml:space="preserve">Đoàn Việt</t>
  </si>
  <si>
    <t xml:space="preserve">Long</t>
  </si>
  <si>
    <t xml:space="preserve">Phan An</t>
  </si>
  <si>
    <t xml:space="preserve">Hạnh</t>
  </si>
  <si>
    <t xml:space="preserve">Quản lý dự án 63</t>
  </si>
  <si>
    <t xml:space="preserve">Trần Thọ</t>
  </si>
  <si>
    <t xml:space="preserve">Quang</t>
  </si>
  <si>
    <t xml:space="preserve">Trần Thị Ngọc</t>
  </si>
  <si>
    <t xml:space="preserve">Vũ Thị Hồng</t>
  </si>
  <si>
    <t xml:space="preserve">Tươi</t>
  </si>
  <si>
    <t xml:space="preserve">Đỗ Hải</t>
  </si>
  <si>
    <t xml:space="preserve">Đoàn Phương</t>
  </si>
  <si>
    <t xml:space="preserve">Lê Thị Khánh</t>
  </si>
  <si>
    <t xml:space="preserve">Kinh tế đầu tư 64A</t>
  </si>
  <si>
    <t xml:space="preserve">Kinh tế đầu tư 64</t>
  </si>
  <si>
    <t xml:space="preserve">Vũ Thị Ánh</t>
  </si>
  <si>
    <t xml:space="preserve">Kinh tế đầu tư 64B</t>
  </si>
  <si>
    <t xml:space="preserve">Đinh Thị Hiền</t>
  </si>
  <si>
    <t xml:space="preserve">Phạm Ngọc</t>
  </si>
  <si>
    <t xml:space="preserve">Nguyễn Thanh</t>
  </si>
  <si>
    <t xml:space="preserve">Loan</t>
  </si>
  <si>
    <t xml:space="preserve">Kinh tế đầu tư 64C</t>
  </si>
  <si>
    <t xml:space="preserve">Thân Thị Ngọc</t>
  </si>
  <si>
    <t xml:space="preserve">Diễm</t>
  </si>
  <si>
    <t xml:space="preserve">Trần Xuân</t>
  </si>
  <si>
    <t xml:space="preserve">Bách</t>
  </si>
  <si>
    <t xml:space="preserve">Trần Lan</t>
  </si>
  <si>
    <t xml:space="preserve">Nguyễn Trung</t>
  </si>
  <si>
    <t xml:space="preserve">Đỗ Thanh</t>
  </si>
  <si>
    <t xml:space="preserve">Phú</t>
  </si>
  <si>
    <t xml:space="preserve">Đồng Phương</t>
  </si>
  <si>
    <t xml:space="preserve">Võ Văn</t>
  </si>
  <si>
    <t xml:space="preserve">Đức</t>
  </si>
  <si>
    <t xml:space="preserve">Phạm Hải</t>
  </si>
  <si>
    <t xml:space="preserve">Lương Thị Kim</t>
  </si>
  <si>
    <t xml:space="preserve">Huệ</t>
  </si>
  <si>
    <t xml:space="preserve">Quản lý dự án 64</t>
  </si>
  <si>
    <t xml:space="preserve">Trần Huyền</t>
  </si>
  <si>
    <t xml:space="preserve">Trần Thị Minh</t>
  </si>
  <si>
    <t xml:space="preserve">Đỗ Huyền</t>
  </si>
  <si>
    <t xml:space="preserve">Đặng Ngọc</t>
  </si>
  <si>
    <t xml:space="preserve">Tú</t>
  </si>
  <si>
    <t xml:space="preserve">Bùi Anh</t>
  </si>
  <si>
    <t xml:space="preserve">Lý Thị Diễm</t>
  </si>
  <si>
    <t xml:space="preserve">Bất động sản 62B</t>
  </si>
  <si>
    <t xml:space="preserve">Bất động sản 62</t>
  </si>
  <si>
    <t xml:space="preserve">Khoa Bất động sản và Kinh tế Tài nguyên</t>
  </si>
  <si>
    <t xml:space="preserve">Phạm Thị Trà</t>
  </si>
  <si>
    <t xml:space="preserve">My</t>
  </si>
  <si>
    <t xml:space="preserve">Phạm Phương</t>
  </si>
  <si>
    <t xml:space="preserve">Nguyễn Thị Ngân</t>
  </si>
  <si>
    <t xml:space="preserve">Hoàng Thị Như</t>
  </si>
  <si>
    <t xml:space="preserve">Bất động sản 62A</t>
  </si>
  <si>
    <t xml:space="preserve">Nguyễn Công Chí</t>
  </si>
  <si>
    <t xml:space="preserve">Nguyễn Đức</t>
  </si>
  <si>
    <t xml:space="preserve">Hào</t>
  </si>
  <si>
    <t xml:space="preserve">Trần Vân</t>
  </si>
  <si>
    <t xml:space="preserve">Thy</t>
  </si>
  <si>
    <t xml:space="preserve">Đoàn Thị Vân</t>
  </si>
  <si>
    <t xml:space="preserve">Dung</t>
  </si>
  <si>
    <t xml:space="preserve">Nguyễn Nhật</t>
  </si>
  <si>
    <t xml:space="preserve">Kinh tế nông nghiệp 62</t>
  </si>
  <si>
    <t xml:space="preserve">Lương Hoàng Phúc</t>
  </si>
  <si>
    <t xml:space="preserve">Vũ Thị Thanh</t>
  </si>
  <si>
    <t xml:space="preserve">Ngô Hương</t>
  </si>
  <si>
    <t xml:space="preserve">Giang</t>
  </si>
  <si>
    <t xml:space="preserve">Kinh tế tài nguyên thiên nhiên 62A</t>
  </si>
  <si>
    <t xml:space="preserve">Kinh tế tài nguyên thiên nhiên 62</t>
  </si>
  <si>
    <t xml:space="preserve">Dương Anh</t>
  </si>
  <si>
    <t xml:space="preserve">Trần Thị</t>
  </si>
  <si>
    <t xml:space="preserve">Ước</t>
  </si>
  <si>
    <t xml:space="preserve">Nguyễn Thành</t>
  </si>
  <si>
    <t xml:space="preserve">Đào Ngọc</t>
  </si>
  <si>
    <t xml:space="preserve">Hân</t>
  </si>
  <si>
    <t xml:space="preserve">Bình</t>
  </si>
  <si>
    <t xml:space="preserve">Bùi Thị Mai</t>
  </si>
  <si>
    <t xml:space="preserve">Thùy</t>
  </si>
  <si>
    <t xml:space="preserve">Quản lý đất đai 62</t>
  </si>
  <si>
    <t xml:space="preserve">Thiều Quang</t>
  </si>
  <si>
    <t xml:space="preserve">Trung</t>
  </si>
  <si>
    <t xml:space="preserve">Ngô Thảo</t>
  </si>
  <si>
    <t xml:space="preserve">Trần Anh</t>
  </si>
  <si>
    <t xml:space="preserve">Quyết</t>
  </si>
  <si>
    <t xml:space="preserve">Bất động sản 63A</t>
  </si>
  <si>
    <t xml:space="preserve">Bất động sản 63</t>
  </si>
  <si>
    <t xml:space="preserve">Nguyễn Thị Mai</t>
  </si>
  <si>
    <t xml:space="preserve">Nguyễn Ngọc Hà</t>
  </si>
  <si>
    <t xml:space="preserve">Đinh Thu</t>
  </si>
  <si>
    <t xml:space="preserve">Bất động sản 63B</t>
  </si>
  <si>
    <t xml:space="preserve">Vũ Diệu</t>
  </si>
  <si>
    <t xml:space="preserve">Bùi Hà</t>
  </si>
  <si>
    <t xml:space="preserve">Lê Minh</t>
  </si>
  <si>
    <t xml:space="preserve">Hiếu</t>
  </si>
  <si>
    <t xml:space="preserve">Huy</t>
  </si>
  <si>
    <t xml:space="preserve">Kinh tế nông nghiệp 63</t>
  </si>
  <si>
    <t xml:space="preserve">Nguyễn Thị Huyền</t>
  </si>
  <si>
    <t xml:space="preserve">Nguyễn Hoài</t>
  </si>
  <si>
    <t xml:space="preserve">Lê Ngọc</t>
  </si>
  <si>
    <t xml:space="preserve">Ngô Ngọc</t>
  </si>
  <si>
    <t xml:space="preserve">Kinh doanh nông nghiệp 63</t>
  </si>
  <si>
    <t xml:space="preserve">Lê Thị Hồng</t>
  </si>
  <si>
    <t xml:space="preserve">Chuyên</t>
  </si>
  <si>
    <t xml:space="preserve">Vũ Như</t>
  </si>
  <si>
    <t xml:space="preserve">Kinh tế tài nguyên thiên nhiên 63</t>
  </si>
  <si>
    <t xml:space="preserve">Lưu Trần Minh</t>
  </si>
  <si>
    <t xml:space="preserve">Mỹ</t>
  </si>
  <si>
    <t xml:space="preserve">Phan Thị Quỳnh</t>
  </si>
  <si>
    <t xml:space="preserve">Quản lý đất đai 63</t>
  </si>
  <si>
    <t xml:space="preserve">Hoàng Hải</t>
  </si>
  <si>
    <t xml:space="preserve">Yến</t>
  </si>
  <si>
    <t xml:space="preserve">Đặng Hà</t>
  </si>
  <si>
    <t xml:space="preserve">Bất động sản 64A</t>
  </si>
  <si>
    <t xml:space="preserve">Bất động sản 64</t>
  </si>
  <si>
    <t xml:space="preserve">Đỗ Thị</t>
  </si>
  <si>
    <t xml:space="preserve">Ngoan</t>
  </si>
  <si>
    <t xml:space="preserve">Bất động sản 64B</t>
  </si>
  <si>
    <t xml:space="preserve">Hoàng Thị Thu</t>
  </si>
  <si>
    <t xml:space="preserve">Phạm Thị Hải</t>
  </si>
  <si>
    <t xml:space="preserve">Trần Thanh</t>
  </si>
  <si>
    <t xml:space="preserve">Phạm Khắc</t>
  </si>
  <si>
    <t xml:space="preserve">Nguyễn Hoàng</t>
  </si>
  <si>
    <t xml:space="preserve">Kinh tế nông nghiệp 64</t>
  </si>
  <si>
    <t xml:space="preserve">Hoài</t>
  </si>
  <si>
    <t xml:space="preserve">Kinh doanh nông nghiệp 64</t>
  </si>
  <si>
    <t xml:space="preserve">Hoa</t>
  </si>
  <si>
    <t xml:space="preserve">Khuê</t>
  </si>
  <si>
    <t xml:space="preserve">Kinh tế tài nguyên thiên nhiên 64</t>
  </si>
  <si>
    <t xml:space="preserve">Phương Lê Ngọc</t>
  </si>
  <si>
    <t xml:space="preserve">Nguyễn Thị Hồng</t>
  </si>
  <si>
    <t xml:space="preserve">Quản lý đất đai 64</t>
  </si>
  <si>
    <t xml:space="preserve">Đỗ Hoàng</t>
  </si>
  <si>
    <t xml:space="preserve">Tùng</t>
  </si>
  <si>
    <t xml:space="preserve">Vi Thị Thu</t>
  </si>
  <si>
    <t xml:space="preserve">Cao Duy</t>
  </si>
  <si>
    <t xml:space="preserve">Công nghệ thông tin 62B</t>
  </si>
  <si>
    <t xml:space="preserve">Công nghệ thông tin 62</t>
  </si>
  <si>
    <t xml:space="preserve">Viện CNTT&amp;KTS</t>
  </si>
  <si>
    <t xml:space="preserve">Nguyễn Phan</t>
  </si>
  <si>
    <t xml:space="preserve">Công nghệ thông tin 62A</t>
  </si>
  <si>
    <t xml:space="preserve">Phí Hồng</t>
  </si>
  <si>
    <t xml:space="preserve">Nguyễn Danh</t>
  </si>
  <si>
    <t xml:space="preserve">Nguyễn Thị Phương</t>
  </si>
  <si>
    <t xml:space="preserve">Nguyễn Văn</t>
  </si>
  <si>
    <t xml:space="preserve">Trần Nhật</t>
  </si>
  <si>
    <t xml:space="preserve">Tiến</t>
  </si>
  <si>
    <t xml:space="preserve">Mạnh</t>
  </si>
  <si>
    <t xml:space="preserve">Tuyết</t>
  </si>
  <si>
    <t xml:space="preserve">Hệ thống thông tin quản lý 62A</t>
  </si>
  <si>
    <t xml:space="preserve">Hệ thống thông tin quản lý 62</t>
  </si>
  <si>
    <t xml:space="preserve">Hệ thống thông tin quản lý 62B</t>
  </si>
  <si>
    <t xml:space="preserve">Chu Thị Bích</t>
  </si>
  <si>
    <t xml:space="preserve">Diệp</t>
  </si>
  <si>
    <t xml:space="preserve">Thơm</t>
  </si>
  <si>
    <t xml:space="preserve">Phạm Quang</t>
  </si>
  <si>
    <t xml:space="preserve">Nguyễn Thị Hiền</t>
  </si>
  <si>
    <t xml:space="preserve">Lương</t>
  </si>
  <si>
    <t xml:space="preserve">Nguyễn Thị Thanh</t>
  </si>
  <si>
    <t xml:space="preserve">Vân</t>
  </si>
  <si>
    <t xml:space="preserve">Hứa Thị Thành</t>
  </si>
  <si>
    <t xml:space="preserve">Huế</t>
  </si>
  <si>
    <t xml:space="preserve">Vũ Thị Ngọc</t>
  </si>
  <si>
    <t xml:space="preserve">Quân</t>
  </si>
  <si>
    <t xml:space="preserve">Khoa học máy tính 62</t>
  </si>
  <si>
    <t xml:space="preserve">Nguyễn Viết</t>
  </si>
  <si>
    <t xml:space="preserve">Chu Văn</t>
  </si>
  <si>
    <t xml:space="preserve">Khổng Vũ</t>
  </si>
  <si>
    <t xml:space="preserve">Nguyễn Lê</t>
  </si>
  <si>
    <t xml:space="preserve">Công nghệ thông tin 63B</t>
  </si>
  <si>
    <t xml:space="preserve">Công nghệ thông tin 63</t>
  </si>
  <si>
    <t xml:space="preserve">Tống Quý</t>
  </si>
  <si>
    <t xml:space="preserve">Hồ Thị Minh</t>
  </si>
  <si>
    <t xml:space="preserve">Công nghệ thông tin 63A</t>
  </si>
  <si>
    <t xml:space="preserve">Nguyễn Duy</t>
  </si>
  <si>
    <t xml:space="preserve">Chu Thị Phương</t>
  </si>
  <si>
    <t xml:space="preserve">Cấn Thu</t>
  </si>
  <si>
    <t xml:space="preserve">Vũ Thành</t>
  </si>
  <si>
    <t xml:space="preserve">Công</t>
  </si>
  <si>
    <t xml:space="preserve">Kiều Vũ</t>
  </si>
  <si>
    <t xml:space="preserve">Tạ Ngọc Huyền</t>
  </si>
  <si>
    <t xml:space="preserve">Vũ Ngọc</t>
  </si>
  <si>
    <t xml:space="preserve">Nguyễn Ngọc Minh</t>
  </si>
  <si>
    <t xml:space="preserve">Châu</t>
  </si>
  <si>
    <t xml:space="preserve">Hệ thống thông tin quản lý 63A</t>
  </si>
  <si>
    <t xml:space="preserve">Hệ thống thông tin quản lý 63</t>
  </si>
  <si>
    <t xml:space="preserve">Nguyễn Thị Anh</t>
  </si>
  <si>
    <t xml:space="preserve">Chính</t>
  </si>
  <si>
    <t xml:space="preserve">Vũ Trung</t>
  </si>
  <si>
    <t xml:space="preserve">Hệ thống thông tin quản lý 63B</t>
  </si>
  <si>
    <t xml:space="preserve">Lý Trần Việt</t>
  </si>
  <si>
    <t xml:space="preserve">Đặng Thị Thu</t>
  </si>
  <si>
    <t xml:space="preserve">Nguyễn Thị Lan</t>
  </si>
  <si>
    <t xml:space="preserve">Hà Thị Mai</t>
  </si>
  <si>
    <t xml:space="preserve">Đỗ Hương</t>
  </si>
  <si>
    <t xml:space="preserve">Khoa học máy tính 63</t>
  </si>
  <si>
    <t xml:space="preserve">Trâm</t>
  </si>
  <si>
    <t xml:space="preserve">Trần Hoàng Kim</t>
  </si>
  <si>
    <t xml:space="preserve">Nguyễn Huy</t>
  </si>
  <si>
    <t xml:space="preserve">Nguyễn Thị Như</t>
  </si>
  <si>
    <t xml:space="preserve">Hải</t>
  </si>
  <si>
    <t xml:space="preserve">Trần Nhân</t>
  </si>
  <si>
    <t xml:space="preserve">Phát</t>
  </si>
  <si>
    <t xml:space="preserve">Công nghệ thông tin 64B</t>
  </si>
  <si>
    <t xml:space="preserve">Công nghệ thông tin 64</t>
  </si>
  <si>
    <t xml:space="preserve">Hòa</t>
  </si>
  <si>
    <t xml:space="preserve">Trần Duy</t>
  </si>
  <si>
    <t xml:space="preserve">Việt</t>
  </si>
  <si>
    <t xml:space="preserve">Viên Thị</t>
  </si>
  <si>
    <t xml:space="preserve">Chung</t>
  </si>
  <si>
    <t xml:space="preserve">Ngọc Hiểu</t>
  </si>
  <si>
    <t xml:space="preserve">Nhi</t>
  </si>
  <si>
    <t xml:space="preserve">Nguyễn Việt</t>
  </si>
  <si>
    <t xml:space="preserve">Hoàng</t>
  </si>
  <si>
    <t xml:space="preserve">Nguyễn Chí</t>
  </si>
  <si>
    <t xml:space="preserve">Thanh</t>
  </si>
  <si>
    <t xml:space="preserve">Hùng</t>
  </si>
  <si>
    <t xml:space="preserve">Hoàng Gia</t>
  </si>
  <si>
    <t xml:space="preserve">Công nghệ thông tin 64A</t>
  </si>
  <si>
    <t xml:space="preserve">Hệ thống thông tin quản lý 64A</t>
  </si>
  <si>
    <t xml:space="preserve">Hệ thống thông tin quản lý 64</t>
  </si>
  <si>
    <t xml:space="preserve">Tạ Thị Vân</t>
  </si>
  <si>
    <t xml:space="preserve">Ngô Thị Thùy</t>
  </si>
  <si>
    <t xml:space="preserve">Trương Tú</t>
  </si>
  <si>
    <t xml:space="preserve">Thường</t>
  </si>
  <si>
    <t xml:space="preserve">Phạm Thị Thu</t>
  </si>
  <si>
    <t xml:space="preserve">Hồ Diệu</t>
  </si>
  <si>
    <t xml:space="preserve">Vy</t>
  </si>
  <si>
    <t xml:space="preserve">Lê Thủy</t>
  </si>
  <si>
    <t xml:space="preserve">Thái Thùy</t>
  </si>
  <si>
    <t xml:space="preserve">Hoàng Quỳnh</t>
  </si>
  <si>
    <t xml:space="preserve">Phạm Văn</t>
  </si>
  <si>
    <t xml:space="preserve">Khoa học máy tính 64</t>
  </si>
  <si>
    <t xml:space="preserve">Lưu Trần Hoàng</t>
  </si>
  <si>
    <t xml:space="preserve">Nguyễn Diệp</t>
  </si>
  <si>
    <t xml:space="preserve">Phi</t>
  </si>
  <si>
    <t xml:space="preserve">Nguyễn Thị Khánh</t>
  </si>
  <si>
    <t xml:space="preserve">Kinh tế phát triển 62A</t>
  </si>
  <si>
    <t xml:space="preserve">Kinh tế phát triển 62</t>
  </si>
  <si>
    <t xml:space="preserve">Kế hoạch &amp; Phát triển</t>
  </si>
  <si>
    <t xml:space="preserve">Nhâm Diệu</t>
  </si>
  <si>
    <t xml:space="preserve">Kinh tế phát triển 62D</t>
  </si>
  <si>
    <t xml:space="preserve">Nguyễn Thị Ánh</t>
  </si>
  <si>
    <t xml:space="preserve">Kinh tế phát triển 62C</t>
  </si>
  <si>
    <t xml:space="preserve">Tạ Thị</t>
  </si>
  <si>
    <t xml:space="preserve">Hà Phương</t>
  </si>
  <si>
    <t xml:space="preserve">Đào Quang</t>
  </si>
  <si>
    <t xml:space="preserve">Sỹ Hoàng</t>
  </si>
  <si>
    <t xml:space="preserve">Lộc</t>
  </si>
  <si>
    <t xml:space="preserve">Trần Thị Quỳnh</t>
  </si>
  <si>
    <t xml:space="preserve">Bùi Xuân</t>
  </si>
  <si>
    <t xml:space="preserve">Dưỡng</t>
  </si>
  <si>
    <t xml:space="preserve">Nguyễn Ánh</t>
  </si>
  <si>
    <t xml:space="preserve">Đào Hải</t>
  </si>
  <si>
    <t xml:space="preserve">Kinh tế phát triển 62B</t>
  </si>
  <si>
    <t xml:space="preserve">Phạm Thị Huyền</t>
  </si>
  <si>
    <t xml:space="preserve">Lê Phương</t>
  </si>
  <si>
    <t xml:space="preserve">Khánh</t>
  </si>
  <si>
    <t xml:space="preserve">Cồ Thị</t>
  </si>
  <si>
    <t xml:space="preserve">Trần Thị Kim</t>
  </si>
  <si>
    <t xml:space="preserve">Phan Mỹ</t>
  </si>
  <si>
    <t xml:space="preserve">Kinh tế phát triển 63B</t>
  </si>
  <si>
    <t xml:space="preserve">Kinh tế phát triển 63</t>
  </si>
  <si>
    <t xml:space="preserve">Trần Thu</t>
  </si>
  <si>
    <t xml:space="preserve">Kinh tế phát triển 63C</t>
  </si>
  <si>
    <t xml:space="preserve">Kinh tế phát triển 63A</t>
  </si>
  <si>
    <t xml:space="preserve">Kinh tế phát triển 63D</t>
  </si>
  <si>
    <t xml:space="preserve">Lê Thị Huyền</t>
  </si>
  <si>
    <t xml:space="preserve">Dương Thị Hà</t>
  </si>
  <si>
    <t xml:space="preserve">Đặng Thu</t>
  </si>
  <si>
    <t xml:space="preserve">Chử Xuân</t>
  </si>
  <si>
    <t xml:space="preserve">Lê Thảo</t>
  </si>
  <si>
    <t xml:space="preserve">Ngô Việt</t>
  </si>
  <si>
    <t xml:space="preserve">Bùi Ngọc Hoàng</t>
  </si>
  <si>
    <t xml:space="preserve">Lê Thùy</t>
  </si>
  <si>
    <t xml:space="preserve">Mai Minh</t>
  </si>
  <si>
    <t xml:space="preserve">Vũ Thị Vân</t>
  </si>
  <si>
    <t xml:space="preserve">Bùi Trần Diễm</t>
  </si>
  <si>
    <t xml:space="preserve">Lê Lê Mai</t>
  </si>
  <si>
    <t xml:space="preserve">Kinh tế phát triển 64A</t>
  </si>
  <si>
    <t xml:space="preserve">Kinh tế phát triển 64</t>
  </si>
  <si>
    <t xml:space="preserve">Nguyễn Trần Vân</t>
  </si>
  <si>
    <t xml:space="preserve">Kinh tế phát triển 64C</t>
  </si>
  <si>
    <t xml:space="preserve">Đỗ Thị Thu</t>
  </si>
  <si>
    <t xml:space="preserve">Hoài</t>
  </si>
  <si>
    <t xml:space="preserve">Kinh tế phát triển 64B</t>
  </si>
  <si>
    <t xml:space="preserve">Đặng Thuỳ</t>
  </si>
  <si>
    <t xml:space="preserve">Hồ Thị</t>
  </si>
  <si>
    <t xml:space="preserve">Nguyễn Vũ Thị Hải</t>
  </si>
  <si>
    <t xml:space="preserve">Na</t>
  </si>
  <si>
    <t xml:space="preserve">Trần Thị Phương</t>
  </si>
  <si>
    <t xml:space="preserve">Mai</t>
  </si>
  <si>
    <t xml:space="preserve">Mã Minh</t>
  </si>
  <si>
    <t xml:space="preserve">Tuấn</t>
  </si>
  <si>
    <t xml:space="preserve">Đinh Phương </t>
  </si>
  <si>
    <t xml:space="preserve">Toán kinh tế 62</t>
  </si>
  <si>
    <t xml:space="preserve">Khoa Toán kinh tế</t>
  </si>
  <si>
    <t xml:space="preserve">Nguyễn Trần Nhật</t>
  </si>
  <si>
    <t xml:space="preserve"> Quyên</t>
  </si>
  <si>
    <t xml:space="preserve">Đặng Thị </t>
  </si>
  <si>
    <t xml:space="preserve">Nguyễn Thị </t>
  </si>
  <si>
    <t xml:space="preserve">Thoa</t>
  </si>
  <si>
    <t xml:space="preserve">Nguyễn Thị Thùy </t>
  </si>
  <si>
    <t xml:space="preserve">Toán kinh tế 63</t>
  </si>
  <si>
    <t xml:space="preserve">Lương Hồng </t>
  </si>
  <si>
    <t xml:space="preserve">Nguyễn Thị An </t>
  </si>
  <si>
    <t xml:space="preserve">Chinh</t>
  </si>
  <si>
    <t xml:space="preserve">Dương Minh </t>
  </si>
  <si>
    <t xml:space="preserve">Phạm Thị Hương </t>
  </si>
  <si>
    <t xml:space="preserve">Nguyễn Ngọc </t>
  </si>
  <si>
    <t xml:space="preserve">Lê Tuấn </t>
  </si>
  <si>
    <t xml:space="preserve">Toán kinh tế 64</t>
  </si>
  <si>
    <t xml:space="preserve">Nghiêm Gia </t>
  </si>
  <si>
    <t xml:space="preserve">Nguyễn Ngọc Trà</t>
  </si>
  <si>
    <t xml:space="preserve"> My</t>
  </si>
  <si>
    <t xml:space="preserve">Vũ Lê Anh</t>
  </si>
  <si>
    <t xml:space="preserve">Trần Minh </t>
  </si>
  <si>
    <t xml:space="preserve">Thúy</t>
  </si>
  <si>
    <t xml:space="preserve">Kinh tế và quản lý nguồn nhân lực 62A</t>
  </si>
  <si>
    <t xml:space="preserve">Kinh tế và quản lý nguồn nhân lực 62</t>
  </si>
  <si>
    <t xml:space="preserve">Khoa KT&amp;QLNNL</t>
  </si>
  <si>
    <t xml:space="preserve">Lương Thị</t>
  </si>
  <si>
    <t xml:space="preserve">Như</t>
  </si>
  <si>
    <t xml:space="preserve">Hoàng Thu</t>
  </si>
  <si>
    <t xml:space="preserve">Đỗ Thị Thu</t>
  </si>
  <si>
    <t xml:space="preserve">Kinh tế và quản lý nguồn nhân lực 63</t>
  </si>
  <si>
    <t xml:space="preserve">Lê Nhật</t>
  </si>
  <si>
    <t xml:space="preserve">Kinh tế và quản lý nguồn nhân lực 64</t>
  </si>
  <si>
    <t xml:space="preserve">Ninh Quốc</t>
  </si>
  <si>
    <t xml:space="preserve">Vượng</t>
  </si>
  <si>
    <t xml:space="preserve">Phạm Hồng</t>
  </si>
  <si>
    <t xml:space="preserve">Bùi Bảo</t>
  </si>
  <si>
    <t xml:space="preserve">Quản trị nhân lực 62B</t>
  </si>
  <si>
    <t xml:space="preserve">Quản trị nhân lực 62</t>
  </si>
  <si>
    <t xml:space="preserve">Trúc</t>
  </si>
  <si>
    <t xml:space="preserve">Quản trị nhân lực 62A</t>
  </si>
  <si>
    <t xml:space="preserve">Cao Dương</t>
  </si>
  <si>
    <t xml:space="preserve">Ngô Thùy</t>
  </si>
  <si>
    <t xml:space="preserve">Trần Minh</t>
  </si>
  <si>
    <t xml:space="preserve">Trần Khánh</t>
  </si>
  <si>
    <t xml:space="preserve">Hà Thu</t>
  </si>
  <si>
    <t xml:space="preserve">Quản trị nhân lực 63B</t>
  </si>
  <si>
    <t xml:space="preserve">Quản trị nhân lực 63</t>
  </si>
  <si>
    <t xml:space="preserve">Quản trị nhân lực 63A</t>
  </si>
  <si>
    <t xml:space="preserve">Trần Tuyết</t>
  </si>
  <si>
    <t xml:space="preserve">Lê Thị Thu</t>
  </si>
  <si>
    <t xml:space="preserve">Nguyễn Hiền</t>
  </si>
  <si>
    <t xml:space="preserve">Hà Thị Như</t>
  </si>
  <si>
    <t xml:space="preserve">Lê Thị Lan</t>
  </si>
  <si>
    <t xml:space="preserve">Đỗ Hà</t>
  </si>
  <si>
    <t xml:space="preserve">Quản trị nhân lực 64A</t>
  </si>
  <si>
    <t xml:space="preserve">Quản trị nhân lực 64</t>
  </si>
  <si>
    <t xml:space="preserve">Đông</t>
  </si>
  <si>
    <t xml:space="preserve">Vũ Linh</t>
  </si>
  <si>
    <t xml:space="preserve">Vũ Thị Hà</t>
  </si>
  <si>
    <t xml:space="preserve">Quản trị nhân lực 64B</t>
  </si>
  <si>
    <t xml:space="preserve">Nguyễn Thảo</t>
  </si>
  <si>
    <t xml:space="preserve">Lương Thu</t>
  </si>
  <si>
    <t xml:space="preserve">Mai Thị Bích</t>
  </si>
  <si>
    <t xml:space="preserve">Quản lý công 62</t>
  </si>
  <si>
    <t xml:space="preserve">Khoa học quản lý</t>
  </si>
  <si>
    <t xml:space="preserve">Bùi Bắc Bội</t>
  </si>
  <si>
    <t xml:space="preserve">Xuân</t>
  </si>
  <si>
    <t xml:space="preserve">Cương</t>
  </si>
  <si>
    <t xml:space="preserve">Khoa học quản lý 62B</t>
  </si>
  <si>
    <t xml:space="preserve">Khoa học quản lý 62</t>
  </si>
  <si>
    <t xml:space="preserve">Khoa học quản lý 62A</t>
  </si>
  <si>
    <t xml:space="preserve">Đỗ Minh</t>
  </si>
  <si>
    <t xml:space="preserve">Tô Phương</t>
  </si>
  <si>
    <t xml:space="preserve">Trần Thị Anh</t>
  </si>
  <si>
    <t xml:space="preserve">Vũ Minh</t>
  </si>
  <si>
    <t xml:space="preserve">Trịnh Phương</t>
  </si>
  <si>
    <t xml:space="preserve">Quản lý công 63</t>
  </si>
  <si>
    <t xml:space="preserve">Hoàng Thanh</t>
  </si>
  <si>
    <t xml:space="preserve">Lê Hoàng Ngọc</t>
  </si>
  <si>
    <t xml:space="preserve">Khoa học quản lý 63A</t>
  </si>
  <si>
    <t xml:space="preserve">Khoa học quản lý 63</t>
  </si>
  <si>
    <t xml:space="preserve">Dương Hồng</t>
  </si>
  <si>
    <t xml:space="preserve">Nguyễn Sơn</t>
  </si>
  <si>
    <t xml:space="preserve">Vũ Bích</t>
  </si>
  <si>
    <t xml:space="preserve">Khoa học quản lý 63B</t>
  </si>
  <si>
    <t xml:space="preserve">Lê Quỳnh</t>
  </si>
  <si>
    <t xml:space="preserve">Nguyễn Thảo</t>
  </si>
  <si>
    <t xml:space="preserve">Đinh Ngọc</t>
  </si>
  <si>
    <t xml:space="preserve">Lý Thị Thu</t>
  </si>
  <si>
    <t xml:space="preserve">Nguyễn Đình</t>
  </si>
  <si>
    <t xml:space="preserve">Thái Dương Ngọc</t>
  </si>
  <si>
    <t xml:space="preserve">Quản lý công 64</t>
  </si>
  <si>
    <t xml:space="preserve">Hiển</t>
  </si>
  <si>
    <t xml:space="preserve">Nguyễn Thị Hải</t>
  </si>
  <si>
    <t xml:space="preserve">Đoàn Thị Mai</t>
  </si>
  <si>
    <t xml:space="preserve">Khoa học quản lý 64A</t>
  </si>
  <si>
    <t xml:space="preserve">Khoa học quản lý 64</t>
  </si>
  <si>
    <t xml:space="preserve">Lê Thị Mai</t>
  </si>
  <si>
    <t xml:space="preserve">Đào Thị Hải</t>
  </si>
  <si>
    <t xml:space="preserve">Khoa học quản lý 64B</t>
  </si>
  <si>
    <t xml:space="preserve">Nguyễn Thị Xuân</t>
  </si>
  <si>
    <t xml:space="preserve">Nguyễn Hương</t>
  </si>
  <si>
    <t xml:space="preserve">Lê Thị Thanh</t>
  </si>
  <si>
    <t xml:space="preserve">Đặng Thùy</t>
  </si>
  <si>
    <t xml:space="preserve">Luật 62</t>
  </si>
  <si>
    <t xml:space="preserve">Khoa Luật</t>
  </si>
  <si>
    <t xml:space="preserve">Lê Thị Trung</t>
  </si>
  <si>
    <t xml:space="preserve">Nguyễn Diệu</t>
  </si>
  <si>
    <t xml:space="preserve">Luật kinh tế 62A</t>
  </si>
  <si>
    <t xml:space="preserve">Luật kinh tế 62</t>
  </si>
  <si>
    <t xml:space="preserve">Bùi Thị Ngọc</t>
  </si>
  <si>
    <t xml:space="preserve">Trinh</t>
  </si>
  <si>
    <t xml:space="preserve">Phùng Thị</t>
  </si>
  <si>
    <t xml:space="preserve">Luật kinh tế 62B</t>
  </si>
  <si>
    <t xml:space="preserve">Nguyễn Thị Trang</t>
  </si>
  <si>
    <t xml:space="preserve">Tô Thị Ngọc</t>
  </si>
  <si>
    <t xml:space="preserve">Bích</t>
  </si>
  <si>
    <t xml:space="preserve">Trần Diễm</t>
  </si>
  <si>
    <t xml:space="preserve">Lê Thị Ngọc</t>
  </si>
  <si>
    <t xml:space="preserve">Bùi Huyền</t>
  </si>
  <si>
    <t xml:space="preserve">Luật 63</t>
  </si>
  <si>
    <t xml:space="preserve">Lê Huyền</t>
  </si>
  <si>
    <t xml:space="preserve">Nhàn</t>
  </si>
  <si>
    <t xml:space="preserve">Nguyễn Hoàng Nhật</t>
  </si>
  <si>
    <t xml:space="preserve">Lỗ Thị Hương</t>
  </si>
  <si>
    <t xml:space="preserve">Luật kinh tế 63B</t>
  </si>
  <si>
    <t xml:space="preserve">Luật kinh tế 63</t>
  </si>
  <si>
    <t xml:space="preserve">Bùi Phương</t>
  </si>
  <si>
    <t xml:space="preserve">Luật kinh tế 63A</t>
  </si>
  <si>
    <t xml:space="preserve">Hoàng Minh</t>
  </si>
  <si>
    <t xml:space="preserve">Trần Thị Bảo</t>
  </si>
  <si>
    <t xml:space="preserve">Đinh Thị Linh</t>
  </si>
  <si>
    <t xml:space="preserve">Cao Phương</t>
  </si>
  <si>
    <t xml:space="preserve">Đỗ Anh</t>
  </si>
  <si>
    <t xml:space="preserve">Thái</t>
  </si>
  <si>
    <t xml:space="preserve">Luật 64</t>
  </si>
  <si>
    <t xml:space="preserve">Đàm Thị Thanh</t>
  </si>
  <si>
    <t xml:space="preserve">Đoàn Quang</t>
  </si>
  <si>
    <t xml:space="preserve">Đường Đức</t>
  </si>
  <si>
    <t xml:space="preserve">Luật kinh tế 64A</t>
  </si>
  <si>
    <t xml:space="preserve">Luật kinh tế 64</t>
  </si>
  <si>
    <t xml:space="preserve">Trần Đoàn</t>
  </si>
  <si>
    <t xml:space="preserve">Luật kinh tế 64B</t>
  </si>
  <si>
    <t xml:space="preserve">Hoàng Thị Thúy</t>
  </si>
  <si>
    <t xml:space="preserve">Đỗ Vũ Phương</t>
  </si>
  <si>
    <t xml:space="preserve">Lê Thị Minh</t>
  </si>
  <si>
    <t xml:space="preserve">Vũ Việt</t>
  </si>
  <si>
    <t xml:space="preserve">Lưu Phi</t>
  </si>
  <si>
    <t xml:space="preserve">Dương Thu</t>
  </si>
  <si>
    <t xml:space="preserve">Trần Thị Châu</t>
  </si>
  <si>
    <t xml:space="preserve">Võ Thị Vân</t>
  </si>
  <si>
    <t xml:space="preserve">Nguyễn Quảng</t>
  </si>
  <si>
    <t xml:space="preserve">Trường</t>
  </si>
  <si>
    <t xml:space="preserve">Quản trị kinh doanh 62E</t>
  </si>
  <si>
    <t xml:space="preserve">Quản trị kinh doanh 62</t>
  </si>
  <si>
    <t xml:space="preserve">Khoa Quản trị kinh doanh</t>
  </si>
  <si>
    <t xml:space="preserve">Phan Thị</t>
  </si>
  <si>
    <t xml:space="preserve">Phan Thị Phương</t>
  </si>
  <si>
    <t xml:space="preserve">Quản trị kinh doanh 62B</t>
  </si>
  <si>
    <t xml:space="preserve">Đỗ Tuyết</t>
  </si>
  <si>
    <t xml:space="preserve">Phạm Thị Mai</t>
  </si>
  <si>
    <t xml:space="preserve">Quản trị kinh doanh 62C</t>
  </si>
  <si>
    <t xml:space="preserve">Thái Thị Ngọc</t>
  </si>
  <si>
    <t xml:space="preserve">Phùng Thu</t>
  </si>
  <si>
    <t xml:space="preserve">Sang</t>
  </si>
  <si>
    <t xml:space="preserve">Nguyễn Thị Hạnh</t>
  </si>
  <si>
    <t xml:space="preserve">Quản trị kinh doanh 62D</t>
  </si>
  <si>
    <t xml:space="preserve">Quản trị kinh doanh 62A</t>
  </si>
  <si>
    <t xml:space="preserve">Trần Hương</t>
  </si>
  <si>
    <t xml:space="preserve">Nguyễn Như</t>
  </si>
  <si>
    <t xml:space="preserve">Đồng Ngọc</t>
  </si>
  <si>
    <t xml:space="preserve">An Thị</t>
  </si>
  <si>
    <t xml:space="preserve">Đinh Hoàng</t>
  </si>
  <si>
    <t xml:space="preserve">Hiệp</t>
  </si>
  <si>
    <t xml:space="preserve">Quản trị kinh doanh 63B</t>
  </si>
  <si>
    <t xml:space="preserve">Quản trị kinh doanh 63</t>
  </si>
  <si>
    <t xml:space="preserve">Đào Thanh</t>
  </si>
  <si>
    <t xml:space="preserve">Quản trị kinh doanh 63A</t>
  </si>
  <si>
    <t xml:space="preserve">Nguyễn Thanh</t>
  </si>
  <si>
    <t xml:space="preserve">Thảo</t>
  </si>
  <si>
    <t xml:space="preserve">Quản trị kinh doanh 63D</t>
  </si>
  <si>
    <t xml:space="preserve">Nguyễn Thị Trà</t>
  </si>
  <si>
    <t xml:space="preserve">Quản trị kinh doanh 63C</t>
  </si>
  <si>
    <t xml:space="preserve">Đặng Đại</t>
  </si>
  <si>
    <t xml:space="preserve">Nhân</t>
  </si>
  <si>
    <t xml:space="preserve">Chu Cẩm</t>
  </si>
  <si>
    <t xml:space="preserve">Văn Thị Khánh</t>
  </si>
  <si>
    <t xml:space="preserve">Nguyễn Lê Hà</t>
  </si>
  <si>
    <t xml:space="preserve">Dương Phương</t>
  </si>
  <si>
    <t xml:space="preserve">Vũ Xuân</t>
  </si>
  <si>
    <t xml:space="preserve">Thành</t>
  </si>
  <si>
    <t xml:space="preserve">Đặng Thị Phương</t>
  </si>
  <si>
    <t xml:space="preserve">Quản trị kinh doanh 63E</t>
  </si>
  <si>
    <t xml:space="preserve">Hoàng Thùy</t>
  </si>
  <si>
    <t xml:space="preserve">Dương Lê</t>
  </si>
  <si>
    <t xml:space="preserve">Hà Khánh</t>
  </si>
  <si>
    <t xml:space="preserve">Trương Thị</t>
  </si>
  <si>
    <t xml:space="preserve">Lê Đức</t>
  </si>
  <si>
    <t xml:space="preserve">Dương Thị Tuyết</t>
  </si>
  <si>
    <t xml:space="preserve">Đỗ Khánh</t>
  </si>
  <si>
    <t xml:space="preserve">Quản trị kinh doanh 64A</t>
  </si>
  <si>
    <t xml:space="preserve">Quản trị kinh doanh 64</t>
  </si>
  <si>
    <t xml:space="preserve">Nguyễn Quỳnh</t>
  </si>
  <si>
    <t xml:space="preserve">Quản trị kinh doanh 64B</t>
  </si>
  <si>
    <t xml:space="preserve">Vũ</t>
  </si>
  <si>
    <t xml:space="preserve">Quản trị kinh doanh 64E</t>
  </si>
  <si>
    <t xml:space="preserve">Phạm Việt</t>
  </si>
  <si>
    <t xml:space="preserve">Dương Thị</t>
  </si>
  <si>
    <t xml:space="preserve">Chí</t>
  </si>
  <si>
    <t xml:space="preserve">Trần Phương</t>
  </si>
  <si>
    <t xml:space="preserve">Bùi Cẩm</t>
  </si>
  <si>
    <t xml:space="preserve">Quản trị kinh doanh 64C</t>
  </si>
  <si>
    <t xml:space="preserve">Quản trị kinh doanh 64D</t>
  </si>
  <si>
    <t xml:space="preserve">Bùi Hoàng Như</t>
  </si>
  <si>
    <t xml:space="preserve">Phạm Công Gia</t>
  </si>
  <si>
    <t xml:space="preserve">Trần Thị Diệu</t>
  </si>
  <si>
    <t xml:space="preserve">Nguyễn Lan</t>
  </si>
  <si>
    <t xml:space="preserve">Lê Việt</t>
  </si>
  <si>
    <t xml:space="preserve">Phan Thị Hải</t>
  </si>
  <si>
    <t xml:space="preserve">Thắm</t>
  </si>
  <si>
    <t xml:space="preserve">Hồ Đặng Quốc</t>
  </si>
  <si>
    <t xml:space="preserve">Phạm Minh</t>
  </si>
  <si>
    <t xml:space="preserve">Kế toán 62A</t>
  </si>
  <si>
    <t xml:space="preserve">Kế toán 62</t>
  </si>
  <si>
    <t xml:space="preserve">Viện Kế toán - Kiểm toán</t>
  </si>
  <si>
    <t xml:space="preserve">Đinh Thị Ý</t>
  </si>
  <si>
    <t xml:space="preserve">Thơ</t>
  </si>
  <si>
    <t xml:space="preserve">Nguyễn Thị Thúy</t>
  </si>
  <si>
    <t xml:space="preserve">Nguyễn Thúy</t>
  </si>
  <si>
    <t xml:space="preserve">Kế toán 62C</t>
  </si>
  <si>
    <t xml:space="preserve">Kế toán 62D</t>
  </si>
  <si>
    <t xml:space="preserve">Trần Thị Hà</t>
  </si>
  <si>
    <t xml:space="preserve">Trương Phương</t>
  </si>
  <si>
    <t xml:space="preserve">Kế toán 62B</t>
  </si>
  <si>
    <t xml:space="preserve">Phạm Kim</t>
  </si>
  <si>
    <t xml:space="preserve">Đặng Anh</t>
  </si>
  <si>
    <t xml:space="preserve">Hà Lê Thanh</t>
  </si>
  <si>
    <t xml:space="preserve">Đỗ Thị Diễm</t>
  </si>
  <si>
    <t xml:space="preserve">Kim Thị</t>
  </si>
  <si>
    <t xml:space="preserve">Mơ</t>
  </si>
  <si>
    <t xml:space="preserve">Lương Thị Thu</t>
  </si>
  <si>
    <t xml:space="preserve">Phan Văn</t>
  </si>
  <si>
    <t xml:space="preserve">Phạm Nguyệt</t>
  </si>
  <si>
    <t xml:space="preserve">Tăng Thị Vân</t>
  </si>
  <si>
    <t xml:space="preserve">Hoàng Thị Diệu</t>
  </si>
  <si>
    <t xml:space="preserve">Tăng Thị Thảo</t>
  </si>
  <si>
    <t xml:space="preserve">Kiểm toán 62B</t>
  </si>
  <si>
    <t xml:space="preserve">Kiểm toán 62</t>
  </si>
  <si>
    <t xml:space="preserve">Hoàng Mai</t>
  </si>
  <si>
    <t xml:space="preserve">Nguyễn Thị Minh</t>
  </si>
  <si>
    <t xml:space="preserve">Kiểm toán 62A</t>
  </si>
  <si>
    <t xml:space="preserve">Đỗ Diệp</t>
  </si>
  <si>
    <t xml:space="preserve">Hoàng Lan</t>
  </si>
  <si>
    <t xml:space="preserve">Nguyễn Cảnh</t>
  </si>
  <si>
    <t xml:space="preserve">Dinh</t>
  </si>
  <si>
    <t xml:space="preserve">Phùng Phương</t>
  </si>
  <si>
    <t xml:space="preserve">Hoàng Thị Minh</t>
  </si>
  <si>
    <t xml:space="preserve">Kế toán 63B</t>
  </si>
  <si>
    <t xml:space="preserve">Kế toán 63</t>
  </si>
  <si>
    <t xml:space="preserve">Đào Phong</t>
  </si>
  <si>
    <t xml:space="preserve">Kế toán 63C</t>
  </si>
  <si>
    <t xml:space="preserve">Đỗ Đức</t>
  </si>
  <si>
    <t xml:space="preserve">Kế toán 63D</t>
  </si>
  <si>
    <t xml:space="preserve">Phạm Huyền Thạch</t>
  </si>
  <si>
    <t xml:space="preserve">Kế toán 63A</t>
  </si>
  <si>
    <t xml:space="preserve">Vũ Thị Châu</t>
  </si>
  <si>
    <t xml:space="preserve">Phạm Phong</t>
  </si>
  <si>
    <t xml:space="preserve">Vũ Thị Mai</t>
  </si>
  <si>
    <t xml:space="preserve">Hồ Thị Khánh</t>
  </si>
  <si>
    <t xml:space="preserve">Nguyễn Hoàng Hà</t>
  </si>
  <si>
    <t xml:space="preserve">Đỗ Thị Tú</t>
  </si>
  <si>
    <t xml:space="preserve">Hoàng Thị Ngọc</t>
  </si>
  <si>
    <t xml:space="preserve">Phạm Hương</t>
  </si>
  <si>
    <t xml:space="preserve">Phạm Thu</t>
  </si>
  <si>
    <t xml:space="preserve">Kiểm toán 63B</t>
  </si>
  <si>
    <t xml:space="preserve">Kiểm toán 63</t>
  </si>
  <si>
    <t xml:space="preserve">Kiểm toán 63A</t>
  </si>
  <si>
    <t xml:space="preserve">Vũ Ngân</t>
  </si>
  <si>
    <t xml:space="preserve">Lại Thị Kiều</t>
  </si>
  <si>
    <t xml:space="preserve">Nguyễn Trần Bảo</t>
  </si>
  <si>
    <t xml:space="preserve">Kế toán 64C</t>
  </si>
  <si>
    <t xml:space="preserve">Kế toán 64</t>
  </si>
  <si>
    <t xml:space="preserve">Phạm Quang Trưởng</t>
  </si>
  <si>
    <t xml:space="preserve">Đặng Thị Hải</t>
  </si>
  <si>
    <t xml:space="preserve">Kế toán 64A</t>
  </si>
  <si>
    <t xml:space="preserve">Nguyễn Doãn</t>
  </si>
  <si>
    <t xml:space="preserve">Dương Thị Thu</t>
  </si>
  <si>
    <t xml:space="preserve">Nguyễn Vũ Cẩm</t>
  </si>
  <si>
    <t xml:space="preserve">Đoàn Thị Hồng</t>
  </si>
  <si>
    <t xml:space="preserve">Trần Đình Hùng</t>
  </si>
  <si>
    <t xml:space="preserve">Cường</t>
  </si>
  <si>
    <t xml:space="preserve">Kế toán 64D</t>
  </si>
  <si>
    <t xml:space="preserve">Lưu Phương</t>
  </si>
  <si>
    <t xml:space="preserve">Nguyễn Thị Thùy</t>
  </si>
  <si>
    <t xml:space="preserve">Kế toán 64B</t>
  </si>
  <si>
    <t xml:space="preserve">Dương Quang</t>
  </si>
  <si>
    <t xml:space="preserve">Bùi Minh</t>
  </si>
  <si>
    <t xml:space="preserve">Hoàng Thị Thùy</t>
  </si>
  <si>
    <t xml:space="preserve">Hoàng Thu</t>
  </si>
  <si>
    <t xml:space="preserve">Hà</t>
  </si>
  <si>
    <t xml:space="preserve">Kiểm toán 64B</t>
  </si>
  <si>
    <t xml:space="preserve">Kiểm toán 64</t>
  </si>
  <si>
    <t xml:space="preserve">Ngô Tuấn</t>
  </si>
  <si>
    <t xml:space="preserve">Phùng Thị Thảo</t>
  </si>
  <si>
    <t xml:space="preserve">Võ Hà</t>
  </si>
  <si>
    <t xml:space="preserve">Đỗ Thùy</t>
  </si>
  <si>
    <t xml:space="preserve">Kiểm toán 64A</t>
  </si>
  <si>
    <t xml:space="preserve">Hoàng Ngọc</t>
  </si>
  <si>
    <t xml:space="preserve">Mây</t>
  </si>
  <si>
    <t xml:space="preserve">Marketing 62D</t>
  </si>
  <si>
    <t xml:space="preserve">Marketing 62</t>
  </si>
  <si>
    <t xml:space="preserve">Marketing</t>
  </si>
  <si>
    <t xml:space="preserve">Nguyễn Thị Bích</t>
  </si>
  <si>
    <t xml:space="preserve">Marketing 62B</t>
  </si>
  <si>
    <t xml:space="preserve">Trần Thị Thu</t>
  </si>
  <si>
    <t xml:space="preserve">Marketing 62C</t>
  </si>
  <si>
    <t xml:space="preserve">Marketing 62A</t>
  </si>
  <si>
    <t xml:space="preserve">Đinh Diệu</t>
  </si>
  <si>
    <t xml:space="preserve">Hậu</t>
  </si>
  <si>
    <t xml:space="preserve">Đoàn Bùi Thu</t>
  </si>
  <si>
    <t xml:space="preserve">Hoàng Thị</t>
  </si>
  <si>
    <t xml:space="preserve">Phạm Thị Thùy</t>
  </si>
  <si>
    <t xml:space="preserve">Quách Đặng Phương</t>
  </si>
  <si>
    <t xml:space="preserve">Lê Thị Ánh</t>
  </si>
  <si>
    <t xml:space="preserve">Bùi Hồng</t>
  </si>
  <si>
    <t xml:space="preserve">Vinh</t>
  </si>
  <si>
    <t xml:space="preserve">Lê Hiền</t>
  </si>
  <si>
    <t xml:space="preserve">Marketing 63C</t>
  </si>
  <si>
    <t xml:space="preserve">Marketing 63</t>
  </si>
  <si>
    <t xml:space="preserve">Marketing 63A</t>
  </si>
  <si>
    <t xml:space="preserve">Marketing 63D</t>
  </si>
  <si>
    <t xml:space="preserve">Phan Nữ Vi</t>
  </si>
  <si>
    <t xml:space="preserve">Trần Linh</t>
  </si>
  <si>
    <t xml:space="preserve">Kiều</t>
  </si>
  <si>
    <t xml:space="preserve">Phùng Thùy</t>
  </si>
  <si>
    <t xml:space="preserve">Thành Thu</t>
  </si>
  <si>
    <t xml:space="preserve">Chử Thị Thu</t>
  </si>
  <si>
    <t xml:space="preserve">Marketing 63B</t>
  </si>
  <si>
    <t xml:space="preserve">Quách Như</t>
  </si>
  <si>
    <t xml:space="preserve">Ngô Thu</t>
  </si>
  <si>
    <t xml:space="preserve">Nông Thị</t>
  </si>
  <si>
    <t xml:space="preserve">Phước</t>
  </si>
  <si>
    <t xml:space="preserve">Hà Minh</t>
  </si>
  <si>
    <t xml:space="preserve">Nguyện</t>
  </si>
  <si>
    <t xml:space="preserve">Đỗ Vũ Anh</t>
  </si>
  <si>
    <t xml:space="preserve">Marketing 64D</t>
  </si>
  <si>
    <t xml:space="preserve">Marketing 64</t>
  </si>
  <si>
    <t xml:space="preserve">Đinh Khánh</t>
  </si>
  <si>
    <t xml:space="preserve">Toàn</t>
  </si>
  <si>
    <t xml:space="preserve">Bùi Thảo</t>
  </si>
  <si>
    <t xml:space="preserve">Đào Thị Hoàng</t>
  </si>
  <si>
    <t xml:space="preserve">Marketing 64A</t>
  </si>
  <si>
    <t xml:space="preserve">Hồ Hoàng Duy</t>
  </si>
  <si>
    <t xml:space="preserve">Marketing 64B</t>
  </si>
  <si>
    <t xml:space="preserve">Khổng Thị Tú</t>
  </si>
  <si>
    <t xml:space="preserve">Dương Hà</t>
  </si>
  <si>
    <t xml:space="preserve">Phạm Chí</t>
  </si>
  <si>
    <t xml:space="preserve">Marketing 64C</t>
  </si>
  <si>
    <t xml:space="preserve">Vũ Hoàng Gia</t>
  </si>
  <si>
    <t xml:space="preserve">Phạm Đạt</t>
  </si>
  <si>
    <t xml:space="preserve">Ngô Thị</t>
  </si>
  <si>
    <t xml:space="preserve">Thuỳ</t>
  </si>
  <si>
    <t xml:space="preserve">Nghiêm Vũ Thái</t>
  </si>
  <si>
    <t xml:space="preserve">Phạm Thị Vân</t>
  </si>
  <si>
    <t xml:space="preserve">Phạm Thị Phương</t>
  </si>
  <si>
    <t xml:space="preserve">Doãn</t>
  </si>
  <si>
    <t xml:space="preserve">Quan hệ công chúng 62</t>
  </si>
  <si>
    <t xml:space="preserve">Đặng Thảo</t>
  </si>
  <si>
    <t xml:space="preserve">Phùng Bá</t>
  </si>
  <si>
    <t xml:space="preserve">Quan hệ công chúng 63</t>
  </si>
  <si>
    <t xml:space="preserve">Đỗ Thị Dịu</t>
  </si>
  <si>
    <t xml:space="preserve">Quan hệ công chúng 64</t>
  </si>
  <si>
    <t xml:space="preserve">Lê Tiến</t>
  </si>
  <si>
    <t xml:space="preserve">Vương Đình</t>
  </si>
  <si>
    <t xml:space="preserve">Bắc</t>
  </si>
  <si>
    <t xml:space="preserve">Lê Mai</t>
  </si>
  <si>
    <t xml:space="preserve">Trịnh Thị Thu</t>
  </si>
  <si>
    <t xml:space="preserve">Kinh doanh quốc tế 62A</t>
  </si>
  <si>
    <t xml:space="preserve">Kinh doanh quốc tế 62</t>
  </si>
  <si>
    <t xml:space="preserve">Viện Thương mại và Kinh tế quốc tế</t>
  </si>
  <si>
    <t xml:space="preserve">Bùi Trâm</t>
  </si>
  <si>
    <t xml:space="preserve">Kinh doanh quốc tế 62B</t>
  </si>
  <si>
    <t xml:space="preserve">Vũ Thị Thu</t>
  </si>
  <si>
    <t xml:space="preserve">Bùi Thị Thùy</t>
  </si>
  <si>
    <t xml:space="preserve">Đoàn Diễm</t>
  </si>
  <si>
    <t xml:space="preserve">Phan Nguyễn Thảo</t>
  </si>
  <si>
    <t xml:space="preserve">Đỗ Phương</t>
  </si>
  <si>
    <t xml:space="preserve">Lê Ngọc Hồng</t>
  </si>
  <si>
    <t xml:space="preserve">Phạm Thị Thúy</t>
  </si>
  <si>
    <t xml:space="preserve">Kinh doanh thương mại 62B</t>
  </si>
  <si>
    <t xml:space="preserve">Kinh doanh thương mại 62</t>
  </si>
  <si>
    <t xml:space="preserve">Gấm</t>
  </si>
  <si>
    <t xml:space="preserve">Kinh doanh thương mại 62A</t>
  </si>
  <si>
    <t xml:space="preserve">Hoàng Bích</t>
  </si>
  <si>
    <t xml:space="preserve">Hạ</t>
  </si>
  <si>
    <t xml:space="preserve">Kinh doanh thương mại 62C</t>
  </si>
  <si>
    <t xml:space="preserve">Trần Phạm Thanh</t>
  </si>
  <si>
    <t xml:space="preserve">Đinh Thị Lan</t>
  </si>
  <si>
    <t xml:space="preserve">Hoa Ngọc</t>
  </si>
  <si>
    <t xml:space="preserve">Kinh tế quốc tế 62B</t>
  </si>
  <si>
    <t xml:space="preserve">Kinh tế quốc tế 62</t>
  </si>
  <si>
    <t xml:space="preserve">Kinh tế quốc tế 62A</t>
  </si>
  <si>
    <t xml:space="preserve">Dũng</t>
  </si>
  <si>
    <t xml:space="preserve">Đỗ Hữu</t>
  </si>
  <si>
    <t xml:space="preserve">Bùi Đình</t>
  </si>
  <si>
    <t xml:space="preserve">Tống Thị Thủy</t>
  </si>
  <si>
    <t xml:space="preserve">Tiên</t>
  </si>
  <si>
    <t xml:space="preserve">Phạm Thị Kim</t>
  </si>
  <si>
    <t xml:space="preserve">Logistics và QLCCU 62</t>
  </si>
  <si>
    <t xml:space="preserve">Châm</t>
  </si>
  <si>
    <t xml:space="preserve">Nguyễn Thế</t>
  </si>
  <si>
    <t xml:space="preserve">Văn Đình</t>
  </si>
  <si>
    <t xml:space="preserve">Thương mại điện tử 62</t>
  </si>
  <si>
    <t xml:space="preserve">Hà Thanh</t>
  </si>
  <si>
    <t xml:space="preserve">Giang Hoàng</t>
  </si>
  <si>
    <t xml:space="preserve">Đặng Thúy</t>
  </si>
  <si>
    <t xml:space="preserve">Cao Xuân</t>
  </si>
  <si>
    <t xml:space="preserve">Kinh doanh quốc tế 63B</t>
  </si>
  <si>
    <t xml:space="preserve">Kinh doanh quốc tế 63</t>
  </si>
  <si>
    <t xml:space="preserve">Phạm Thị Khánh</t>
  </si>
  <si>
    <t xml:space="preserve">Kinh doanh quốc tế 63A</t>
  </si>
  <si>
    <t xml:space="preserve">Ngô Quang</t>
  </si>
  <si>
    <t xml:space="preserve">Phương Thị Thu</t>
  </si>
  <si>
    <t xml:space="preserve">Cao Hoàng Bảo</t>
  </si>
  <si>
    <t xml:space="preserve">Đàm Vân</t>
  </si>
  <si>
    <t xml:space="preserve">Võ Thị Quỳnh</t>
  </si>
  <si>
    <t xml:space="preserve">Trần Thùy</t>
  </si>
  <si>
    <t xml:space="preserve">Kinh doanh thương mại 63B</t>
  </si>
  <si>
    <t xml:space="preserve">Kinh doanh thương mại 63</t>
  </si>
  <si>
    <t xml:space="preserve">Lê Hà</t>
  </si>
  <si>
    <t xml:space="preserve">Kinh doanh thương mại 63C</t>
  </si>
  <si>
    <t xml:space="preserve">Trần Thảo</t>
  </si>
  <si>
    <t xml:space="preserve">Bích Hằng</t>
  </si>
  <si>
    <t xml:space="preserve">Kinh doanh thương mại 63A</t>
  </si>
  <si>
    <t xml:space="preserve">Tạ Ngọc</t>
  </si>
  <si>
    <t xml:space="preserve">Thắng</t>
  </si>
  <si>
    <t xml:space="preserve">Lê Ngọc Quỳnh</t>
  </si>
  <si>
    <t xml:space="preserve">Trần Lam</t>
  </si>
  <si>
    <t xml:space="preserve">Dương Khánh</t>
  </si>
  <si>
    <t xml:space="preserve">Kinh tế quốc tế 63A</t>
  </si>
  <si>
    <t xml:space="preserve">Kinh tế quốc tế 63</t>
  </si>
  <si>
    <t xml:space="preserve">Lại Như</t>
  </si>
  <si>
    <t xml:space="preserve">Hoàng Thị Phương</t>
  </si>
  <si>
    <t xml:space="preserve">Kinh tế quốc tế 63B</t>
  </si>
  <si>
    <t xml:space="preserve">Nguyễn Thị Tuyết</t>
  </si>
  <si>
    <t xml:space="preserve">Đào Ngọc Vân</t>
  </si>
  <si>
    <t xml:space="preserve">Phạm Như</t>
  </si>
  <si>
    <t xml:space="preserve">Phạm Yến</t>
  </si>
  <si>
    <t xml:space="preserve">Logistics và QLCCU 63A</t>
  </si>
  <si>
    <t xml:space="preserve">Logistics và QLCCU 63</t>
  </si>
  <si>
    <t xml:space="preserve">Phạm Quốc</t>
  </si>
  <si>
    <t xml:space="preserve">Tô Ngọc</t>
  </si>
  <si>
    <t xml:space="preserve">Lê Thị Hà</t>
  </si>
  <si>
    <t xml:space="preserve">Ân</t>
  </si>
  <si>
    <t xml:space="preserve">Logistics và QLCCU 63B</t>
  </si>
  <si>
    <t xml:space="preserve">Trần Thái Nam</t>
  </si>
  <si>
    <t xml:space="preserve">Trần Thị Tú</t>
  </si>
  <si>
    <t xml:space="preserve">Phạm Nam</t>
  </si>
  <si>
    <t xml:space="preserve">Thương mại điện tử 63</t>
  </si>
  <si>
    <t xml:space="preserve">Lê Tú</t>
  </si>
  <si>
    <t xml:space="preserve">Phạm Trường</t>
  </si>
  <si>
    <t xml:space="preserve">Kim</t>
  </si>
  <si>
    <t xml:space="preserve">Phan Công</t>
  </si>
  <si>
    <t xml:space="preserve">Kinh doanh quốc tế 64A</t>
  </si>
  <si>
    <t xml:space="preserve">Kinh doanh quốc tế 64</t>
  </si>
  <si>
    <t xml:space="preserve">Nguyễn Thị Hà</t>
  </si>
  <si>
    <t xml:space="preserve">Kinh doanh quốc tế 64B</t>
  </si>
  <si>
    <t xml:space="preserve">Trần Thế</t>
  </si>
  <si>
    <t xml:space="preserve">Lê Thị Thu</t>
  </si>
  <si>
    <t xml:space="preserve">Vũ Nam</t>
  </si>
  <si>
    <t xml:space="preserve">Bùi Thị Khánh</t>
  </si>
  <si>
    <t xml:space="preserve">Trần Việt</t>
  </si>
  <si>
    <t xml:space="preserve">Vũ Văn</t>
  </si>
  <si>
    <t xml:space="preserve">Lân</t>
  </si>
  <si>
    <t xml:space="preserve">Lê Thị Cẩm</t>
  </si>
  <si>
    <t xml:space="preserve">Hà Kim</t>
  </si>
  <si>
    <t xml:space="preserve">Kinh doanh thương mại 64C</t>
  </si>
  <si>
    <t xml:space="preserve">Kinh doanh thương mại 64</t>
  </si>
  <si>
    <t xml:space="preserve">Đoàn Hoàng</t>
  </si>
  <si>
    <t xml:space="preserve">Đặng Xuân</t>
  </si>
  <si>
    <t xml:space="preserve">Kinh doanh thương mại 64A</t>
  </si>
  <si>
    <t xml:space="preserve">Trương Thị Bích</t>
  </si>
  <si>
    <t xml:space="preserve">Hoàng Diệu</t>
  </si>
  <si>
    <t xml:space="preserve">Kinh doanh thương mại 64B</t>
  </si>
  <si>
    <t xml:space="preserve">Vũ Trần Thuỵ</t>
  </si>
  <si>
    <t xml:space="preserve">Phạm Ngọc Doanh</t>
  </si>
  <si>
    <t xml:space="preserve">Doanh</t>
  </si>
  <si>
    <t xml:space="preserve">Nguyễn Thùy</t>
  </si>
  <si>
    <t xml:space="preserve">Dương</t>
  </si>
  <si>
    <t xml:space="preserve">Nguyễn Xuân Ngọc</t>
  </si>
  <si>
    <t xml:space="preserve">Kinh tế quốc tế 64B</t>
  </si>
  <si>
    <t xml:space="preserve">Kinh tế quốc tế 64</t>
  </si>
  <si>
    <t xml:space="preserve">Kinh tế quốc tế 64A</t>
  </si>
  <si>
    <t xml:space="preserve">Cao Thị Diệu</t>
  </si>
  <si>
    <t xml:space="preserve">Đinh Thị Thu</t>
  </si>
  <si>
    <t xml:space="preserve">Nguyễn Hồng</t>
  </si>
  <si>
    <t xml:space="preserve">Trịnh Thị Phương</t>
  </si>
  <si>
    <t xml:space="preserve">Nguyễn Thị Kim</t>
  </si>
  <si>
    <t xml:space="preserve">Logistics và QLCCU 64B</t>
  </si>
  <si>
    <t xml:space="preserve">Logistics và QLCCU 64</t>
  </si>
  <si>
    <t xml:space="preserve">Hảo</t>
  </si>
  <si>
    <t xml:space="preserve">Logistics và QLCCU 64A</t>
  </si>
  <si>
    <t xml:space="preserve">Đặng Huỳnh</t>
  </si>
  <si>
    <t xml:space="preserve">Phạm Thị Hoài</t>
  </si>
  <si>
    <t xml:space="preserve">Hoàng Mạnh</t>
  </si>
  <si>
    <t xml:space="preserve">Lê Thu</t>
  </si>
  <si>
    <t xml:space="preserve">Hằng</t>
  </si>
  <si>
    <t xml:space="preserve">Triệu Ánh</t>
  </si>
  <si>
    <t xml:space="preserve">Thiện</t>
  </si>
  <si>
    <t xml:space="preserve">Nguyễn Thị Hoàng</t>
  </si>
  <si>
    <t xml:space="preserve">Phùng Anh</t>
  </si>
  <si>
    <t xml:space="preserve">Lê Thị Cao</t>
  </si>
  <si>
    <t xml:space="preserve">Phan Mai</t>
  </si>
  <si>
    <t xml:space="preserve">Thương mại điện tử 64</t>
  </si>
  <si>
    <t xml:space="preserve">Nguyễn Cẩm</t>
  </si>
  <si>
    <t xml:space="preserve">Vui</t>
  </si>
  <si>
    <t xml:space="preserve">Phan Trung</t>
  </si>
  <si>
    <t xml:space="preserve">Thống kê kinh tế 62A</t>
  </si>
  <si>
    <t xml:space="preserve">Thống kê kinh tế 62</t>
  </si>
  <si>
    <t xml:space="preserve">Thống kê</t>
  </si>
  <si>
    <t xml:space="preserve">Vũ Thị Lan</t>
  </si>
  <si>
    <t xml:space="preserve">Thống kê kinh tế 62B</t>
  </si>
  <si>
    <t xml:space="preserve">Lê Lam</t>
  </si>
  <si>
    <t xml:space="preserve">Trị</t>
  </si>
  <si>
    <t xml:space="preserve">Phạm Bảo</t>
  </si>
  <si>
    <t xml:space="preserve">Lê Cẩm</t>
  </si>
  <si>
    <t xml:space="preserve">Thống kê kinh tế 63B</t>
  </si>
  <si>
    <t xml:space="preserve">Thống kê kinh tế 63</t>
  </si>
  <si>
    <t xml:space="preserve">Vũ Mai</t>
  </si>
  <si>
    <t xml:space="preserve">Nụ</t>
  </si>
  <si>
    <t xml:space="preserve">Thống kê kinh tế 63A</t>
  </si>
  <si>
    <t xml:space="preserve">Nguyễn Tuyết</t>
  </si>
  <si>
    <t xml:space="preserve">Phạm Đoàn Phương</t>
  </si>
  <si>
    <t xml:space="preserve">Đào Thị</t>
  </si>
  <si>
    <t xml:space="preserve">Thống kê kinh tế 64B</t>
  </si>
  <si>
    <t xml:space="preserve">Thống kê kinh tế 64</t>
  </si>
  <si>
    <t xml:space="preserve">Nguyễn Thị Thuỳ</t>
  </si>
  <si>
    <t xml:space="preserve">Thống kê kinh tế 64A</t>
  </si>
  <si>
    <t xml:space="preserve">Cao Tâm</t>
  </si>
  <si>
    <t xml:space="preserve">Đan</t>
  </si>
  <si>
    <t xml:space="preserve">Trần Long</t>
  </si>
  <si>
    <t xml:space="preserve">Nguyễn Công</t>
  </si>
  <si>
    <t xml:space="preserve">Hoàn</t>
  </si>
  <si>
    <t xml:space="preserve">Đặng Hồng</t>
  </si>
  <si>
    <t xml:space="preserve">Trịnh Thị Linh</t>
  </si>
  <si>
    <t xml:space="preserve">Ngân hàng 62C</t>
  </si>
  <si>
    <t xml:space="preserve">Ngân hàng 62</t>
  </si>
  <si>
    <t xml:space="preserve">Viện Ngân hàng - Tài chính</t>
  </si>
  <si>
    <t xml:space="preserve">Chu Phương</t>
  </si>
  <si>
    <t xml:space="preserve">Thiều Thị Diệu</t>
  </si>
  <si>
    <t xml:space="preserve">Phạm Vũ Thanh</t>
  </si>
  <si>
    <t xml:space="preserve">Ngân hàng 62A</t>
  </si>
  <si>
    <t xml:space="preserve">Ngân hàng 62B</t>
  </si>
  <si>
    <t xml:space="preserve">Mai Ngọc</t>
  </si>
  <si>
    <t xml:space="preserve">Đặng Thị Hà</t>
  </si>
  <si>
    <t xml:space="preserve">Nguyễn Quốc</t>
  </si>
  <si>
    <t xml:space="preserve">Ý</t>
  </si>
  <si>
    <t xml:space="preserve">Nguyễn Linh</t>
  </si>
  <si>
    <t xml:space="preserve">Tài chính doanh nghiệp 62B</t>
  </si>
  <si>
    <t xml:space="preserve">Tài chính doanh nghiệp 62</t>
  </si>
  <si>
    <t xml:space="preserve">Nguyễn Vân</t>
  </si>
  <si>
    <t xml:space="preserve">Tài chính doanh nghiệp 62C</t>
  </si>
  <si>
    <t xml:space="preserve">Tài chính doanh nghiệp 62A</t>
  </si>
  <si>
    <t xml:space="preserve">Nguyễn Đăng</t>
  </si>
  <si>
    <t xml:space="preserve">Đàm Phương</t>
  </si>
  <si>
    <t xml:space="preserve">Phạm Thuý</t>
  </si>
  <si>
    <t xml:space="preserve">Ngọc Lê Hồng</t>
  </si>
  <si>
    <t xml:space="preserve">Đặng Tường</t>
  </si>
  <si>
    <t xml:space="preserve">Tài chính công 62B</t>
  </si>
  <si>
    <t xml:space="preserve">Tài chính công 62</t>
  </si>
  <si>
    <t xml:space="preserve">Lê Quyết</t>
  </si>
  <si>
    <t xml:space="preserve">Hướng</t>
  </si>
  <si>
    <t xml:space="preserve">Tài chính công 62A</t>
  </si>
  <si>
    <t xml:space="preserve">Phan Thị Thu</t>
  </si>
  <si>
    <t xml:space="preserve">Nguyễn Vũ Ngọc</t>
  </si>
  <si>
    <t xml:space="preserve">Trương Quang</t>
  </si>
  <si>
    <t xml:space="preserve">Vũ Hoàn Anh</t>
  </si>
  <si>
    <t xml:space="preserve">Ngân hàng 63B</t>
  </si>
  <si>
    <t xml:space="preserve">Ngân hàng 63</t>
  </si>
  <si>
    <t xml:space="preserve">Ngân hàng 63C</t>
  </si>
  <si>
    <t xml:space="preserve">Đàm Minh</t>
  </si>
  <si>
    <t xml:space="preserve">Ngân hàng 63A</t>
  </si>
  <si>
    <t xml:space="preserve">Trịnh Minh</t>
  </si>
  <si>
    <t xml:space="preserve">Chu Thùy</t>
  </si>
  <si>
    <t xml:space="preserve">An Minh</t>
  </si>
  <si>
    <t xml:space="preserve">Nguyễn Sỹ Nhật</t>
  </si>
  <si>
    <t xml:space="preserve">Tài chính doanh nghiệp 63A</t>
  </si>
  <si>
    <t xml:space="preserve">Tài chính doanh nghiệp 63</t>
  </si>
  <si>
    <t xml:space="preserve">Hồ Lê Mai</t>
  </si>
  <si>
    <t xml:space="preserve">Tài chính doanh nghiệp 63B</t>
  </si>
  <si>
    <t xml:space="preserve">Phạm Công</t>
  </si>
  <si>
    <t xml:space="preserve">Tài chính doanh nghiệp 63C</t>
  </si>
  <si>
    <t xml:space="preserve">Vũ Tiến</t>
  </si>
  <si>
    <t xml:space="preserve">Đinh Thị Ngọc</t>
  </si>
  <si>
    <t xml:space="preserve">Vương Tuấn</t>
  </si>
  <si>
    <t xml:space="preserve">Nguyễn Kim</t>
  </si>
  <si>
    <t xml:space="preserve">Khổng Thanh</t>
  </si>
  <si>
    <t xml:space="preserve">Dương Huyền</t>
  </si>
  <si>
    <t xml:space="preserve">Diệu</t>
  </si>
  <si>
    <t xml:space="preserve">Nguyễn Quang</t>
  </si>
  <si>
    <t xml:space="preserve">Tài chính công 63B</t>
  </si>
  <si>
    <t xml:space="preserve">Tài chính công 63</t>
  </si>
  <si>
    <t xml:space="preserve">Tài chính công 63A</t>
  </si>
  <si>
    <t xml:space="preserve">Lê Nguyễn Lâm</t>
  </si>
  <si>
    <t xml:space="preserve">Nguyễn</t>
  </si>
  <si>
    <t xml:space="preserve">Hoàng Phương</t>
  </si>
  <si>
    <t xml:space="preserve">Khương Mai</t>
  </si>
  <si>
    <t xml:space="preserve">Hà Thị Thanh</t>
  </si>
  <si>
    <t xml:space="preserve">Đinh Nguyễn Tùng</t>
  </si>
  <si>
    <t xml:space="preserve">Lâm</t>
  </si>
  <si>
    <t xml:space="preserve">Tài chính ngân hàng 64G</t>
  </si>
  <si>
    <t xml:space="preserve">Tài chính ngân hàng 64</t>
  </si>
  <si>
    <t xml:space="preserve">Tài chính ngân hàng 64D</t>
  </si>
  <si>
    <t xml:space="preserve">Vũ Thị Kim</t>
  </si>
  <si>
    <t xml:space="preserve">Tài chính ngân hàng 64C</t>
  </si>
  <si>
    <t xml:space="preserve">Trần Phan Hồng</t>
  </si>
  <si>
    <t xml:space="preserve">Tài chính ngân hàng 64A</t>
  </si>
  <si>
    <t xml:space="preserve">Nguyễn Tiến</t>
  </si>
  <si>
    <t xml:space="preserve">Đỗ Thị Tuyết</t>
  </si>
  <si>
    <t xml:space="preserve">Hoàng Xuân</t>
  </si>
  <si>
    <t xml:space="preserve">Phong</t>
  </si>
  <si>
    <t xml:space="preserve">Tài chính ngân hàng 64E</t>
  </si>
  <si>
    <t xml:space="preserve">Tài chính ngân hàng 64H</t>
  </si>
  <si>
    <t xml:space="preserve">Đỗ Quốc</t>
  </si>
  <si>
    <t xml:space="preserve">Lê Trang</t>
  </si>
  <si>
    <t xml:space="preserve">Trần Nguyễn Đức</t>
  </si>
  <si>
    <t xml:space="preserve">Lưu Ngọc</t>
  </si>
  <si>
    <t xml:space="preserve">Định</t>
  </si>
  <si>
    <t xml:space="preserve">Đinh Quốc</t>
  </si>
  <si>
    <t xml:space="preserve">Nguyễn Xuân</t>
  </si>
  <si>
    <t xml:space="preserve">Trần Hiền</t>
  </si>
  <si>
    <t xml:space="preserve">Vũ Thảo Phương</t>
  </si>
  <si>
    <t xml:space="preserve">Vũ Hoàng</t>
  </si>
  <si>
    <t xml:space="preserve">Hàn Yến</t>
  </si>
  <si>
    <t xml:space="preserve">Hoàng Anh</t>
  </si>
  <si>
    <t xml:space="preserve">Vũ Quỳnh</t>
  </si>
  <si>
    <t xml:space="preserve">Nguyễn Vũ Hoàng</t>
  </si>
  <si>
    <t xml:space="preserve">Nguyễn Thị Thúy </t>
  </si>
  <si>
    <t xml:space="preserve"> Hiền</t>
  </si>
  <si>
    <t xml:space="preserve">Kinh tế và quản lý đô thị 62</t>
  </si>
  <si>
    <t xml:space="preserve">Môi trường, BĐKH&amp;Đô thị</t>
  </si>
  <si>
    <t xml:space="preserve">Dương Thị Vân </t>
  </si>
  <si>
    <t xml:space="preserve">Bạch Thu </t>
  </si>
  <si>
    <t xml:space="preserve">Nghiêm Thị Lan</t>
  </si>
  <si>
    <t xml:space="preserve"> Anh</t>
  </si>
  <si>
    <t xml:space="preserve">Phạm Hải </t>
  </si>
  <si>
    <t xml:space="preserve">Quản lý tài nguyên và môi trường 62</t>
  </si>
  <si>
    <t xml:space="preserve">Lê Quỳnh </t>
  </si>
  <si>
    <t xml:space="preserve">Nguyễn Hải </t>
  </si>
  <si>
    <t xml:space="preserve">Nguyễn Quang </t>
  </si>
  <si>
    <t xml:space="preserve">Đỗ Minh </t>
  </si>
  <si>
    <t xml:space="preserve">Kinh tế và quản lý đô thị 63</t>
  </si>
  <si>
    <t xml:space="preserve">Nguyễn Vũ Quỳnh </t>
  </si>
  <si>
    <t xml:space="preserve">Lê Thu </t>
  </si>
  <si>
    <t xml:space="preserve">Nguyễn Thị Linh </t>
  </si>
  <si>
    <t xml:space="preserve">Đỗ Thị </t>
  </si>
  <si>
    <t xml:space="preserve">Dịu</t>
  </si>
  <si>
    <t xml:space="preserve">Vũ Phương </t>
  </si>
  <si>
    <t xml:space="preserve">Đoàn Thị Ngọc </t>
  </si>
  <si>
    <t xml:space="preserve">Quản lý tài nguyên và môi trường 63</t>
  </si>
  <si>
    <t xml:space="preserve">Đào Thị Ngọc </t>
  </si>
  <si>
    <t xml:space="preserve">Nguyễn Như </t>
  </si>
  <si>
    <t xml:space="preserve">Nguyễn Anh </t>
  </si>
  <si>
    <t xml:space="preserve">Kinh tế và quản lý đô thị 64</t>
  </si>
  <si>
    <t xml:space="preserve">Trịnh Thanh </t>
  </si>
  <si>
    <t xml:space="preserve">Vũ Ngọc </t>
  </si>
  <si>
    <t xml:space="preserve">Sơn</t>
  </si>
  <si>
    <t xml:space="preserve">Trần Yến </t>
  </si>
  <si>
    <t xml:space="preserve">Lê Thị Linh </t>
  </si>
  <si>
    <t xml:space="preserve">Lê Thị Huyền </t>
  </si>
  <si>
    <t xml:space="preserve">Lê Hoàng </t>
  </si>
  <si>
    <t xml:space="preserve">Quản lý tài nguyên và môi trường 64</t>
  </si>
  <si>
    <t xml:space="preserve">Đinh Thị Quỳnh </t>
  </si>
  <si>
    <t xml:space="preserve">Nghiêm Thị</t>
  </si>
  <si>
    <t xml:space="preserve">Ngôn ngữ Anh 62B</t>
  </si>
  <si>
    <t xml:space="preserve">Ngôn ngữ Anh 62</t>
  </si>
  <si>
    <t xml:space="preserve">Khoa Ngoại ngữ Kinh tế</t>
  </si>
  <si>
    <t xml:space="preserve">Nguyễn Thụy</t>
  </si>
  <si>
    <t xml:space="preserve">Khanh</t>
  </si>
  <si>
    <t xml:space="preserve">Ngôn ngữ Anh 62C</t>
  </si>
  <si>
    <t xml:space="preserve">Trần Lâm Khánh</t>
  </si>
  <si>
    <t xml:space="preserve">Đào Phương</t>
  </si>
  <si>
    <t xml:space="preserve">Ngôn ngữ Anh 62A</t>
  </si>
  <si>
    <t xml:space="preserve">Vũ Thị Tuyết</t>
  </si>
  <si>
    <t xml:space="preserve">Nguyễn Thị Linh</t>
  </si>
  <si>
    <t xml:space="preserve">Trần Quang</t>
  </si>
  <si>
    <t xml:space="preserve">Ngôn ngữ Anh 63A</t>
  </si>
  <si>
    <t xml:space="preserve">Ngôn ngữ Anh 63</t>
  </si>
  <si>
    <t xml:space="preserve">Bùi Xuân Bảo</t>
  </si>
  <si>
    <t xml:space="preserve">Ngôn ngữ Anh 63B</t>
  </si>
  <si>
    <t xml:space="preserve">Ngôn ngữ Anh 63C</t>
  </si>
  <si>
    <t xml:space="preserve">Phạm Thị Thanh</t>
  </si>
  <si>
    <t xml:space="preserve">Võ Mai</t>
  </si>
  <si>
    <t xml:space="preserve">Hà Nguyệt Lan</t>
  </si>
  <si>
    <t xml:space="preserve">Nguyễn Châu</t>
  </si>
  <si>
    <t xml:space="preserve">Ngôn ngữ Anh 64B</t>
  </si>
  <si>
    <t xml:space="preserve">Ngôn ngữ Anh 64</t>
  </si>
  <si>
    <t xml:space="preserve">Đinh Thủy</t>
  </si>
  <si>
    <t xml:space="preserve">Ngôn ngữ Anh 64A</t>
  </si>
  <si>
    <t xml:space="preserve">Lê Yến</t>
  </si>
  <si>
    <t xml:space="preserve">Ngôn ngữ Anh 64C</t>
  </si>
  <si>
    <t xml:space="preserve">Hoàng Thúy</t>
  </si>
  <si>
    <t xml:space="preserve">Bế Quốc</t>
  </si>
  <si>
    <t xml:space="preserve">Toản</t>
  </si>
  <si>
    <t xml:space="preserve">Hưng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</si>
</sst>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.00_);_(* \(#,##0.00\);_(* \-??_);_(@_)"/>
    <numFmt numFmtId="166" formatCode="_-* #,##0.00\ _₫_-;\-* #,##0.00\ _₫_-;_-* \-??\ _₫_-;_-@_-"/>
    <numFmt numFmtId="167" formatCode="0%"/>
    <numFmt numFmtId="168" formatCode="@"/>
    <numFmt numFmtId="169" formatCode="_(* #,##0_);_(* \(#,##0\);_(* \-??_);_(@_)"/>
    <numFmt numFmtId="170" formatCode="0.0;[RED]0.0"/>
    <numFmt numFmtId="171" formatCode="0;[RED]0"/>
  </numFmts>
  <fonts count="14">
    <font>
      <sz val="11"/>
      <color theme="1"/>
      <name val="Calibri"/>
      <family val="2"/>
      <charset val="163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63"/>
    </font>
    <font>
      <u val="single"/>
      <sz val="11"/>
      <color theme="1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  <charset val="163"/>
    </font>
    <font>
      <sz val="12"/>
      <name val=".VnTime"/>
      <family val="2"/>
      <charset val="1"/>
    </font>
    <font>
      <sz val="12"/>
      <name val="Times New Roman"/>
      <family val="1"/>
      <charset val="163"/>
    </font>
    <font>
      <b val="true"/>
      <sz val="12"/>
      <name val="Times New Roman"/>
      <family val="1"/>
      <charset val="163"/>
    </font>
    <font>
      <sz val="1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7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11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11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2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2" borderId="1" xfId="15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2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2" fillId="2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2" fillId="2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left" vertical="center" textRotation="0" wrapText="false" indent="0" shrinkToFit="false" readingOrder="1"/>
      <protection locked="true" hidden="false"/>
    </xf>
    <xf numFmtId="168" fontId="11" fillId="2" borderId="1" xfId="0" applyFont="true" applyBorder="true" applyAlignment="true" applyProtection="true">
      <alignment horizontal="left" vertical="center" textRotation="0" wrapText="false" indent="0" shrinkToFit="false" readingOrder="1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1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1" fillId="2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1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2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71" fontId="11" fillId="2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true">
      <alignment horizontal="left" vertical="center" textRotation="0" wrapText="false" indent="0" shrinkToFit="false" readingOrder="1"/>
      <protection locked="true" hidden="false"/>
    </xf>
    <xf numFmtId="168" fontId="13" fillId="2" borderId="1" xfId="0" applyFont="true" applyBorder="true" applyAlignment="true" applyProtection="true">
      <alignment horizontal="left" vertical="center" textRotation="0" wrapText="false" indent="0" shrinkToFit="false" readingOrder="1"/>
      <protection locked="true" hidden="false"/>
    </xf>
    <xf numFmtId="164" fontId="13" fillId="2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3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1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huẩn 2" xfId="20"/>
    <cellStyle name="Comma 2" xfId="21"/>
    <cellStyle name="Comma 2 2" xfId="22"/>
    <cellStyle name="Comma 3" xfId="23"/>
    <cellStyle name="Hyperlink 2" xfId="24"/>
    <cellStyle name="Normal 10" xfId="25"/>
    <cellStyle name="Normal 11" xfId="26"/>
    <cellStyle name="Normal 12" xfId="27"/>
    <cellStyle name="Normal 13" xfId="28"/>
    <cellStyle name="Normal 14" xfId="29"/>
    <cellStyle name="Normal 15" xfId="30"/>
    <cellStyle name="Normal 16" xfId="31"/>
    <cellStyle name="Normal 17" xfId="32"/>
    <cellStyle name="Normal 18" xfId="33"/>
    <cellStyle name="Normal 19" xfId="34"/>
    <cellStyle name="Normal 2" xfId="35"/>
    <cellStyle name="Normal 2 2" xfId="36"/>
    <cellStyle name="Normal 2 2 2" xfId="37"/>
    <cellStyle name="Normal 2 3" xfId="38"/>
    <cellStyle name="Normal 20" xfId="39"/>
    <cellStyle name="Normal 21" xfId="40"/>
    <cellStyle name="Normal 22" xfId="41"/>
    <cellStyle name="Normal 23" xfId="42"/>
    <cellStyle name="Normal 24" xfId="43"/>
    <cellStyle name="Normal 25" xfId="44"/>
    <cellStyle name="Normal 26" xfId="45"/>
    <cellStyle name="Normal 27" xfId="46"/>
    <cellStyle name="Normal 28" xfId="47"/>
    <cellStyle name="Normal 29" xfId="48"/>
    <cellStyle name="Normal 3" xfId="49"/>
    <cellStyle name="Normal 3 2" xfId="50"/>
    <cellStyle name="Normal 30" xfId="51"/>
    <cellStyle name="Normal 31" xfId="52"/>
    <cellStyle name="Normal 32" xfId="53"/>
    <cellStyle name="Normal 33" xfId="54"/>
    <cellStyle name="Normal 35" xfId="55"/>
    <cellStyle name="Normal 36" xfId="56"/>
    <cellStyle name="Normal 37" xfId="57"/>
    <cellStyle name="Normal 38" xfId="58"/>
    <cellStyle name="Normal 39" xfId="59"/>
    <cellStyle name="Normal 4" xfId="60"/>
    <cellStyle name="Normal 4 2" xfId="61"/>
    <cellStyle name="Normal 40" xfId="62"/>
    <cellStyle name="Normal 41" xfId="63"/>
    <cellStyle name="Normal 42" xfId="64"/>
    <cellStyle name="Normal 43" xfId="65"/>
    <cellStyle name="Normal 44" xfId="66"/>
    <cellStyle name="Normal 45" xfId="67"/>
    <cellStyle name="Normal 46" xfId="68"/>
    <cellStyle name="Normal 47" xfId="69"/>
    <cellStyle name="Normal 48" xfId="70"/>
    <cellStyle name="Normal 5" xfId="71"/>
    <cellStyle name="Normal 6" xfId="72"/>
    <cellStyle name="Normal 7" xfId="73"/>
    <cellStyle name="Normal 8" xfId="74"/>
    <cellStyle name="Normal 9" xfId="75"/>
    <cellStyle name="Percent 2" xfId="76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Dell/Downloads/khenthuongCNTT&amp;KTSkyII_(19-20)%20(1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1 (2)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9.00390625" defaultRowHeight="15.7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2" width="11.85"/>
    <col collapsed="false" customWidth="true" hidden="false" outlineLevel="0" max="3" min="3" style="3" width="19.71"/>
    <col collapsed="false" customWidth="true" hidden="false" outlineLevel="0" max="4" min="4" style="3" width="8.42"/>
    <col collapsed="false" customWidth="true" hidden="false" outlineLevel="0" max="5" min="5" style="3" width="37.57"/>
    <col collapsed="false" customWidth="true" hidden="false" outlineLevel="0" max="6" min="6" style="3" width="38"/>
    <col collapsed="false" customWidth="true" hidden="false" outlineLevel="0" max="7" min="7" style="4" width="40.71"/>
    <col collapsed="false" customWidth="true" hidden="false" outlineLevel="0" max="8" min="8" style="5" width="6.29"/>
    <col collapsed="false" customWidth="true" hidden="false" outlineLevel="0" max="9" min="9" style="1" width="10.57"/>
    <col collapsed="false" customWidth="true" hidden="false" outlineLevel="0" max="10" min="10" style="5" width="10.85"/>
    <col collapsed="false" customWidth="true" hidden="false" outlineLevel="0" max="11" min="11" style="1" width="12.29"/>
    <col collapsed="false" customWidth="true" hidden="false" outlineLevel="0" max="12" min="12" style="1" width="10.29"/>
    <col collapsed="false" customWidth="true" hidden="false" outlineLevel="0" max="13" min="13" style="6" width="8.86"/>
    <col collapsed="false" customWidth="true" hidden="false" outlineLevel="0" max="14" min="14" style="7" width="15.42"/>
    <col collapsed="false" customWidth="true" hidden="false" outlineLevel="0" max="15" min="15" style="7" width="12.86"/>
    <col collapsed="false" customWidth="false" hidden="false" outlineLevel="0" max="17" min="16" style="7" width="9"/>
    <col collapsed="false" customWidth="true" hidden="false" outlineLevel="0" max="18" min="18" style="7" width="13.15"/>
    <col collapsed="false" customWidth="true" hidden="false" outlineLevel="0" max="19" min="19" style="7" width="15.71"/>
    <col collapsed="false" customWidth="false" hidden="false" outlineLevel="0" max="22" min="20" style="7" width="9"/>
    <col collapsed="false" customWidth="false" hidden="false" outlineLevel="0" max="16384" min="23" style="4" width="9"/>
  </cols>
  <sheetData>
    <row r="1" customFormat="false" ht="63" hidden="false" customHeight="false" outlineLevel="0" collapsed="false">
      <c r="A1" s="8" t="s">
        <v>0</v>
      </c>
      <c r="B1" s="8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8" t="s">
        <v>7</v>
      </c>
      <c r="I1" s="11" t="s">
        <v>8</v>
      </c>
      <c r="J1" s="12" t="s">
        <v>9</v>
      </c>
      <c r="K1" s="12" t="s">
        <v>10</v>
      </c>
      <c r="L1" s="13" t="s">
        <v>11</v>
      </c>
      <c r="M1" s="13" t="s">
        <v>12</v>
      </c>
      <c r="N1" s="13" t="s">
        <v>13</v>
      </c>
      <c r="O1" s="13" t="s">
        <v>14</v>
      </c>
    </row>
    <row r="2" customFormat="false" ht="15.75" hidden="false" customHeight="false" outlineLevel="0" collapsed="false">
      <c r="A2" s="14" t="n">
        <v>1</v>
      </c>
      <c r="B2" s="15" t="n">
        <v>11204392</v>
      </c>
      <c r="C2" s="16" t="s">
        <v>15</v>
      </c>
      <c r="D2" s="16" t="s">
        <v>16</v>
      </c>
      <c r="E2" s="16" t="s">
        <v>17</v>
      </c>
      <c r="F2" s="16" t="s">
        <v>17</v>
      </c>
      <c r="G2" s="17" t="s">
        <v>18</v>
      </c>
      <c r="H2" s="18" t="n">
        <v>62</v>
      </c>
      <c r="I2" s="19" t="n">
        <v>9.04</v>
      </c>
      <c r="J2" s="20" t="n">
        <v>100</v>
      </c>
      <c r="K2" s="19" t="n">
        <v>21</v>
      </c>
      <c r="L2" s="21" t="str">
        <f aca="false">IF(AND(I2&gt;=9,J2&gt;=90),"Xuất sắc",IF(AND(I2&gt;=8,J2&gt;=80),"Giỏi",IF(AND(I2&gt;7,J2&gt;=65),"Khá")))</f>
        <v>Xuất sắc</v>
      </c>
      <c r="M2" s="20" t="n">
        <v>1.1</v>
      </c>
      <c r="N2" s="22" t="n">
        <f aca="false">1900000*$M$2</f>
        <v>2090000</v>
      </c>
      <c r="O2" s="23" t="n">
        <f aca="false">N2*5</f>
        <v>10450000</v>
      </c>
    </row>
    <row r="3" customFormat="false" ht="15.75" hidden="false" customHeight="false" outlineLevel="0" collapsed="false">
      <c r="A3" s="14" t="n">
        <v>2</v>
      </c>
      <c r="B3" s="15" t="n">
        <v>11200399</v>
      </c>
      <c r="C3" s="16" t="s">
        <v>19</v>
      </c>
      <c r="D3" s="16" t="s">
        <v>16</v>
      </c>
      <c r="E3" s="16" t="s">
        <v>17</v>
      </c>
      <c r="F3" s="16" t="s">
        <v>17</v>
      </c>
      <c r="G3" s="17" t="s">
        <v>18</v>
      </c>
      <c r="H3" s="18" t="n">
        <v>62</v>
      </c>
      <c r="I3" s="19" t="n">
        <v>9</v>
      </c>
      <c r="J3" s="20" t="n">
        <v>90</v>
      </c>
      <c r="K3" s="19" t="n">
        <v>24</v>
      </c>
      <c r="L3" s="21" t="str">
        <f aca="false">IF(AND(I3&gt;=9,J3&gt;=90),"Xuất sắc",IF(AND(I3&gt;=8,J3&gt;=80),"Giỏi",IF(AND(I3&gt;7,J3&gt;=65),"Khá")))</f>
        <v>Xuất sắc</v>
      </c>
      <c r="M3" s="20" t="n">
        <v>1.1</v>
      </c>
      <c r="N3" s="22" t="n">
        <f aca="false">1900000*$M$2</f>
        <v>2090000</v>
      </c>
      <c r="O3" s="23" t="n">
        <f aca="false">N3*5</f>
        <v>10450000</v>
      </c>
    </row>
    <row r="4" customFormat="false" ht="15.75" hidden="false" customHeight="false" outlineLevel="0" collapsed="false">
      <c r="A4" s="14" t="n">
        <v>3</v>
      </c>
      <c r="B4" s="15" t="n">
        <v>11201982</v>
      </c>
      <c r="C4" s="16" t="s">
        <v>20</v>
      </c>
      <c r="D4" s="16" t="s">
        <v>21</v>
      </c>
      <c r="E4" s="16" t="s">
        <v>17</v>
      </c>
      <c r="F4" s="16" t="s">
        <v>17</v>
      </c>
      <c r="G4" s="17" t="s">
        <v>18</v>
      </c>
      <c r="H4" s="18" t="n">
        <v>62</v>
      </c>
      <c r="I4" s="19" t="n">
        <v>8.81</v>
      </c>
      <c r="J4" s="20" t="n">
        <v>83</v>
      </c>
      <c r="K4" s="19" t="n">
        <v>24</v>
      </c>
      <c r="L4" s="21" t="str">
        <f aca="false">IF(AND(I4&gt;=9,J4&gt;=90),"Xuất sắc",IF(AND(I4&gt;=8,J4&gt;=80),"Giỏi",IF(AND(I4&gt;7,J4&gt;=65),"Khá")))</f>
        <v>Giỏi</v>
      </c>
      <c r="M4" s="20" t="n">
        <v>1.05</v>
      </c>
      <c r="N4" s="22" t="n">
        <f aca="false">1900000*$M$4</f>
        <v>1995000</v>
      </c>
      <c r="O4" s="23" t="n">
        <f aca="false">N4*5</f>
        <v>9975000</v>
      </c>
    </row>
    <row r="5" customFormat="false" ht="15.75" hidden="false" customHeight="false" outlineLevel="0" collapsed="false">
      <c r="A5" s="14" t="n">
        <v>4</v>
      </c>
      <c r="B5" s="15" t="n">
        <v>11206996</v>
      </c>
      <c r="C5" s="16" t="s">
        <v>22</v>
      </c>
      <c r="D5" s="16" t="s">
        <v>23</v>
      </c>
      <c r="E5" s="16" t="s">
        <v>17</v>
      </c>
      <c r="F5" s="16" t="s">
        <v>17</v>
      </c>
      <c r="G5" s="17" t="s">
        <v>18</v>
      </c>
      <c r="H5" s="18" t="n">
        <v>62</v>
      </c>
      <c r="I5" s="19" t="n">
        <v>8.78</v>
      </c>
      <c r="J5" s="20" t="n">
        <v>95</v>
      </c>
      <c r="K5" s="19" t="n">
        <v>24</v>
      </c>
      <c r="L5" s="21" t="str">
        <f aca="false">IF(AND(I5&gt;=9,J5&gt;=90),"Xuất sắc",IF(AND(I5&gt;=8,J5&gt;=80),"Giỏi",IF(AND(I5&gt;7,J5&gt;=65),"Khá")))</f>
        <v>Giỏi</v>
      </c>
      <c r="M5" s="20" t="n">
        <v>1.05</v>
      </c>
      <c r="N5" s="22" t="n">
        <f aca="false">1900000*$M$4</f>
        <v>1995000</v>
      </c>
      <c r="O5" s="23" t="n">
        <f aca="false">N5*5</f>
        <v>9975000</v>
      </c>
    </row>
    <row r="6" customFormat="false" ht="15.75" hidden="false" customHeight="false" outlineLevel="0" collapsed="false">
      <c r="A6" s="14" t="n">
        <v>5</v>
      </c>
      <c r="B6" s="15" t="n">
        <v>11206317</v>
      </c>
      <c r="C6" s="16" t="s">
        <v>24</v>
      </c>
      <c r="D6" s="16" t="s">
        <v>25</v>
      </c>
      <c r="E6" s="16" t="s">
        <v>26</v>
      </c>
      <c r="F6" s="16" t="s">
        <v>27</v>
      </c>
      <c r="G6" s="17" t="s">
        <v>18</v>
      </c>
      <c r="H6" s="18" t="n">
        <v>62</v>
      </c>
      <c r="I6" s="19" t="n">
        <v>9.34</v>
      </c>
      <c r="J6" s="20" t="n">
        <v>88</v>
      </c>
      <c r="K6" s="19" t="n">
        <v>15</v>
      </c>
      <c r="L6" s="21" t="str">
        <f aca="false">IF(AND(I6&gt;=9,J6&gt;=90),"Xuất sắc",IF(AND(I6&gt;=8,J6&gt;=80),"Giỏi",IF(AND(I6&gt;7,J6&gt;=65),"Khá")))</f>
        <v>Giỏi</v>
      </c>
      <c r="M6" s="20" t="n">
        <v>1.05</v>
      </c>
      <c r="N6" s="22" t="n">
        <f aca="false">1650000*$M$6</f>
        <v>1732500</v>
      </c>
      <c r="O6" s="23" t="n">
        <f aca="false">N6*5</f>
        <v>8662500</v>
      </c>
    </row>
    <row r="7" customFormat="false" ht="15.75" hidden="false" customHeight="false" outlineLevel="0" collapsed="false">
      <c r="A7" s="14" t="n">
        <v>6</v>
      </c>
      <c r="B7" s="15" t="n">
        <v>11201818</v>
      </c>
      <c r="C7" s="16" t="s">
        <v>28</v>
      </c>
      <c r="D7" s="16" t="s">
        <v>29</v>
      </c>
      <c r="E7" s="16" t="s">
        <v>30</v>
      </c>
      <c r="F7" s="16" t="s">
        <v>27</v>
      </c>
      <c r="G7" s="17" t="s">
        <v>18</v>
      </c>
      <c r="H7" s="18" t="n">
        <v>62</v>
      </c>
      <c r="I7" s="19" t="n">
        <v>9.32</v>
      </c>
      <c r="J7" s="20" t="n">
        <v>98</v>
      </c>
      <c r="K7" s="19" t="n">
        <v>18</v>
      </c>
      <c r="L7" s="21" t="str">
        <f aca="false">IF(AND(I7&gt;=9,J7&gt;=90),"Xuất sắc",IF(AND(I7&gt;=8,J7&gt;=80),"Giỏi",IF(AND(I7&gt;7,J7&gt;=65),"Khá")))</f>
        <v>Xuất sắc</v>
      </c>
      <c r="M7" s="20" t="n">
        <v>1.1</v>
      </c>
      <c r="N7" s="22" t="n">
        <f aca="false">1650000*$M$7</f>
        <v>1815000</v>
      </c>
      <c r="O7" s="23" t="n">
        <f aca="false">N7*5</f>
        <v>9075000</v>
      </c>
    </row>
    <row r="8" customFormat="false" ht="15.75" hidden="false" customHeight="false" outlineLevel="0" collapsed="false">
      <c r="A8" s="14" t="n">
        <v>7</v>
      </c>
      <c r="B8" s="15" t="n">
        <v>11203256</v>
      </c>
      <c r="C8" s="16" t="s">
        <v>31</v>
      </c>
      <c r="D8" s="16" t="s">
        <v>32</v>
      </c>
      <c r="E8" s="16" t="s">
        <v>26</v>
      </c>
      <c r="F8" s="16" t="s">
        <v>27</v>
      </c>
      <c r="G8" s="17" t="s">
        <v>18</v>
      </c>
      <c r="H8" s="18" t="n">
        <v>62</v>
      </c>
      <c r="I8" s="19" t="n">
        <v>9.21</v>
      </c>
      <c r="J8" s="20" t="n">
        <v>100</v>
      </c>
      <c r="K8" s="19" t="n">
        <v>21</v>
      </c>
      <c r="L8" s="21" t="str">
        <f aca="false">IF(AND(I8&gt;=9,J8&gt;=90),"Xuất sắc",IF(AND(I8&gt;=8,J8&gt;=80),"Giỏi",IF(AND(I8&gt;7,J8&gt;=65),"Khá")))</f>
        <v>Xuất sắc</v>
      </c>
      <c r="M8" s="20" t="n">
        <v>1.1</v>
      </c>
      <c r="N8" s="22" t="n">
        <f aca="false">1650000*$M$7</f>
        <v>1815000</v>
      </c>
      <c r="O8" s="23" t="n">
        <f aca="false">N8*5</f>
        <v>9075000</v>
      </c>
    </row>
    <row r="9" customFormat="false" ht="15.75" hidden="false" customHeight="false" outlineLevel="0" collapsed="false">
      <c r="A9" s="14" t="n">
        <v>8</v>
      </c>
      <c r="B9" s="15" t="n">
        <v>11203896</v>
      </c>
      <c r="C9" s="16" t="s">
        <v>33</v>
      </c>
      <c r="D9" s="16" t="s">
        <v>34</v>
      </c>
      <c r="E9" s="16" t="s">
        <v>30</v>
      </c>
      <c r="F9" s="16" t="s">
        <v>27</v>
      </c>
      <c r="G9" s="17" t="s">
        <v>18</v>
      </c>
      <c r="H9" s="18" t="n">
        <v>62</v>
      </c>
      <c r="I9" s="19" t="n">
        <v>9.13</v>
      </c>
      <c r="J9" s="20" t="n">
        <v>100</v>
      </c>
      <c r="K9" s="19" t="n">
        <v>21</v>
      </c>
      <c r="L9" s="21" t="str">
        <f aca="false">IF(AND(I9&gt;=9,J9&gt;=90),"Xuất sắc",IF(AND(I9&gt;=8,J9&gt;=80),"Giỏi",IF(AND(I9&gt;7,J9&gt;=65),"Khá")))</f>
        <v>Xuất sắc</v>
      </c>
      <c r="M9" s="20" t="n">
        <v>1.1</v>
      </c>
      <c r="N9" s="22" t="n">
        <f aca="false">1650000*$M$7</f>
        <v>1815000</v>
      </c>
      <c r="O9" s="23" t="n">
        <f aca="false">N9*5</f>
        <v>9075000</v>
      </c>
    </row>
    <row r="10" customFormat="false" ht="15.75" hidden="false" customHeight="false" outlineLevel="0" collapsed="false">
      <c r="A10" s="14" t="n">
        <v>9</v>
      </c>
      <c r="B10" s="15" t="n">
        <v>11200478</v>
      </c>
      <c r="C10" s="16" t="s">
        <v>35</v>
      </c>
      <c r="D10" s="16" t="s">
        <v>36</v>
      </c>
      <c r="E10" s="16" t="s">
        <v>26</v>
      </c>
      <c r="F10" s="16" t="s">
        <v>27</v>
      </c>
      <c r="G10" s="17" t="s">
        <v>18</v>
      </c>
      <c r="H10" s="18" t="n">
        <v>62</v>
      </c>
      <c r="I10" s="19" t="n">
        <v>9.09</v>
      </c>
      <c r="J10" s="20" t="n">
        <v>100</v>
      </c>
      <c r="K10" s="19" t="n">
        <v>27</v>
      </c>
      <c r="L10" s="21" t="str">
        <f aca="false">IF(AND(I10&gt;=9,J10&gt;=90),"Xuất sắc",IF(AND(I10&gt;=8,J10&gt;=80),"Giỏi",IF(AND(I10&gt;7,J10&gt;=65),"Khá")))</f>
        <v>Xuất sắc</v>
      </c>
      <c r="M10" s="20" t="n">
        <v>1.1</v>
      </c>
      <c r="N10" s="22" t="n">
        <f aca="false">1650000*$M$7</f>
        <v>1815000</v>
      </c>
      <c r="O10" s="23" t="n">
        <f aca="false">N10*5</f>
        <v>9075000</v>
      </c>
    </row>
    <row r="11" customFormat="false" ht="15.75" hidden="false" customHeight="false" outlineLevel="0" collapsed="false">
      <c r="A11" s="14" t="n">
        <v>10</v>
      </c>
      <c r="B11" s="15" t="n">
        <v>11201841</v>
      </c>
      <c r="C11" s="16" t="s">
        <v>37</v>
      </c>
      <c r="D11" s="16" t="s">
        <v>38</v>
      </c>
      <c r="E11" s="16" t="s">
        <v>30</v>
      </c>
      <c r="F11" s="16" t="s">
        <v>27</v>
      </c>
      <c r="G11" s="17" t="s">
        <v>18</v>
      </c>
      <c r="H11" s="18" t="n">
        <v>62</v>
      </c>
      <c r="I11" s="19" t="n">
        <v>9.08</v>
      </c>
      <c r="J11" s="20" t="n">
        <v>90</v>
      </c>
      <c r="K11" s="19" t="n">
        <v>24</v>
      </c>
      <c r="L11" s="21" t="str">
        <f aca="false">IF(AND(I11&gt;=9,J11&gt;=90),"Xuất sắc",IF(AND(I11&gt;=8,J11&gt;=80),"Giỏi",IF(AND(I11&gt;7,J11&gt;=65),"Khá")))</f>
        <v>Xuất sắc</v>
      </c>
      <c r="M11" s="20" t="n">
        <v>1.1</v>
      </c>
      <c r="N11" s="22" t="n">
        <f aca="false">1650000*$M$7</f>
        <v>1815000</v>
      </c>
      <c r="O11" s="23" t="n">
        <f aca="false">N11*5</f>
        <v>9075000</v>
      </c>
    </row>
    <row r="12" customFormat="false" ht="15.75" hidden="false" customHeight="false" outlineLevel="0" collapsed="false">
      <c r="A12" s="14" t="n">
        <v>11</v>
      </c>
      <c r="B12" s="15" t="n">
        <v>11204440</v>
      </c>
      <c r="C12" s="16" t="s">
        <v>39</v>
      </c>
      <c r="D12" s="16" t="s">
        <v>16</v>
      </c>
      <c r="E12" s="16" t="s">
        <v>26</v>
      </c>
      <c r="F12" s="16" t="s">
        <v>27</v>
      </c>
      <c r="G12" s="17" t="s">
        <v>18</v>
      </c>
      <c r="H12" s="18" t="n">
        <v>62</v>
      </c>
      <c r="I12" s="19" t="n">
        <v>9.07</v>
      </c>
      <c r="J12" s="20" t="n">
        <v>80</v>
      </c>
      <c r="K12" s="19" t="n">
        <v>31</v>
      </c>
      <c r="L12" s="21" t="str">
        <f aca="false">IF(AND(I12&gt;=9,J12&gt;=90),"Xuất sắc",IF(AND(I12&gt;=8,J12&gt;=80),"Giỏi",IF(AND(I12&gt;7,J12&gt;=65),"Khá")))</f>
        <v>Giỏi</v>
      </c>
      <c r="M12" s="20" t="n">
        <v>1.05</v>
      </c>
      <c r="N12" s="22" t="n">
        <f aca="false">1650000*$M$6</f>
        <v>1732500</v>
      </c>
      <c r="O12" s="23" t="n">
        <f aca="false">N12*5</f>
        <v>8662500</v>
      </c>
    </row>
    <row r="13" customFormat="false" ht="15.75" hidden="false" customHeight="false" outlineLevel="0" collapsed="false">
      <c r="A13" s="14" t="n">
        <v>12</v>
      </c>
      <c r="B13" s="15" t="n">
        <v>11204076</v>
      </c>
      <c r="C13" s="16" t="s">
        <v>40</v>
      </c>
      <c r="D13" s="16" t="s">
        <v>41</v>
      </c>
      <c r="E13" s="16" t="s">
        <v>26</v>
      </c>
      <c r="F13" s="16" t="s">
        <v>27</v>
      </c>
      <c r="G13" s="17" t="s">
        <v>18</v>
      </c>
      <c r="H13" s="18" t="n">
        <v>62</v>
      </c>
      <c r="I13" s="19" t="n">
        <v>9.04</v>
      </c>
      <c r="J13" s="20" t="n">
        <v>83</v>
      </c>
      <c r="K13" s="19" t="n">
        <v>24</v>
      </c>
      <c r="L13" s="21" t="str">
        <f aca="false">IF(AND(I13&gt;=9,J13&gt;=90),"Xuất sắc",IF(AND(I13&gt;=8,J13&gt;=80),"Giỏi",IF(AND(I13&gt;7,J13&gt;=65),"Khá")))</f>
        <v>Giỏi</v>
      </c>
      <c r="M13" s="20" t="n">
        <v>1.05</v>
      </c>
      <c r="N13" s="22" t="n">
        <f aca="false">1650000*$M$6</f>
        <v>1732500</v>
      </c>
      <c r="O13" s="23" t="n">
        <f aca="false">N13*5</f>
        <v>8662500</v>
      </c>
    </row>
    <row r="14" customFormat="false" ht="15.75" hidden="false" customHeight="false" outlineLevel="0" collapsed="false">
      <c r="A14" s="14" t="n">
        <v>13</v>
      </c>
      <c r="B14" s="15" t="n">
        <v>11201874</v>
      </c>
      <c r="C14" s="16" t="s">
        <v>42</v>
      </c>
      <c r="D14" s="16" t="s">
        <v>41</v>
      </c>
      <c r="E14" s="16" t="s">
        <v>26</v>
      </c>
      <c r="F14" s="16" t="s">
        <v>27</v>
      </c>
      <c r="G14" s="17" t="s">
        <v>18</v>
      </c>
      <c r="H14" s="18" t="n">
        <v>62</v>
      </c>
      <c r="I14" s="19" t="n">
        <v>9.03</v>
      </c>
      <c r="J14" s="20" t="n">
        <v>93</v>
      </c>
      <c r="K14" s="19" t="n">
        <v>28</v>
      </c>
      <c r="L14" s="21" t="str">
        <f aca="false">IF(AND(I14&gt;=9,J14&gt;=90),"Xuất sắc",IF(AND(I14&gt;=8,J14&gt;=80),"Giỏi",IF(AND(I14&gt;7,J14&gt;=65),"Khá")))</f>
        <v>Xuất sắc</v>
      </c>
      <c r="M14" s="20" t="n">
        <v>1.1</v>
      </c>
      <c r="N14" s="22" t="n">
        <f aca="false">1650000*$M$7</f>
        <v>1815000</v>
      </c>
      <c r="O14" s="23" t="n">
        <f aca="false">N14*5</f>
        <v>9075000</v>
      </c>
    </row>
    <row r="15" customFormat="false" ht="15.75" hidden="false" customHeight="false" outlineLevel="0" collapsed="false">
      <c r="A15" s="14" t="n">
        <v>14</v>
      </c>
      <c r="B15" s="15" t="n">
        <v>11201759</v>
      </c>
      <c r="C15" s="16" t="s">
        <v>43</v>
      </c>
      <c r="D15" s="16" t="s">
        <v>44</v>
      </c>
      <c r="E15" s="16" t="s">
        <v>30</v>
      </c>
      <c r="F15" s="16" t="s">
        <v>27</v>
      </c>
      <c r="G15" s="17" t="s">
        <v>18</v>
      </c>
      <c r="H15" s="18" t="n">
        <v>62</v>
      </c>
      <c r="I15" s="19" t="n">
        <v>8.98</v>
      </c>
      <c r="J15" s="20" t="n">
        <v>95</v>
      </c>
      <c r="K15" s="19" t="n">
        <v>18</v>
      </c>
      <c r="L15" s="21" t="str">
        <f aca="false">IF(AND(I15&gt;=9,J15&gt;=90),"Xuất sắc",IF(AND(I15&gt;=8,J15&gt;=80),"Giỏi",IF(AND(I15&gt;7,J15&gt;=65),"Khá")))</f>
        <v>Giỏi</v>
      </c>
      <c r="M15" s="20" t="n">
        <v>1.05</v>
      </c>
      <c r="N15" s="22" t="n">
        <f aca="false">1650000*$M$6</f>
        <v>1732500</v>
      </c>
      <c r="O15" s="23" t="n">
        <f aca="false">N15*5</f>
        <v>8662500</v>
      </c>
    </row>
    <row r="16" customFormat="false" ht="15.75" hidden="false" customHeight="false" outlineLevel="0" collapsed="false">
      <c r="A16" s="14" t="n">
        <v>15</v>
      </c>
      <c r="B16" s="15" t="n">
        <v>11214508</v>
      </c>
      <c r="C16" s="16" t="s">
        <v>45</v>
      </c>
      <c r="D16" s="16" t="s">
        <v>46</v>
      </c>
      <c r="E16" s="16" t="s">
        <v>47</v>
      </c>
      <c r="F16" s="16" t="s">
        <v>47</v>
      </c>
      <c r="G16" s="17" t="s">
        <v>18</v>
      </c>
      <c r="H16" s="18" t="n">
        <v>63</v>
      </c>
      <c r="I16" s="19" t="n">
        <v>9.21</v>
      </c>
      <c r="J16" s="20" t="n">
        <v>91</v>
      </c>
      <c r="K16" s="19" t="n">
        <v>25</v>
      </c>
      <c r="L16" s="21" t="str">
        <f aca="false">IF(AND(I16&gt;=9,J16&gt;=90),"Xuất sắc",IF(AND(I16&gt;=8,J16&gt;=80),"Giỏi",IF(AND(I16&gt;7,J16&gt;=65),"Khá")))</f>
        <v>Xuất sắc</v>
      </c>
      <c r="M16" s="20" t="n">
        <v>1.1</v>
      </c>
      <c r="N16" s="22" t="n">
        <f aca="false">1900000*$M$2</f>
        <v>2090000</v>
      </c>
      <c r="O16" s="23" t="n">
        <f aca="false">N16*5</f>
        <v>10450000</v>
      </c>
    </row>
    <row r="17" customFormat="false" ht="15.75" hidden="false" customHeight="false" outlineLevel="0" collapsed="false">
      <c r="A17" s="14" t="n">
        <v>16</v>
      </c>
      <c r="B17" s="15" t="n">
        <v>11218720</v>
      </c>
      <c r="C17" s="16" t="s">
        <v>48</v>
      </c>
      <c r="D17" s="16" t="s">
        <v>49</v>
      </c>
      <c r="E17" s="16" t="s">
        <v>47</v>
      </c>
      <c r="F17" s="16" t="s">
        <v>47</v>
      </c>
      <c r="G17" s="17" t="s">
        <v>18</v>
      </c>
      <c r="H17" s="18" t="n">
        <v>63</v>
      </c>
      <c r="I17" s="19" t="n">
        <v>8.95</v>
      </c>
      <c r="J17" s="20" t="n">
        <v>98</v>
      </c>
      <c r="K17" s="19" t="n">
        <v>32</v>
      </c>
      <c r="L17" s="21" t="str">
        <f aca="false">IF(AND(I17&gt;=9,J17&gt;=90),"Xuất sắc",IF(AND(I17&gt;=8,J17&gt;=80),"Giỏi",IF(AND(I17&gt;7,J17&gt;=65),"Khá")))</f>
        <v>Giỏi</v>
      </c>
      <c r="M17" s="20" t="n">
        <v>1.05</v>
      </c>
      <c r="N17" s="22" t="n">
        <f aca="false">1900000*$M$4</f>
        <v>1995000</v>
      </c>
      <c r="O17" s="23" t="n">
        <f aca="false">N17*5</f>
        <v>9975000</v>
      </c>
    </row>
    <row r="18" customFormat="false" ht="15.75" hidden="false" customHeight="false" outlineLevel="0" collapsed="false">
      <c r="A18" s="14" t="n">
        <v>17</v>
      </c>
      <c r="B18" s="15" t="n">
        <v>11211671</v>
      </c>
      <c r="C18" s="16" t="s">
        <v>50</v>
      </c>
      <c r="D18" s="16" t="s">
        <v>51</v>
      </c>
      <c r="E18" s="16" t="s">
        <v>47</v>
      </c>
      <c r="F18" s="16" t="s">
        <v>47</v>
      </c>
      <c r="G18" s="17" t="s">
        <v>18</v>
      </c>
      <c r="H18" s="18" t="n">
        <v>63</v>
      </c>
      <c r="I18" s="19" t="n">
        <v>8.82</v>
      </c>
      <c r="J18" s="20" t="n">
        <v>90</v>
      </c>
      <c r="K18" s="19" t="n">
        <v>20</v>
      </c>
      <c r="L18" s="21" t="str">
        <f aca="false">IF(AND(I18&gt;=9,J18&gt;=90),"Xuất sắc",IF(AND(I18&gt;=8,J18&gt;=80),"Giỏi",IF(AND(I18&gt;7,J18&gt;=65),"Khá")))</f>
        <v>Giỏi</v>
      </c>
      <c r="M18" s="20" t="n">
        <v>1.05</v>
      </c>
      <c r="N18" s="22" t="n">
        <f aca="false">1900000*$M$4</f>
        <v>1995000</v>
      </c>
      <c r="O18" s="23" t="n">
        <f aca="false">N18*5</f>
        <v>9975000</v>
      </c>
    </row>
    <row r="19" customFormat="false" ht="15.75" hidden="false" customHeight="false" outlineLevel="0" collapsed="false">
      <c r="A19" s="14" t="n">
        <v>18</v>
      </c>
      <c r="B19" s="15" t="n">
        <v>11210112</v>
      </c>
      <c r="C19" s="16" t="s">
        <v>52</v>
      </c>
      <c r="D19" s="16" t="s">
        <v>53</v>
      </c>
      <c r="E19" s="16" t="s">
        <v>47</v>
      </c>
      <c r="F19" s="16" t="s">
        <v>47</v>
      </c>
      <c r="G19" s="17" t="s">
        <v>18</v>
      </c>
      <c r="H19" s="18" t="n">
        <v>63</v>
      </c>
      <c r="I19" s="19" t="n">
        <v>8.78</v>
      </c>
      <c r="J19" s="20" t="n">
        <v>87</v>
      </c>
      <c r="K19" s="19" t="n">
        <v>22</v>
      </c>
      <c r="L19" s="21" t="str">
        <f aca="false">IF(AND(I19&gt;=9,J19&gt;=90),"Xuất sắc",IF(AND(I19&gt;=8,J19&gt;=80),"Giỏi",IF(AND(I19&gt;7,J19&gt;=65),"Khá")))</f>
        <v>Giỏi</v>
      </c>
      <c r="M19" s="20" t="n">
        <v>1.05</v>
      </c>
      <c r="N19" s="22" t="n">
        <f aca="false">1900000*$M$4</f>
        <v>1995000</v>
      </c>
      <c r="O19" s="23" t="n">
        <f aca="false">N19*5</f>
        <v>9975000</v>
      </c>
    </row>
    <row r="20" customFormat="false" ht="15.75" hidden="false" customHeight="false" outlineLevel="0" collapsed="false">
      <c r="A20" s="14" t="n">
        <v>19</v>
      </c>
      <c r="B20" s="15" t="n">
        <v>11218739</v>
      </c>
      <c r="C20" s="16" t="s">
        <v>54</v>
      </c>
      <c r="D20" s="16" t="s">
        <v>55</v>
      </c>
      <c r="E20" s="16" t="s">
        <v>47</v>
      </c>
      <c r="F20" s="16" t="s">
        <v>47</v>
      </c>
      <c r="G20" s="17" t="s">
        <v>18</v>
      </c>
      <c r="H20" s="18" t="n">
        <v>63</v>
      </c>
      <c r="I20" s="19" t="n">
        <v>8.74</v>
      </c>
      <c r="J20" s="20" t="n">
        <v>91</v>
      </c>
      <c r="K20" s="19" t="n">
        <v>26</v>
      </c>
      <c r="L20" s="21" t="str">
        <f aca="false">IF(AND(I20&gt;=9,J20&gt;=90),"Xuất sắc",IF(AND(I20&gt;=8,J20&gt;=80),"Giỏi",IF(AND(I20&gt;7,J20&gt;=65),"Khá")))</f>
        <v>Giỏi</v>
      </c>
      <c r="M20" s="20" t="n">
        <v>1.05</v>
      </c>
      <c r="N20" s="22" t="n">
        <f aca="false">1900000*$M$4</f>
        <v>1995000</v>
      </c>
      <c r="O20" s="23" t="n">
        <f aca="false">N20*5</f>
        <v>9975000</v>
      </c>
    </row>
    <row r="21" customFormat="false" ht="15.75" hidden="false" customHeight="false" outlineLevel="0" collapsed="false">
      <c r="A21" s="14" t="n">
        <v>20</v>
      </c>
      <c r="B21" s="15" t="n">
        <v>11218702</v>
      </c>
      <c r="C21" s="16" t="s">
        <v>56</v>
      </c>
      <c r="D21" s="16" t="s">
        <v>57</v>
      </c>
      <c r="E21" s="16" t="s">
        <v>58</v>
      </c>
      <c r="F21" s="16" t="s">
        <v>59</v>
      </c>
      <c r="G21" s="17" t="s">
        <v>18</v>
      </c>
      <c r="H21" s="18" t="n">
        <v>63</v>
      </c>
      <c r="I21" s="19" t="n">
        <v>9.36</v>
      </c>
      <c r="J21" s="20" t="n">
        <v>97</v>
      </c>
      <c r="K21" s="19" t="n">
        <v>20</v>
      </c>
      <c r="L21" s="21" t="str">
        <f aca="false">IF(AND(I21&gt;=9,J21&gt;=90),"Xuất sắc",IF(AND(I21&gt;=8,J21&gt;=80),"Giỏi",IF(AND(I21&gt;7,J21&gt;=65),"Khá")))</f>
        <v>Xuất sắc</v>
      </c>
      <c r="M21" s="20" t="n">
        <v>1.1</v>
      </c>
      <c r="N21" s="22" t="n">
        <f aca="false">1650000*$M$7</f>
        <v>1815000</v>
      </c>
      <c r="O21" s="23" t="n">
        <f aca="false">N21*5</f>
        <v>9075000</v>
      </c>
    </row>
    <row r="22" customFormat="false" ht="15.75" hidden="false" customHeight="false" outlineLevel="0" collapsed="false">
      <c r="A22" s="14" t="n">
        <v>21</v>
      </c>
      <c r="B22" s="15" t="n">
        <v>11218690</v>
      </c>
      <c r="C22" s="16" t="s">
        <v>60</v>
      </c>
      <c r="D22" s="16" t="s">
        <v>61</v>
      </c>
      <c r="E22" s="16" t="s">
        <v>58</v>
      </c>
      <c r="F22" s="16" t="s">
        <v>59</v>
      </c>
      <c r="G22" s="17" t="s">
        <v>18</v>
      </c>
      <c r="H22" s="18" t="n">
        <v>63</v>
      </c>
      <c r="I22" s="19" t="n">
        <v>9.29</v>
      </c>
      <c r="J22" s="20" t="n">
        <v>91</v>
      </c>
      <c r="K22" s="19" t="n">
        <v>26</v>
      </c>
      <c r="L22" s="21" t="str">
        <f aca="false">IF(AND(I22&gt;=9,J22&gt;=90),"Xuất sắc",IF(AND(I22&gt;=8,J22&gt;=80),"Giỏi",IF(AND(I22&gt;7,J22&gt;=65),"Khá")))</f>
        <v>Xuất sắc</v>
      </c>
      <c r="M22" s="20" t="n">
        <v>1.1</v>
      </c>
      <c r="N22" s="22" t="n">
        <f aca="false">1650000*$M$7</f>
        <v>1815000</v>
      </c>
      <c r="O22" s="23" t="n">
        <f aca="false">N22*5</f>
        <v>9075000</v>
      </c>
    </row>
    <row r="23" customFormat="false" ht="15.75" hidden="false" customHeight="false" outlineLevel="0" collapsed="false">
      <c r="A23" s="14" t="n">
        <v>22</v>
      </c>
      <c r="B23" s="15" t="n">
        <v>11218635</v>
      </c>
      <c r="C23" s="16" t="s">
        <v>62</v>
      </c>
      <c r="D23" s="16" t="s">
        <v>16</v>
      </c>
      <c r="E23" s="16" t="s">
        <v>58</v>
      </c>
      <c r="F23" s="16" t="s">
        <v>59</v>
      </c>
      <c r="G23" s="17" t="s">
        <v>18</v>
      </c>
      <c r="H23" s="18" t="n">
        <v>63</v>
      </c>
      <c r="I23" s="19" t="n">
        <v>9.19</v>
      </c>
      <c r="J23" s="20" t="n">
        <v>94</v>
      </c>
      <c r="K23" s="19" t="n">
        <v>20</v>
      </c>
      <c r="L23" s="21" t="str">
        <f aca="false">IF(AND(I23&gt;=9,J23&gt;=90),"Xuất sắc",IF(AND(I23&gt;=8,J23&gt;=80),"Giỏi",IF(AND(I23&gt;7,J23&gt;=65),"Khá")))</f>
        <v>Xuất sắc</v>
      </c>
      <c r="M23" s="20" t="n">
        <v>1.1</v>
      </c>
      <c r="N23" s="22" t="n">
        <f aca="false">1650000*$M$7</f>
        <v>1815000</v>
      </c>
      <c r="O23" s="23" t="n">
        <f aca="false">N23*5</f>
        <v>9075000</v>
      </c>
    </row>
    <row r="24" customFormat="false" ht="15.75" hidden="false" customHeight="false" outlineLevel="0" collapsed="false">
      <c r="A24" s="14" t="n">
        <v>23</v>
      </c>
      <c r="B24" s="15" t="n">
        <v>11212008</v>
      </c>
      <c r="C24" s="16" t="s">
        <v>63</v>
      </c>
      <c r="D24" s="16" t="s">
        <v>64</v>
      </c>
      <c r="E24" s="16" t="s">
        <v>58</v>
      </c>
      <c r="F24" s="16" t="s">
        <v>59</v>
      </c>
      <c r="G24" s="17" t="s">
        <v>18</v>
      </c>
      <c r="H24" s="18" t="n">
        <v>63</v>
      </c>
      <c r="I24" s="19" t="n">
        <v>9.15</v>
      </c>
      <c r="J24" s="20" t="n">
        <v>95</v>
      </c>
      <c r="K24" s="19" t="n">
        <v>26</v>
      </c>
      <c r="L24" s="21" t="str">
        <f aca="false">IF(AND(I24&gt;=9,J24&gt;=90),"Xuất sắc",IF(AND(I24&gt;=8,J24&gt;=80),"Giỏi",IF(AND(I24&gt;7,J24&gt;=65),"Khá")))</f>
        <v>Xuất sắc</v>
      </c>
      <c r="M24" s="20" t="n">
        <v>1.1</v>
      </c>
      <c r="N24" s="22" t="n">
        <f aca="false">1650000*$M$7</f>
        <v>1815000</v>
      </c>
      <c r="O24" s="23" t="n">
        <f aca="false">N24*5</f>
        <v>9075000</v>
      </c>
    </row>
    <row r="25" customFormat="false" ht="15.75" hidden="false" customHeight="false" outlineLevel="0" collapsed="false">
      <c r="A25" s="14" t="n">
        <v>24</v>
      </c>
      <c r="B25" s="15" t="n">
        <v>11218686</v>
      </c>
      <c r="C25" s="16" t="s">
        <v>65</v>
      </c>
      <c r="D25" s="16" t="s">
        <v>66</v>
      </c>
      <c r="E25" s="16" t="s">
        <v>58</v>
      </c>
      <c r="F25" s="16" t="s">
        <v>59</v>
      </c>
      <c r="G25" s="17" t="s">
        <v>18</v>
      </c>
      <c r="H25" s="18" t="n">
        <v>63</v>
      </c>
      <c r="I25" s="19" t="n">
        <v>9.12</v>
      </c>
      <c r="J25" s="20" t="n">
        <v>95</v>
      </c>
      <c r="K25" s="19" t="n">
        <v>20</v>
      </c>
      <c r="L25" s="21" t="str">
        <f aca="false">IF(AND(I25&gt;=9,J25&gt;=90),"Xuất sắc",IF(AND(I25&gt;=8,J25&gt;=80),"Giỏi",IF(AND(I25&gt;7,J25&gt;=65),"Khá")))</f>
        <v>Xuất sắc</v>
      </c>
      <c r="M25" s="20" t="n">
        <v>1.1</v>
      </c>
      <c r="N25" s="22" t="n">
        <f aca="false">1650000*$M$7</f>
        <v>1815000</v>
      </c>
      <c r="O25" s="23" t="n">
        <f aca="false">N25*5</f>
        <v>9075000</v>
      </c>
    </row>
    <row r="26" customFormat="false" ht="15.75" hidden="false" customHeight="false" outlineLevel="0" collapsed="false">
      <c r="A26" s="14" t="n">
        <v>25</v>
      </c>
      <c r="B26" s="15" t="n">
        <v>11218683</v>
      </c>
      <c r="C26" s="16" t="s">
        <v>67</v>
      </c>
      <c r="D26" s="16" t="s">
        <v>68</v>
      </c>
      <c r="E26" s="16" t="s">
        <v>69</v>
      </c>
      <c r="F26" s="16" t="s">
        <v>59</v>
      </c>
      <c r="G26" s="17" t="s">
        <v>18</v>
      </c>
      <c r="H26" s="18" t="n">
        <v>63</v>
      </c>
      <c r="I26" s="19" t="n">
        <v>9.07</v>
      </c>
      <c r="J26" s="20" t="n">
        <v>93</v>
      </c>
      <c r="K26" s="19" t="n">
        <v>20</v>
      </c>
      <c r="L26" s="21" t="str">
        <f aca="false">IF(AND(I26&gt;=9,J26&gt;=90),"Xuất sắc",IF(AND(I26&gt;=8,J26&gt;=80),"Giỏi",IF(AND(I26&gt;7,J26&gt;=65),"Khá")))</f>
        <v>Xuất sắc</v>
      </c>
      <c r="M26" s="20" t="n">
        <v>1.1</v>
      </c>
      <c r="N26" s="22" t="n">
        <f aca="false">1650000*$M$7</f>
        <v>1815000</v>
      </c>
      <c r="O26" s="23" t="n">
        <f aca="false">N26*5</f>
        <v>9075000</v>
      </c>
    </row>
    <row r="27" customFormat="false" ht="15.75" hidden="false" customHeight="false" outlineLevel="0" collapsed="false">
      <c r="A27" s="14" t="n">
        <v>26</v>
      </c>
      <c r="B27" s="15" t="n">
        <v>11218655</v>
      </c>
      <c r="C27" s="16" t="s">
        <v>35</v>
      </c>
      <c r="D27" s="16" t="s">
        <v>70</v>
      </c>
      <c r="E27" s="16" t="s">
        <v>69</v>
      </c>
      <c r="F27" s="16" t="s">
        <v>59</v>
      </c>
      <c r="G27" s="17" t="s">
        <v>18</v>
      </c>
      <c r="H27" s="18" t="n">
        <v>63</v>
      </c>
      <c r="I27" s="19" t="n">
        <v>9.04</v>
      </c>
      <c r="J27" s="20" t="n">
        <v>100</v>
      </c>
      <c r="K27" s="19" t="n">
        <v>23</v>
      </c>
      <c r="L27" s="21" t="str">
        <f aca="false">IF(AND(I27&gt;=9,J27&gt;=90),"Xuất sắc",IF(AND(I27&gt;=8,J27&gt;=80),"Giỏi",IF(AND(I27&gt;7,J27&gt;=65),"Khá")))</f>
        <v>Xuất sắc</v>
      </c>
      <c r="M27" s="20" t="n">
        <v>1.1</v>
      </c>
      <c r="N27" s="22" t="n">
        <f aca="false">1650000*$M$7</f>
        <v>1815000</v>
      </c>
      <c r="O27" s="23" t="n">
        <f aca="false">N27*5</f>
        <v>9075000</v>
      </c>
    </row>
    <row r="28" customFormat="false" ht="15.75" hidden="false" customHeight="false" outlineLevel="0" collapsed="false">
      <c r="A28" s="14" t="n">
        <v>27</v>
      </c>
      <c r="B28" s="15" t="n">
        <v>11211873</v>
      </c>
      <c r="C28" s="16" t="s">
        <v>71</v>
      </c>
      <c r="D28" s="16" t="s">
        <v>72</v>
      </c>
      <c r="E28" s="16" t="s">
        <v>58</v>
      </c>
      <c r="F28" s="16" t="s">
        <v>59</v>
      </c>
      <c r="G28" s="17" t="s">
        <v>18</v>
      </c>
      <c r="H28" s="18" t="n">
        <v>63</v>
      </c>
      <c r="I28" s="19" t="n">
        <v>9.03</v>
      </c>
      <c r="J28" s="20" t="n">
        <v>90</v>
      </c>
      <c r="K28" s="19" t="n">
        <v>26</v>
      </c>
      <c r="L28" s="21" t="str">
        <f aca="false">IF(AND(I28&gt;=9,J28&gt;=90),"Xuất sắc",IF(AND(I28&gt;=8,J28&gt;=80),"Giỏi",IF(AND(I28&gt;7,J28&gt;=65),"Khá")))</f>
        <v>Xuất sắc</v>
      </c>
      <c r="M28" s="20" t="n">
        <v>1.1</v>
      </c>
      <c r="N28" s="22" t="n">
        <f aca="false">1650000*$M$7</f>
        <v>1815000</v>
      </c>
      <c r="O28" s="23" t="n">
        <f aca="false">N28*5</f>
        <v>9075000</v>
      </c>
    </row>
    <row r="29" customFormat="false" ht="15.75" hidden="false" customHeight="false" outlineLevel="0" collapsed="false">
      <c r="A29" s="14" t="n">
        <v>28</v>
      </c>
      <c r="B29" s="15" t="n">
        <v>11218639</v>
      </c>
      <c r="C29" s="16" t="s">
        <v>35</v>
      </c>
      <c r="D29" s="16" t="s">
        <v>73</v>
      </c>
      <c r="E29" s="16" t="s">
        <v>58</v>
      </c>
      <c r="F29" s="16" t="s">
        <v>59</v>
      </c>
      <c r="G29" s="17" t="s">
        <v>18</v>
      </c>
      <c r="H29" s="18" t="n">
        <v>63</v>
      </c>
      <c r="I29" s="19" t="n">
        <v>9.03</v>
      </c>
      <c r="J29" s="20" t="n">
        <v>94</v>
      </c>
      <c r="K29" s="19" t="n">
        <v>26</v>
      </c>
      <c r="L29" s="21" t="str">
        <f aca="false">IF(AND(I29&gt;=9,J29&gt;=90),"Xuất sắc",IF(AND(I29&gt;=8,J29&gt;=80),"Giỏi",IF(AND(I29&gt;7,J29&gt;=65),"Khá")))</f>
        <v>Xuất sắc</v>
      </c>
      <c r="M29" s="20" t="n">
        <v>1.1</v>
      </c>
      <c r="N29" s="22" t="n">
        <f aca="false">1650000*$M$7</f>
        <v>1815000</v>
      </c>
      <c r="O29" s="23" t="n">
        <f aca="false">N29*5</f>
        <v>9075000</v>
      </c>
    </row>
    <row r="30" customFormat="false" ht="15.75" hidden="false" customHeight="false" outlineLevel="0" collapsed="false">
      <c r="A30" s="14" t="n">
        <v>29</v>
      </c>
      <c r="B30" s="15" t="n">
        <v>11218636</v>
      </c>
      <c r="C30" s="16" t="s">
        <v>74</v>
      </c>
      <c r="D30" s="16" t="s">
        <v>16</v>
      </c>
      <c r="E30" s="16" t="s">
        <v>69</v>
      </c>
      <c r="F30" s="16" t="s">
        <v>59</v>
      </c>
      <c r="G30" s="17" t="s">
        <v>18</v>
      </c>
      <c r="H30" s="18" t="n">
        <v>63</v>
      </c>
      <c r="I30" s="19" t="n">
        <v>8.96</v>
      </c>
      <c r="J30" s="20" t="n">
        <v>100</v>
      </c>
      <c r="K30" s="19" t="n">
        <v>23</v>
      </c>
      <c r="L30" s="21" t="str">
        <f aca="false">IF(AND(I30&gt;=9,J30&gt;=90),"Xuất sắc",IF(AND(I30&gt;=8,J30&gt;=80),"Giỏi",IF(AND(I30&gt;7,J30&gt;=65),"Khá")))</f>
        <v>Giỏi</v>
      </c>
      <c r="M30" s="20" t="n">
        <v>1.05</v>
      </c>
      <c r="N30" s="22" t="n">
        <f aca="false">1650000*$M$6</f>
        <v>1732500</v>
      </c>
      <c r="O30" s="23" t="n">
        <f aca="false">N30*5</f>
        <v>8662500</v>
      </c>
    </row>
    <row r="31" customFormat="false" ht="15.75" hidden="false" customHeight="false" outlineLevel="0" collapsed="false">
      <c r="A31" s="14" t="n">
        <v>30</v>
      </c>
      <c r="B31" s="15" t="n">
        <v>11224589</v>
      </c>
      <c r="C31" s="16" t="s">
        <v>75</v>
      </c>
      <c r="D31" s="16" t="s">
        <v>76</v>
      </c>
      <c r="E31" s="16" t="s">
        <v>77</v>
      </c>
      <c r="F31" s="16" t="s">
        <v>77</v>
      </c>
      <c r="G31" s="17" t="s">
        <v>18</v>
      </c>
      <c r="H31" s="18" t="n">
        <v>64</v>
      </c>
      <c r="I31" s="19" t="n">
        <v>8.76</v>
      </c>
      <c r="J31" s="20" t="n">
        <v>89</v>
      </c>
      <c r="K31" s="19" t="n">
        <v>15</v>
      </c>
      <c r="L31" s="21" t="str">
        <f aca="false">IF(AND(I31&gt;=9,J31&gt;=90),"Xuất sắc",IF(AND(I31&gt;=8,J31&gt;=80),"Giỏi",IF(AND(I31&gt;7,J31&gt;=65),"Khá")))</f>
        <v>Giỏi</v>
      </c>
      <c r="M31" s="20" t="n">
        <v>1.05</v>
      </c>
      <c r="N31" s="22" t="n">
        <f aca="false">1900000*$M$4</f>
        <v>1995000</v>
      </c>
      <c r="O31" s="23" t="n">
        <f aca="false">N31*5</f>
        <v>9975000</v>
      </c>
    </row>
    <row r="32" customFormat="false" ht="15.75" hidden="false" customHeight="false" outlineLevel="0" collapsed="false">
      <c r="A32" s="14" t="n">
        <v>31</v>
      </c>
      <c r="B32" s="15" t="n">
        <v>11221423</v>
      </c>
      <c r="C32" s="16" t="s">
        <v>78</v>
      </c>
      <c r="D32" s="16" t="s">
        <v>79</v>
      </c>
      <c r="E32" s="16" t="s">
        <v>77</v>
      </c>
      <c r="F32" s="16" t="s">
        <v>77</v>
      </c>
      <c r="G32" s="17" t="s">
        <v>18</v>
      </c>
      <c r="H32" s="18" t="n">
        <v>64</v>
      </c>
      <c r="I32" s="19" t="n">
        <v>8.66</v>
      </c>
      <c r="J32" s="20" t="n">
        <v>100</v>
      </c>
      <c r="K32" s="19" t="n">
        <v>17</v>
      </c>
      <c r="L32" s="21" t="str">
        <f aca="false">IF(AND(I32&gt;=9,J32&gt;=90),"Xuất sắc",IF(AND(I32&gt;=8,J32&gt;=80),"Giỏi",IF(AND(I32&gt;7,J32&gt;=65),"Khá")))</f>
        <v>Giỏi</v>
      </c>
      <c r="M32" s="20" t="n">
        <v>1.05</v>
      </c>
      <c r="N32" s="22" t="n">
        <f aca="false">1900000*$M$4</f>
        <v>1995000</v>
      </c>
      <c r="O32" s="23" t="n">
        <f aca="false">N32*5</f>
        <v>9975000</v>
      </c>
    </row>
    <row r="33" customFormat="false" ht="15.75" hidden="false" customHeight="false" outlineLevel="0" collapsed="false">
      <c r="A33" s="14" t="n">
        <v>32</v>
      </c>
      <c r="B33" s="15" t="n">
        <v>11224522</v>
      </c>
      <c r="C33" s="16" t="s">
        <v>80</v>
      </c>
      <c r="D33" s="16" t="s">
        <v>81</v>
      </c>
      <c r="E33" s="16" t="s">
        <v>77</v>
      </c>
      <c r="F33" s="16" t="s">
        <v>77</v>
      </c>
      <c r="G33" s="17" t="s">
        <v>18</v>
      </c>
      <c r="H33" s="18" t="n">
        <v>64</v>
      </c>
      <c r="I33" s="19" t="n">
        <v>8.61</v>
      </c>
      <c r="J33" s="20" t="n">
        <v>91</v>
      </c>
      <c r="K33" s="19" t="n">
        <v>17</v>
      </c>
      <c r="L33" s="21" t="str">
        <f aca="false">IF(AND(I33&gt;=9,J33&gt;=90),"Xuất sắc",IF(AND(I33&gt;=8,J33&gt;=80),"Giỏi",IF(AND(I33&gt;7,J33&gt;=65),"Khá")))</f>
        <v>Giỏi</v>
      </c>
      <c r="M33" s="20" t="n">
        <v>1.05</v>
      </c>
      <c r="N33" s="22" t="n">
        <f aca="false">1900000*$M$4</f>
        <v>1995000</v>
      </c>
      <c r="O33" s="23" t="n">
        <f aca="false">N33*5</f>
        <v>9975000</v>
      </c>
    </row>
    <row r="34" customFormat="false" ht="15.75" hidden="false" customHeight="false" outlineLevel="0" collapsed="false">
      <c r="A34" s="14" t="n">
        <v>33</v>
      </c>
      <c r="B34" s="15" t="n">
        <v>11220428</v>
      </c>
      <c r="C34" s="16" t="s">
        <v>82</v>
      </c>
      <c r="D34" s="16" t="s">
        <v>16</v>
      </c>
      <c r="E34" s="16" t="s">
        <v>77</v>
      </c>
      <c r="F34" s="16" t="s">
        <v>77</v>
      </c>
      <c r="G34" s="17" t="s">
        <v>18</v>
      </c>
      <c r="H34" s="18" t="n">
        <v>64</v>
      </c>
      <c r="I34" s="19" t="n">
        <v>8.45</v>
      </c>
      <c r="J34" s="20" t="n">
        <v>100</v>
      </c>
      <c r="K34" s="19" t="n">
        <v>14</v>
      </c>
      <c r="L34" s="21" t="str">
        <f aca="false">IF(AND(I34&gt;=9,J34&gt;=90),"Xuất sắc",IF(AND(I34&gt;=8,J34&gt;=80),"Giỏi",IF(AND(I34&gt;7,J34&gt;=65),"Khá")))</f>
        <v>Giỏi</v>
      </c>
      <c r="M34" s="20" t="n">
        <v>1.05</v>
      </c>
      <c r="N34" s="22" t="n">
        <f aca="false">1900000*$M$4</f>
        <v>1995000</v>
      </c>
      <c r="O34" s="23" t="n">
        <f aca="false">N34*5</f>
        <v>9975000</v>
      </c>
    </row>
    <row r="35" customFormat="false" ht="15.75" hidden="false" customHeight="false" outlineLevel="0" collapsed="false">
      <c r="A35" s="14" t="n">
        <v>34</v>
      </c>
      <c r="B35" s="15" t="n">
        <v>11226807</v>
      </c>
      <c r="C35" s="16" t="s">
        <v>83</v>
      </c>
      <c r="D35" s="16" t="s">
        <v>84</v>
      </c>
      <c r="E35" s="16" t="s">
        <v>77</v>
      </c>
      <c r="F35" s="16" t="s">
        <v>77</v>
      </c>
      <c r="G35" s="17" t="s">
        <v>18</v>
      </c>
      <c r="H35" s="18" t="n">
        <v>64</v>
      </c>
      <c r="I35" s="19" t="n">
        <v>8.42</v>
      </c>
      <c r="J35" s="20" t="n">
        <v>93</v>
      </c>
      <c r="K35" s="19" t="n">
        <v>17</v>
      </c>
      <c r="L35" s="21" t="str">
        <f aca="false">IF(AND(I35&gt;=9,J35&gt;=90),"Xuất sắc",IF(AND(I35&gt;=8,J35&gt;=80),"Giỏi",IF(AND(I35&gt;7,J35&gt;=65),"Khá")))</f>
        <v>Giỏi</v>
      </c>
      <c r="M35" s="20" t="n">
        <v>1.05</v>
      </c>
      <c r="N35" s="22" t="n">
        <f aca="false">1900000*$M$4</f>
        <v>1995000</v>
      </c>
      <c r="O35" s="23" t="n">
        <f aca="false">N35*5</f>
        <v>9975000</v>
      </c>
    </row>
    <row r="36" customFormat="false" ht="15.75" hidden="false" customHeight="false" outlineLevel="0" collapsed="false">
      <c r="A36" s="14" t="n">
        <v>35</v>
      </c>
      <c r="B36" s="15" t="n">
        <v>11222529</v>
      </c>
      <c r="C36" s="16" t="s">
        <v>85</v>
      </c>
      <c r="D36" s="16" t="s">
        <v>86</v>
      </c>
      <c r="E36" s="16" t="s">
        <v>77</v>
      </c>
      <c r="F36" s="16" t="s">
        <v>77</v>
      </c>
      <c r="G36" s="17" t="s">
        <v>18</v>
      </c>
      <c r="H36" s="18" t="n">
        <v>64</v>
      </c>
      <c r="I36" s="19" t="n">
        <v>8.42</v>
      </c>
      <c r="J36" s="20" t="n">
        <v>95</v>
      </c>
      <c r="K36" s="19" t="n">
        <v>18</v>
      </c>
      <c r="L36" s="21" t="str">
        <f aca="false">IF(AND(I36&gt;=9,J36&gt;=90),"Xuất sắc",IF(AND(I36&gt;=8,J36&gt;=80),"Giỏi",IF(AND(I36&gt;7,J36&gt;=65),"Khá")))</f>
        <v>Giỏi</v>
      </c>
      <c r="M36" s="20" t="n">
        <v>1.05</v>
      </c>
      <c r="N36" s="22" t="n">
        <f aca="false">1900000*$M$4</f>
        <v>1995000</v>
      </c>
      <c r="O36" s="23" t="n">
        <f aca="false">N36*5</f>
        <v>9975000</v>
      </c>
    </row>
    <row r="37" customFormat="false" ht="15.75" hidden="false" customHeight="false" outlineLevel="0" collapsed="false">
      <c r="A37" s="14" t="n">
        <v>36</v>
      </c>
      <c r="B37" s="15" t="n">
        <v>11225194</v>
      </c>
      <c r="C37" s="16" t="s">
        <v>87</v>
      </c>
      <c r="D37" s="16" t="s">
        <v>88</v>
      </c>
      <c r="E37" s="16" t="s">
        <v>89</v>
      </c>
      <c r="F37" s="16" t="s">
        <v>90</v>
      </c>
      <c r="G37" s="17" t="s">
        <v>18</v>
      </c>
      <c r="H37" s="18" t="n">
        <v>64</v>
      </c>
      <c r="I37" s="19" t="n">
        <v>8.7</v>
      </c>
      <c r="J37" s="20" t="n">
        <v>99</v>
      </c>
      <c r="K37" s="19" t="n">
        <v>15</v>
      </c>
      <c r="L37" s="21" t="str">
        <f aca="false">IF(AND(I37&gt;=9,J37&gt;=90),"Xuất sắc",IF(AND(I37&gt;=8,J37&gt;=80),"Giỏi",IF(AND(I37&gt;7,J37&gt;=65),"Khá")))</f>
        <v>Giỏi</v>
      </c>
      <c r="M37" s="20" t="n">
        <v>1.05</v>
      </c>
      <c r="N37" s="22" t="n">
        <f aca="false">1650000*$M$6</f>
        <v>1732500</v>
      </c>
      <c r="O37" s="23" t="n">
        <f aca="false">N37*5</f>
        <v>8662500</v>
      </c>
    </row>
    <row r="38" customFormat="false" ht="15.75" hidden="false" customHeight="false" outlineLevel="0" collapsed="false">
      <c r="A38" s="14" t="n">
        <v>37</v>
      </c>
      <c r="B38" s="15" t="n">
        <v>11222535</v>
      </c>
      <c r="C38" s="16" t="s">
        <v>91</v>
      </c>
      <c r="D38" s="16" t="s">
        <v>92</v>
      </c>
      <c r="E38" s="16" t="s">
        <v>89</v>
      </c>
      <c r="F38" s="16" t="s">
        <v>90</v>
      </c>
      <c r="G38" s="17" t="s">
        <v>18</v>
      </c>
      <c r="H38" s="18" t="n">
        <v>64</v>
      </c>
      <c r="I38" s="19" t="n">
        <v>8.63</v>
      </c>
      <c r="J38" s="20" t="n">
        <v>85</v>
      </c>
      <c r="K38" s="19" t="n">
        <v>18</v>
      </c>
      <c r="L38" s="21" t="str">
        <f aca="false">IF(AND(I38&gt;=9,J38&gt;=90),"Xuất sắc",IF(AND(I38&gt;=8,J38&gt;=80),"Giỏi",IF(AND(I38&gt;7,J38&gt;=65),"Khá")))</f>
        <v>Giỏi</v>
      </c>
      <c r="M38" s="20" t="n">
        <v>1.05</v>
      </c>
      <c r="N38" s="22" t="n">
        <f aca="false">1650000*$M$6</f>
        <v>1732500</v>
      </c>
      <c r="O38" s="23" t="n">
        <f aca="false">N38*5</f>
        <v>8662500</v>
      </c>
    </row>
    <row r="39" customFormat="false" ht="15.75" hidden="false" customHeight="false" outlineLevel="0" collapsed="false">
      <c r="A39" s="14" t="n">
        <v>38</v>
      </c>
      <c r="B39" s="15" t="n">
        <v>11224509</v>
      </c>
      <c r="C39" s="16" t="s">
        <v>93</v>
      </c>
      <c r="D39" s="16" t="s">
        <v>81</v>
      </c>
      <c r="E39" s="16" t="s">
        <v>94</v>
      </c>
      <c r="F39" s="16" t="s">
        <v>90</v>
      </c>
      <c r="G39" s="17" t="s">
        <v>18</v>
      </c>
      <c r="H39" s="18" t="n">
        <v>64</v>
      </c>
      <c r="I39" s="19" t="n">
        <v>8.6</v>
      </c>
      <c r="J39" s="20" t="n">
        <v>83</v>
      </c>
      <c r="K39" s="19" t="n">
        <v>21</v>
      </c>
      <c r="L39" s="21" t="str">
        <f aca="false">IF(AND(I39&gt;=9,J39&gt;=90),"Xuất sắc",IF(AND(I39&gt;=8,J39&gt;=80),"Giỏi",IF(AND(I39&gt;7,J39&gt;=65),"Khá")))</f>
        <v>Giỏi</v>
      </c>
      <c r="M39" s="20" t="n">
        <v>1.05</v>
      </c>
      <c r="N39" s="22" t="n">
        <f aca="false">1650000*$M$6</f>
        <v>1732500</v>
      </c>
      <c r="O39" s="23" t="n">
        <f aca="false">N39*5</f>
        <v>8662500</v>
      </c>
    </row>
    <row r="40" customFormat="false" ht="15.75" hidden="false" customHeight="false" outlineLevel="0" collapsed="false">
      <c r="A40" s="14" t="n">
        <v>39</v>
      </c>
      <c r="B40" s="15" t="n">
        <v>11222133</v>
      </c>
      <c r="C40" s="16" t="s">
        <v>95</v>
      </c>
      <c r="D40" s="16" t="s">
        <v>96</v>
      </c>
      <c r="E40" s="16" t="s">
        <v>89</v>
      </c>
      <c r="F40" s="16" t="s">
        <v>90</v>
      </c>
      <c r="G40" s="17" t="s">
        <v>18</v>
      </c>
      <c r="H40" s="18" t="n">
        <v>64</v>
      </c>
      <c r="I40" s="19" t="n">
        <v>8.6</v>
      </c>
      <c r="J40" s="20" t="n">
        <v>99</v>
      </c>
      <c r="K40" s="19" t="n">
        <v>12</v>
      </c>
      <c r="L40" s="21" t="str">
        <f aca="false">IF(AND(I40&gt;=9,J40&gt;=90),"Xuất sắc",IF(AND(I40&gt;=8,J40&gt;=80),"Giỏi",IF(AND(I40&gt;7,J40&gt;=65),"Khá")))</f>
        <v>Giỏi</v>
      </c>
      <c r="M40" s="20" t="n">
        <v>1.05</v>
      </c>
      <c r="N40" s="22" t="n">
        <f aca="false">1650000*$M$6</f>
        <v>1732500</v>
      </c>
      <c r="O40" s="23" t="n">
        <f aca="false">N40*5</f>
        <v>8662500</v>
      </c>
    </row>
    <row r="41" customFormat="false" ht="15.75" hidden="false" customHeight="false" outlineLevel="0" collapsed="false">
      <c r="A41" s="14" t="n">
        <v>40</v>
      </c>
      <c r="B41" s="15" t="n">
        <v>11223438</v>
      </c>
      <c r="C41" s="16" t="s">
        <v>97</v>
      </c>
      <c r="D41" s="16" t="s">
        <v>98</v>
      </c>
      <c r="E41" s="16" t="s">
        <v>89</v>
      </c>
      <c r="F41" s="16" t="s">
        <v>90</v>
      </c>
      <c r="G41" s="17" t="s">
        <v>18</v>
      </c>
      <c r="H41" s="18" t="n">
        <v>64</v>
      </c>
      <c r="I41" s="19" t="n">
        <v>8.57</v>
      </c>
      <c r="J41" s="20" t="n">
        <v>95</v>
      </c>
      <c r="K41" s="19" t="n">
        <v>18</v>
      </c>
      <c r="L41" s="21" t="str">
        <f aca="false">IF(AND(I41&gt;=9,J41&gt;=90),"Xuất sắc",IF(AND(I41&gt;=8,J41&gt;=80),"Giỏi",IF(AND(I41&gt;7,J41&gt;=65),"Khá")))</f>
        <v>Giỏi</v>
      </c>
      <c r="M41" s="20" t="n">
        <v>1.05</v>
      </c>
      <c r="N41" s="22" t="n">
        <f aca="false">1650000*$M$6</f>
        <v>1732500</v>
      </c>
      <c r="O41" s="23" t="n">
        <f aca="false">N41*5</f>
        <v>8662500</v>
      </c>
    </row>
    <row r="42" customFormat="false" ht="15.75" hidden="false" customHeight="false" outlineLevel="0" collapsed="false">
      <c r="A42" s="14" t="n">
        <v>41</v>
      </c>
      <c r="B42" s="15" t="n">
        <v>11224738</v>
      </c>
      <c r="C42" s="16" t="s">
        <v>20</v>
      </c>
      <c r="D42" s="16" t="s">
        <v>99</v>
      </c>
      <c r="E42" s="16" t="s">
        <v>89</v>
      </c>
      <c r="F42" s="16" t="s">
        <v>90</v>
      </c>
      <c r="G42" s="17" t="s">
        <v>18</v>
      </c>
      <c r="H42" s="18" t="n">
        <v>64</v>
      </c>
      <c r="I42" s="19" t="n">
        <v>8.57</v>
      </c>
      <c r="J42" s="20" t="n">
        <v>100</v>
      </c>
      <c r="K42" s="19" t="n">
        <v>18</v>
      </c>
      <c r="L42" s="21" t="str">
        <f aca="false">IF(AND(I42&gt;=9,J42&gt;=90),"Xuất sắc",IF(AND(I42&gt;=8,J42&gt;=80),"Giỏi",IF(AND(I42&gt;7,J42&gt;=65),"Khá")))</f>
        <v>Giỏi</v>
      </c>
      <c r="M42" s="20" t="n">
        <v>1.05</v>
      </c>
      <c r="N42" s="22" t="n">
        <f aca="false">1650000*$M$6</f>
        <v>1732500</v>
      </c>
      <c r="O42" s="23" t="n">
        <f aca="false">N42*5</f>
        <v>8662500</v>
      </c>
    </row>
    <row r="43" customFormat="false" ht="15.75" hidden="false" customHeight="false" outlineLevel="0" collapsed="false">
      <c r="A43" s="14" t="n">
        <v>42</v>
      </c>
      <c r="B43" s="15" t="n">
        <v>11227130</v>
      </c>
      <c r="C43" s="16" t="s">
        <v>100</v>
      </c>
      <c r="D43" s="16" t="s">
        <v>101</v>
      </c>
      <c r="E43" s="16" t="s">
        <v>94</v>
      </c>
      <c r="F43" s="16" t="s">
        <v>90</v>
      </c>
      <c r="G43" s="17" t="s">
        <v>18</v>
      </c>
      <c r="H43" s="18" t="n">
        <v>64</v>
      </c>
      <c r="I43" s="19" t="n">
        <v>8.5</v>
      </c>
      <c r="J43" s="20" t="n">
        <v>91</v>
      </c>
      <c r="K43" s="19" t="n">
        <v>15</v>
      </c>
      <c r="L43" s="21" t="str">
        <f aca="false">IF(AND(I43&gt;=9,J43&gt;=90),"Xuất sắc",IF(AND(I43&gt;=8,J43&gt;=80),"Giỏi",IF(AND(I43&gt;7,J43&gt;=65),"Khá")))</f>
        <v>Giỏi</v>
      </c>
      <c r="M43" s="20" t="n">
        <v>1.05</v>
      </c>
      <c r="N43" s="22" t="n">
        <f aca="false">1650000*$M$6</f>
        <v>1732500</v>
      </c>
      <c r="O43" s="23" t="n">
        <f aca="false">N43*5</f>
        <v>8662500</v>
      </c>
    </row>
    <row r="44" customFormat="false" ht="15.75" hidden="false" customHeight="false" outlineLevel="0" collapsed="false">
      <c r="A44" s="14" t="n">
        <v>43</v>
      </c>
      <c r="B44" s="15" t="n">
        <v>11221704</v>
      </c>
      <c r="C44" s="16" t="s">
        <v>102</v>
      </c>
      <c r="D44" s="16" t="s">
        <v>103</v>
      </c>
      <c r="E44" s="16" t="s">
        <v>89</v>
      </c>
      <c r="F44" s="16" t="s">
        <v>90</v>
      </c>
      <c r="G44" s="17" t="s">
        <v>18</v>
      </c>
      <c r="H44" s="18" t="n">
        <v>64</v>
      </c>
      <c r="I44" s="19" t="n">
        <v>8.48</v>
      </c>
      <c r="J44" s="20" t="n">
        <v>85</v>
      </c>
      <c r="K44" s="19" t="n">
        <v>12</v>
      </c>
      <c r="L44" s="21" t="str">
        <f aca="false">IF(AND(I44&gt;=9,J44&gt;=90),"Xuất sắc",IF(AND(I44&gt;=8,J44&gt;=80),"Giỏi",IF(AND(I44&gt;7,J44&gt;=65),"Khá")))</f>
        <v>Giỏi</v>
      </c>
      <c r="M44" s="20" t="n">
        <v>1.05</v>
      </c>
      <c r="N44" s="22" t="n">
        <f aca="false">1650000*$M$6</f>
        <v>1732500</v>
      </c>
      <c r="O44" s="23" t="n">
        <f aca="false">N44*5</f>
        <v>8662500</v>
      </c>
    </row>
    <row r="45" customFormat="false" ht="15.75" hidden="false" customHeight="false" outlineLevel="0" collapsed="false">
      <c r="A45" s="14" t="n">
        <v>44</v>
      </c>
      <c r="B45" s="15" t="n">
        <v>11220749</v>
      </c>
      <c r="C45" s="16" t="s">
        <v>104</v>
      </c>
      <c r="D45" s="16" t="s">
        <v>105</v>
      </c>
      <c r="E45" s="16" t="s">
        <v>94</v>
      </c>
      <c r="F45" s="16" t="s">
        <v>90</v>
      </c>
      <c r="G45" s="17" t="s">
        <v>18</v>
      </c>
      <c r="H45" s="18" t="n">
        <v>64</v>
      </c>
      <c r="I45" s="19" t="n">
        <v>8.46</v>
      </c>
      <c r="J45" s="20" t="n">
        <v>88</v>
      </c>
      <c r="K45" s="19" t="n">
        <v>17</v>
      </c>
      <c r="L45" s="21" t="str">
        <f aca="false">IF(AND(I45&gt;=9,J45&gt;=90),"Xuất sắc",IF(AND(I45&gt;=8,J45&gt;=80),"Giỏi",IF(AND(I45&gt;7,J45&gt;=65),"Khá")))</f>
        <v>Giỏi</v>
      </c>
      <c r="M45" s="20" t="n">
        <v>1.05</v>
      </c>
      <c r="N45" s="22" t="n">
        <f aca="false">1650000*$M$6</f>
        <v>1732500</v>
      </c>
      <c r="O45" s="23" t="n">
        <f aca="false">N45*5</f>
        <v>8662500</v>
      </c>
    </row>
    <row r="46" customFormat="false" ht="15.75" hidden="false" customHeight="false" outlineLevel="0" collapsed="false">
      <c r="A46" s="14" t="n">
        <v>45</v>
      </c>
      <c r="B46" s="18" t="n">
        <v>11201741</v>
      </c>
      <c r="C46" s="24" t="s">
        <v>106</v>
      </c>
      <c r="D46" s="24" t="s">
        <v>107</v>
      </c>
      <c r="E46" s="25" t="s">
        <v>108</v>
      </c>
      <c r="F46" s="17" t="s">
        <v>109</v>
      </c>
      <c r="G46" s="26" t="s">
        <v>110</v>
      </c>
      <c r="H46" s="27" t="n">
        <v>62</v>
      </c>
      <c r="I46" s="18" t="n">
        <v>9.37</v>
      </c>
      <c r="J46" s="18" t="n">
        <v>100</v>
      </c>
      <c r="K46" s="18" t="n">
        <v>17</v>
      </c>
      <c r="L46" s="21" t="str">
        <f aca="false">IF(AND(I46&gt;=9,J46&gt;=90),"Xuất sắc",IF(AND(I46&gt;=8,J46&gt;=80),"Giỏi",IF(AND(I46&gt;7,J46&gt;=65),"Khá")))</f>
        <v>Xuất sắc</v>
      </c>
      <c r="M46" s="20" t="n">
        <v>1.1</v>
      </c>
      <c r="N46" s="22" t="n">
        <f aca="false">1650000*$M$7</f>
        <v>1815000</v>
      </c>
      <c r="O46" s="23" t="n">
        <f aca="false">N46*5</f>
        <v>9075000</v>
      </c>
    </row>
    <row r="47" customFormat="false" ht="15.75" hidden="false" customHeight="false" outlineLevel="0" collapsed="false">
      <c r="A47" s="14" t="n">
        <v>46</v>
      </c>
      <c r="B47" s="18" t="n">
        <v>11202115</v>
      </c>
      <c r="C47" s="24" t="s">
        <v>111</v>
      </c>
      <c r="D47" s="24" t="s">
        <v>98</v>
      </c>
      <c r="E47" s="25" t="s">
        <v>112</v>
      </c>
      <c r="F47" s="17" t="s">
        <v>109</v>
      </c>
      <c r="G47" s="26" t="s">
        <v>110</v>
      </c>
      <c r="H47" s="27" t="n">
        <v>62</v>
      </c>
      <c r="I47" s="18" t="n">
        <v>9.31</v>
      </c>
      <c r="J47" s="18" t="n">
        <v>95</v>
      </c>
      <c r="K47" s="18" t="n">
        <v>25</v>
      </c>
      <c r="L47" s="21" t="str">
        <f aca="false">IF(AND(I47&gt;=9,J47&gt;=90),"Xuất sắc",IF(AND(I47&gt;=8,J47&gt;=80),"Giỏi",IF(AND(I47&gt;7,J47&gt;=65),"Khá")))</f>
        <v>Xuất sắc</v>
      </c>
      <c r="M47" s="20" t="n">
        <v>1.1</v>
      </c>
      <c r="N47" s="22" t="n">
        <f aca="false">1650000*$M$7</f>
        <v>1815000</v>
      </c>
      <c r="O47" s="23" t="n">
        <f aca="false">N47*5</f>
        <v>9075000</v>
      </c>
    </row>
    <row r="48" customFormat="false" ht="15.75" hidden="false" customHeight="false" outlineLevel="0" collapsed="false">
      <c r="A48" s="14" t="n">
        <v>47</v>
      </c>
      <c r="B48" s="18" t="n">
        <v>11203797</v>
      </c>
      <c r="C48" s="24" t="s">
        <v>113</v>
      </c>
      <c r="D48" s="24" t="s">
        <v>114</v>
      </c>
      <c r="E48" s="25" t="s">
        <v>112</v>
      </c>
      <c r="F48" s="17" t="s">
        <v>109</v>
      </c>
      <c r="G48" s="26" t="s">
        <v>110</v>
      </c>
      <c r="H48" s="27" t="n">
        <v>62</v>
      </c>
      <c r="I48" s="18" t="n">
        <v>9.17</v>
      </c>
      <c r="J48" s="18" t="n">
        <v>93</v>
      </c>
      <c r="K48" s="18" t="n">
        <v>18</v>
      </c>
      <c r="L48" s="21" t="str">
        <f aca="false">IF(AND(I48&gt;=9,J48&gt;=90),"Xuất sắc",IF(AND(I48&gt;=8,J48&gt;=80),"Giỏi",IF(AND(I48&gt;7,J48&gt;=65),"Khá")))</f>
        <v>Xuất sắc</v>
      </c>
      <c r="M48" s="20" t="n">
        <v>1.1</v>
      </c>
      <c r="N48" s="22" t="n">
        <f aca="false">1650000*$M$7</f>
        <v>1815000</v>
      </c>
      <c r="O48" s="23" t="n">
        <f aca="false">N48*5</f>
        <v>9075000</v>
      </c>
    </row>
    <row r="49" customFormat="false" ht="15.75" hidden="false" customHeight="false" outlineLevel="0" collapsed="false">
      <c r="A49" s="14" t="n">
        <v>48</v>
      </c>
      <c r="B49" s="18" t="n">
        <v>11201295</v>
      </c>
      <c r="C49" s="24" t="s">
        <v>115</v>
      </c>
      <c r="D49" s="24" t="s">
        <v>116</v>
      </c>
      <c r="E49" s="25" t="s">
        <v>117</v>
      </c>
      <c r="F49" s="17" t="s">
        <v>109</v>
      </c>
      <c r="G49" s="26" t="s">
        <v>110</v>
      </c>
      <c r="H49" s="27" t="n">
        <v>62</v>
      </c>
      <c r="I49" s="18" t="n">
        <v>9.13</v>
      </c>
      <c r="J49" s="18" t="n">
        <v>100</v>
      </c>
      <c r="K49" s="18" t="n">
        <v>20</v>
      </c>
      <c r="L49" s="21" t="str">
        <f aca="false">IF(AND(I49&gt;=9,J49&gt;=90),"Xuất sắc",IF(AND(I49&gt;=8,J49&gt;=80),"Giỏi",IF(AND(I49&gt;7,J49&gt;=65),"Khá")))</f>
        <v>Xuất sắc</v>
      </c>
      <c r="M49" s="20" t="n">
        <v>1.1</v>
      </c>
      <c r="N49" s="22" t="n">
        <f aca="false">1650000*$M$7</f>
        <v>1815000</v>
      </c>
      <c r="O49" s="23" t="n">
        <f aca="false">N49*5</f>
        <v>9075000</v>
      </c>
    </row>
    <row r="50" customFormat="false" ht="15.75" hidden="false" customHeight="false" outlineLevel="0" collapsed="false">
      <c r="A50" s="14" t="n">
        <v>49</v>
      </c>
      <c r="B50" s="18" t="n">
        <v>11208054</v>
      </c>
      <c r="C50" s="24" t="s">
        <v>118</v>
      </c>
      <c r="D50" s="24" t="s">
        <v>119</v>
      </c>
      <c r="E50" s="25" t="s">
        <v>112</v>
      </c>
      <c r="F50" s="17" t="s">
        <v>109</v>
      </c>
      <c r="G50" s="26" t="s">
        <v>110</v>
      </c>
      <c r="H50" s="27" t="n">
        <v>62</v>
      </c>
      <c r="I50" s="18" t="n">
        <v>9.13</v>
      </c>
      <c r="J50" s="18" t="n">
        <v>93</v>
      </c>
      <c r="K50" s="18" t="n">
        <v>21</v>
      </c>
      <c r="L50" s="21" t="str">
        <f aca="false">IF(AND(I50&gt;=9,J50&gt;=90),"Xuất sắc",IF(AND(I50&gt;=8,J50&gt;=80),"Giỏi",IF(AND(I50&gt;7,J50&gt;=65),"Khá")))</f>
        <v>Xuất sắc</v>
      </c>
      <c r="M50" s="20" t="n">
        <v>1.1</v>
      </c>
      <c r="N50" s="22" t="n">
        <f aca="false">1650000*$M$7</f>
        <v>1815000</v>
      </c>
      <c r="O50" s="23" t="n">
        <f aca="false">N50*5</f>
        <v>9075000</v>
      </c>
    </row>
    <row r="51" customFormat="false" ht="15.75" hidden="false" customHeight="false" outlineLevel="0" collapsed="false">
      <c r="A51" s="14" t="n">
        <v>50</v>
      </c>
      <c r="B51" s="18" t="n">
        <v>11202196</v>
      </c>
      <c r="C51" s="24" t="s">
        <v>120</v>
      </c>
      <c r="D51" s="24" t="s">
        <v>98</v>
      </c>
      <c r="E51" s="25" t="s">
        <v>108</v>
      </c>
      <c r="F51" s="17" t="s">
        <v>109</v>
      </c>
      <c r="G51" s="26" t="s">
        <v>110</v>
      </c>
      <c r="H51" s="27" t="n">
        <v>62</v>
      </c>
      <c r="I51" s="18" t="n">
        <v>9.12</v>
      </c>
      <c r="J51" s="18" t="n">
        <v>100</v>
      </c>
      <c r="K51" s="18" t="n">
        <v>20</v>
      </c>
      <c r="L51" s="21" t="str">
        <f aca="false">IF(AND(I51&gt;=9,J51&gt;=90),"Xuất sắc",IF(AND(I51&gt;=8,J51&gt;=80),"Giỏi",IF(AND(I51&gt;7,J51&gt;=65),"Khá")))</f>
        <v>Xuất sắc</v>
      </c>
      <c r="M51" s="20" t="n">
        <v>1.1</v>
      </c>
      <c r="N51" s="22" t="n">
        <f aca="false">1650000*$M$7</f>
        <v>1815000</v>
      </c>
      <c r="O51" s="23" t="n">
        <f aca="false">N51*5</f>
        <v>9075000</v>
      </c>
    </row>
    <row r="52" customFormat="false" ht="15.75" hidden="false" customHeight="false" outlineLevel="0" collapsed="false">
      <c r="A52" s="14" t="n">
        <v>51</v>
      </c>
      <c r="B52" s="18" t="n">
        <v>11200303</v>
      </c>
      <c r="C52" s="24" t="s">
        <v>121</v>
      </c>
      <c r="D52" s="24" t="s">
        <v>16</v>
      </c>
      <c r="E52" s="25" t="s">
        <v>117</v>
      </c>
      <c r="F52" s="17" t="s">
        <v>109</v>
      </c>
      <c r="G52" s="26" t="s">
        <v>110</v>
      </c>
      <c r="H52" s="27" t="n">
        <v>62</v>
      </c>
      <c r="I52" s="18" t="n">
        <v>9.11</v>
      </c>
      <c r="J52" s="18" t="n">
        <v>100</v>
      </c>
      <c r="K52" s="18" t="n">
        <v>20</v>
      </c>
      <c r="L52" s="21" t="str">
        <f aca="false">IF(AND(I52&gt;=9,J52&gt;=90),"Xuất sắc",IF(AND(I52&gt;=8,J52&gt;=80),"Giỏi",IF(AND(I52&gt;7,J52&gt;=65),"Khá")))</f>
        <v>Xuất sắc</v>
      </c>
      <c r="M52" s="20" t="n">
        <v>1.1</v>
      </c>
      <c r="N52" s="22" t="n">
        <f aca="false">1650000*$M$7</f>
        <v>1815000</v>
      </c>
      <c r="O52" s="23" t="n">
        <f aca="false">N52*5</f>
        <v>9075000</v>
      </c>
    </row>
    <row r="53" customFormat="false" ht="15.75" hidden="false" customHeight="false" outlineLevel="0" collapsed="false">
      <c r="A53" s="14" t="n">
        <v>52</v>
      </c>
      <c r="B53" s="18" t="n">
        <v>11202240</v>
      </c>
      <c r="C53" s="24" t="s">
        <v>122</v>
      </c>
      <c r="D53" s="24" t="s">
        <v>98</v>
      </c>
      <c r="E53" s="25" t="s">
        <v>108</v>
      </c>
      <c r="F53" s="17" t="s">
        <v>109</v>
      </c>
      <c r="G53" s="26" t="s">
        <v>110</v>
      </c>
      <c r="H53" s="27" t="n">
        <v>62</v>
      </c>
      <c r="I53" s="18" t="n">
        <v>9.09</v>
      </c>
      <c r="J53" s="18" t="n">
        <v>100</v>
      </c>
      <c r="K53" s="18" t="n">
        <v>20</v>
      </c>
      <c r="L53" s="21" t="str">
        <f aca="false">IF(AND(I53&gt;=9,J53&gt;=90),"Xuất sắc",IF(AND(I53&gt;=8,J53&gt;=80),"Giỏi",IF(AND(I53&gt;7,J53&gt;=65),"Khá")))</f>
        <v>Xuất sắc</v>
      </c>
      <c r="M53" s="20" t="n">
        <v>1.1</v>
      </c>
      <c r="N53" s="22" t="n">
        <f aca="false">1650000*$M$7</f>
        <v>1815000</v>
      </c>
      <c r="O53" s="23" t="n">
        <f aca="false">N53*5</f>
        <v>9075000</v>
      </c>
    </row>
    <row r="54" customFormat="false" ht="15.75" hidden="false" customHeight="false" outlineLevel="0" collapsed="false">
      <c r="A54" s="14" t="n">
        <v>53</v>
      </c>
      <c r="B54" s="18" t="n">
        <v>11203954</v>
      </c>
      <c r="C54" s="24" t="s">
        <v>123</v>
      </c>
      <c r="D54" s="24" t="s">
        <v>124</v>
      </c>
      <c r="E54" s="25" t="s">
        <v>117</v>
      </c>
      <c r="F54" s="17" t="s">
        <v>109</v>
      </c>
      <c r="G54" s="26" t="s">
        <v>110</v>
      </c>
      <c r="H54" s="27" t="n">
        <v>62</v>
      </c>
      <c r="I54" s="18" t="n">
        <v>9.08</v>
      </c>
      <c r="J54" s="18" t="n">
        <v>95</v>
      </c>
      <c r="K54" s="18" t="n">
        <v>26</v>
      </c>
      <c r="L54" s="21" t="str">
        <f aca="false">IF(AND(I54&gt;=9,J54&gt;=90),"Xuất sắc",IF(AND(I54&gt;=8,J54&gt;=80),"Giỏi",IF(AND(I54&gt;7,J54&gt;=65),"Khá")))</f>
        <v>Xuất sắc</v>
      </c>
      <c r="M54" s="20" t="n">
        <v>1.1</v>
      </c>
      <c r="N54" s="22" t="n">
        <f aca="false">1650000*$M$7</f>
        <v>1815000</v>
      </c>
      <c r="O54" s="23" t="n">
        <f aca="false">N54*5</f>
        <v>9075000</v>
      </c>
    </row>
    <row r="55" customFormat="false" ht="15.75" hidden="false" customHeight="false" outlineLevel="0" collapsed="false">
      <c r="A55" s="14" t="n">
        <v>54</v>
      </c>
      <c r="B55" s="18" t="n">
        <v>11203435</v>
      </c>
      <c r="C55" s="24" t="s">
        <v>125</v>
      </c>
      <c r="D55" s="24" t="s">
        <v>126</v>
      </c>
      <c r="E55" s="25" t="s">
        <v>108</v>
      </c>
      <c r="F55" s="17" t="s">
        <v>109</v>
      </c>
      <c r="G55" s="26" t="s">
        <v>110</v>
      </c>
      <c r="H55" s="27" t="n">
        <v>62</v>
      </c>
      <c r="I55" s="18" t="n">
        <v>9.06</v>
      </c>
      <c r="J55" s="18" t="n">
        <v>100</v>
      </c>
      <c r="K55" s="18" t="n">
        <v>20</v>
      </c>
      <c r="L55" s="21" t="str">
        <f aca="false">IF(AND(I55&gt;=9,J55&gt;=90),"Xuất sắc",IF(AND(I55&gt;=8,J55&gt;=80),"Giỏi",IF(AND(I55&gt;7,J55&gt;=65),"Khá")))</f>
        <v>Xuất sắc</v>
      </c>
      <c r="M55" s="20" t="n">
        <v>1.1</v>
      </c>
      <c r="N55" s="22" t="n">
        <f aca="false">1650000*$M$7</f>
        <v>1815000</v>
      </c>
      <c r="O55" s="23" t="n">
        <f aca="false">N55*5</f>
        <v>9075000</v>
      </c>
    </row>
    <row r="56" customFormat="false" ht="15.75" hidden="false" customHeight="false" outlineLevel="0" collapsed="false">
      <c r="A56" s="14" t="n">
        <v>55</v>
      </c>
      <c r="B56" s="18" t="n">
        <v>11202688</v>
      </c>
      <c r="C56" s="24" t="s">
        <v>127</v>
      </c>
      <c r="D56" s="24" t="s">
        <v>128</v>
      </c>
      <c r="E56" s="25" t="s">
        <v>117</v>
      </c>
      <c r="F56" s="17" t="s">
        <v>109</v>
      </c>
      <c r="G56" s="26" t="s">
        <v>110</v>
      </c>
      <c r="H56" s="27" t="n">
        <v>62</v>
      </c>
      <c r="I56" s="18" t="n">
        <v>9.05</v>
      </c>
      <c r="J56" s="18" t="n">
        <v>100</v>
      </c>
      <c r="K56" s="18" t="n">
        <v>17</v>
      </c>
      <c r="L56" s="21" t="str">
        <f aca="false">IF(AND(I56&gt;=9,J56&gt;=90),"Xuất sắc",IF(AND(I56&gt;=8,J56&gt;=80),"Giỏi",IF(AND(I56&gt;7,J56&gt;=65),"Khá")))</f>
        <v>Xuất sắc</v>
      </c>
      <c r="M56" s="20" t="n">
        <v>1.1</v>
      </c>
      <c r="N56" s="22" t="n">
        <f aca="false">1650000*$M$7</f>
        <v>1815000</v>
      </c>
      <c r="O56" s="23" t="n">
        <f aca="false">N56*5</f>
        <v>9075000</v>
      </c>
    </row>
    <row r="57" customFormat="false" ht="15.75" hidden="false" customHeight="false" outlineLevel="0" collapsed="false">
      <c r="A57" s="14" t="n">
        <v>56</v>
      </c>
      <c r="B57" s="18" t="n">
        <v>11203983</v>
      </c>
      <c r="C57" s="24" t="s">
        <v>129</v>
      </c>
      <c r="D57" s="24" t="s">
        <v>119</v>
      </c>
      <c r="E57" s="25" t="s">
        <v>108</v>
      </c>
      <c r="F57" s="17" t="s">
        <v>109</v>
      </c>
      <c r="G57" s="26" t="s">
        <v>110</v>
      </c>
      <c r="H57" s="27" t="n">
        <v>62</v>
      </c>
      <c r="I57" s="18" t="n">
        <v>9.02</v>
      </c>
      <c r="J57" s="18" t="n">
        <v>93</v>
      </c>
      <c r="K57" s="18" t="n">
        <v>20</v>
      </c>
      <c r="L57" s="21" t="str">
        <f aca="false">IF(AND(I57&gt;=9,J57&gt;=90),"Xuất sắc",IF(AND(I57&gt;=8,J57&gt;=80),"Giỏi",IF(AND(I57&gt;7,J57&gt;=65),"Khá")))</f>
        <v>Xuất sắc</v>
      </c>
      <c r="M57" s="20" t="n">
        <v>1.1</v>
      </c>
      <c r="N57" s="22" t="n">
        <f aca="false">1650000*$M$7</f>
        <v>1815000</v>
      </c>
      <c r="O57" s="23" t="n">
        <f aca="false">N57*5</f>
        <v>9075000</v>
      </c>
    </row>
    <row r="58" customFormat="false" ht="15.75" hidden="false" customHeight="false" outlineLevel="0" collapsed="false">
      <c r="A58" s="14" t="n">
        <v>57</v>
      </c>
      <c r="B58" s="18" t="n">
        <v>11205736</v>
      </c>
      <c r="C58" s="24" t="s">
        <v>130</v>
      </c>
      <c r="D58" s="24" t="s">
        <v>98</v>
      </c>
      <c r="E58" s="25" t="s">
        <v>112</v>
      </c>
      <c r="F58" s="17" t="s">
        <v>109</v>
      </c>
      <c r="G58" s="26" t="s">
        <v>110</v>
      </c>
      <c r="H58" s="27" t="n">
        <v>62</v>
      </c>
      <c r="I58" s="18" t="n">
        <v>9.02</v>
      </c>
      <c r="J58" s="18" t="n">
        <v>100</v>
      </c>
      <c r="K58" s="18" t="n">
        <v>29</v>
      </c>
      <c r="L58" s="21" t="str">
        <f aca="false">IF(AND(I58&gt;=9,J58&gt;=90),"Xuất sắc",IF(AND(I58&gt;=8,J58&gt;=80),"Giỏi",IF(AND(I58&gt;7,J58&gt;=65),"Khá")))</f>
        <v>Xuất sắc</v>
      </c>
      <c r="M58" s="20" t="n">
        <v>1.1</v>
      </c>
      <c r="N58" s="22" t="n">
        <f aca="false">1650000*$M$7</f>
        <v>1815000</v>
      </c>
      <c r="O58" s="23" t="n">
        <f aca="false">N58*5</f>
        <v>9075000</v>
      </c>
    </row>
    <row r="59" customFormat="false" ht="15.75" hidden="false" customHeight="false" outlineLevel="0" collapsed="false">
      <c r="A59" s="14" t="n">
        <v>58</v>
      </c>
      <c r="B59" s="18" t="n">
        <v>11200384</v>
      </c>
      <c r="C59" s="24" t="s">
        <v>131</v>
      </c>
      <c r="D59" s="24" t="s">
        <v>16</v>
      </c>
      <c r="E59" s="25" t="s">
        <v>112</v>
      </c>
      <c r="F59" s="17" t="s">
        <v>109</v>
      </c>
      <c r="G59" s="26" t="s">
        <v>110</v>
      </c>
      <c r="H59" s="27" t="n">
        <v>62</v>
      </c>
      <c r="I59" s="18" t="n">
        <v>9.02</v>
      </c>
      <c r="J59" s="18" t="n">
        <v>100</v>
      </c>
      <c r="K59" s="18" t="n">
        <v>15</v>
      </c>
      <c r="L59" s="21" t="str">
        <f aca="false">IF(AND(I59&gt;=9,J59&gt;=90),"Xuất sắc",IF(AND(I59&gt;=8,J59&gt;=80),"Giỏi",IF(AND(I59&gt;7,J59&gt;=65),"Khá")))</f>
        <v>Xuất sắc</v>
      </c>
      <c r="M59" s="20" t="n">
        <v>1.1</v>
      </c>
      <c r="N59" s="22" t="n">
        <f aca="false">1650000*$M$7</f>
        <v>1815000</v>
      </c>
      <c r="O59" s="23" t="n">
        <f aca="false">N59*5</f>
        <v>9075000</v>
      </c>
    </row>
    <row r="60" customFormat="false" ht="15.75" hidden="false" customHeight="false" outlineLevel="0" collapsed="false">
      <c r="A60" s="14" t="n">
        <v>59</v>
      </c>
      <c r="B60" s="18" t="n">
        <v>11217735</v>
      </c>
      <c r="C60" s="24" t="s">
        <v>132</v>
      </c>
      <c r="D60" s="24" t="s">
        <v>133</v>
      </c>
      <c r="E60" s="25" t="s">
        <v>134</v>
      </c>
      <c r="F60" s="17" t="s">
        <v>135</v>
      </c>
      <c r="G60" s="26" t="s">
        <v>110</v>
      </c>
      <c r="H60" s="19" t="n">
        <v>63</v>
      </c>
      <c r="I60" s="18" t="n">
        <v>9.42</v>
      </c>
      <c r="J60" s="18" t="n">
        <v>95</v>
      </c>
      <c r="K60" s="18" t="n">
        <v>20</v>
      </c>
      <c r="L60" s="21" t="str">
        <f aca="false">IF(AND(I60&gt;=9,J60&gt;=90),"Xuất sắc",IF(AND(I60&gt;=8,J60&gt;=80),"Giỏi",IF(AND(I60&gt;7,J60&gt;=65),"Khá")))</f>
        <v>Xuất sắc</v>
      </c>
      <c r="M60" s="20" t="n">
        <v>1.1</v>
      </c>
      <c r="N60" s="22" t="n">
        <f aca="false">1650000*$M$7</f>
        <v>1815000</v>
      </c>
      <c r="O60" s="23" t="n">
        <f aca="false">N60*5</f>
        <v>9075000</v>
      </c>
    </row>
    <row r="61" customFormat="false" ht="15.75" hidden="false" customHeight="false" outlineLevel="0" collapsed="false">
      <c r="A61" s="14" t="n">
        <v>60</v>
      </c>
      <c r="B61" s="18" t="n">
        <v>11217736</v>
      </c>
      <c r="C61" s="24" t="s">
        <v>136</v>
      </c>
      <c r="D61" s="24" t="s">
        <v>137</v>
      </c>
      <c r="E61" s="25" t="s">
        <v>138</v>
      </c>
      <c r="F61" s="17" t="s">
        <v>135</v>
      </c>
      <c r="G61" s="26" t="s">
        <v>110</v>
      </c>
      <c r="H61" s="19" t="n">
        <v>63</v>
      </c>
      <c r="I61" s="18" t="n">
        <v>9.07</v>
      </c>
      <c r="J61" s="18" t="n">
        <v>95</v>
      </c>
      <c r="K61" s="18" t="n">
        <v>20</v>
      </c>
      <c r="L61" s="21" t="str">
        <f aca="false">IF(AND(I61&gt;=9,J61&gt;=90),"Xuất sắc",IF(AND(I61&gt;=8,J61&gt;=80),"Giỏi",IF(AND(I61&gt;7,J61&gt;=65),"Khá")))</f>
        <v>Xuất sắc</v>
      </c>
      <c r="M61" s="20" t="n">
        <v>1.1</v>
      </c>
      <c r="N61" s="22" t="n">
        <f aca="false">1650000*$M$7</f>
        <v>1815000</v>
      </c>
      <c r="O61" s="23" t="n">
        <f aca="false">N61*5</f>
        <v>9075000</v>
      </c>
    </row>
    <row r="62" customFormat="false" ht="15.75" hidden="false" customHeight="false" outlineLevel="0" collapsed="false">
      <c r="A62" s="14" t="n">
        <v>61</v>
      </c>
      <c r="B62" s="18" t="n">
        <v>11217676</v>
      </c>
      <c r="C62" s="24" t="s">
        <v>139</v>
      </c>
      <c r="D62" s="24" t="s">
        <v>140</v>
      </c>
      <c r="E62" s="25" t="s">
        <v>138</v>
      </c>
      <c r="F62" s="17" t="s">
        <v>135</v>
      </c>
      <c r="G62" s="26" t="s">
        <v>110</v>
      </c>
      <c r="H62" s="19" t="n">
        <v>63</v>
      </c>
      <c r="I62" s="18" t="n">
        <v>8.94</v>
      </c>
      <c r="J62" s="18" t="n">
        <v>100</v>
      </c>
      <c r="K62" s="18" t="n">
        <v>20</v>
      </c>
      <c r="L62" s="21" t="str">
        <f aca="false">IF(AND(I62&gt;=9,J62&gt;=90),"Xuất sắc",IF(AND(I62&gt;=8,J62&gt;=80),"Giỏi",IF(AND(I62&gt;7,J62&gt;=65),"Khá")))</f>
        <v>Giỏi</v>
      </c>
      <c r="M62" s="20" t="n">
        <v>1.05</v>
      </c>
      <c r="N62" s="22" t="n">
        <f aca="false">1650000*$M$6</f>
        <v>1732500</v>
      </c>
      <c r="O62" s="23" t="n">
        <f aca="false">N62*5</f>
        <v>8662500</v>
      </c>
    </row>
    <row r="63" customFormat="false" ht="15.75" hidden="false" customHeight="false" outlineLevel="0" collapsed="false">
      <c r="A63" s="14" t="n">
        <v>62</v>
      </c>
      <c r="B63" s="18" t="n">
        <v>11217710</v>
      </c>
      <c r="C63" s="24" t="s">
        <v>141</v>
      </c>
      <c r="D63" s="24" t="s">
        <v>142</v>
      </c>
      <c r="E63" s="25" t="s">
        <v>143</v>
      </c>
      <c r="F63" s="17" t="s">
        <v>135</v>
      </c>
      <c r="G63" s="26" t="s">
        <v>110</v>
      </c>
      <c r="H63" s="19" t="n">
        <v>63</v>
      </c>
      <c r="I63" s="18" t="n">
        <v>8.9</v>
      </c>
      <c r="J63" s="18" t="n">
        <v>86</v>
      </c>
      <c r="K63" s="18" t="n">
        <v>20</v>
      </c>
      <c r="L63" s="21" t="str">
        <f aca="false">IF(AND(I63&gt;=9,J63&gt;=90),"Xuất sắc",IF(AND(I63&gt;=8,J63&gt;=80),"Giỏi",IF(AND(I63&gt;7,J63&gt;=65),"Khá")))</f>
        <v>Giỏi</v>
      </c>
      <c r="M63" s="20" t="n">
        <v>1.05</v>
      </c>
      <c r="N63" s="22" t="n">
        <f aca="false">1650000*$M$6</f>
        <v>1732500</v>
      </c>
      <c r="O63" s="23" t="n">
        <f aca="false">N63*5</f>
        <v>8662500</v>
      </c>
    </row>
    <row r="64" customFormat="false" ht="15.75" hidden="false" customHeight="false" outlineLevel="0" collapsed="false">
      <c r="A64" s="14" t="n">
        <v>63</v>
      </c>
      <c r="B64" s="18" t="n">
        <v>11217715</v>
      </c>
      <c r="C64" s="24" t="s">
        <v>144</v>
      </c>
      <c r="D64" s="24" t="s">
        <v>145</v>
      </c>
      <c r="E64" s="25" t="s">
        <v>138</v>
      </c>
      <c r="F64" s="17" t="s">
        <v>135</v>
      </c>
      <c r="G64" s="26" t="s">
        <v>110</v>
      </c>
      <c r="H64" s="19" t="n">
        <v>63</v>
      </c>
      <c r="I64" s="18" t="n">
        <v>8.9</v>
      </c>
      <c r="J64" s="18" t="n">
        <v>100</v>
      </c>
      <c r="K64" s="18" t="n">
        <v>20</v>
      </c>
      <c r="L64" s="21" t="str">
        <f aca="false">IF(AND(I64&gt;=9,J64&gt;=90),"Xuất sắc",IF(AND(I64&gt;=8,J64&gt;=80),"Giỏi",IF(AND(I64&gt;7,J64&gt;=65),"Khá")))</f>
        <v>Giỏi</v>
      </c>
      <c r="M64" s="20" t="n">
        <v>1.05</v>
      </c>
      <c r="N64" s="22" t="n">
        <f aca="false">1650000*$M$6</f>
        <v>1732500</v>
      </c>
      <c r="O64" s="23" t="n">
        <f aca="false">N64*5</f>
        <v>8662500</v>
      </c>
    </row>
    <row r="65" customFormat="false" ht="15.75" hidden="false" customHeight="false" outlineLevel="0" collapsed="false">
      <c r="A65" s="14" t="n">
        <v>64</v>
      </c>
      <c r="B65" s="18" t="n">
        <v>11213241</v>
      </c>
      <c r="C65" s="24" t="s">
        <v>146</v>
      </c>
      <c r="D65" s="24" t="s">
        <v>98</v>
      </c>
      <c r="E65" s="25" t="s">
        <v>138</v>
      </c>
      <c r="F65" s="17" t="s">
        <v>135</v>
      </c>
      <c r="G65" s="26" t="s">
        <v>110</v>
      </c>
      <c r="H65" s="19" t="n">
        <v>63</v>
      </c>
      <c r="I65" s="18" t="n">
        <v>8.86</v>
      </c>
      <c r="J65" s="18" t="n">
        <v>93</v>
      </c>
      <c r="K65" s="18" t="n">
        <v>20</v>
      </c>
      <c r="L65" s="21" t="str">
        <f aca="false">IF(AND(I65&gt;=9,J65&gt;=90),"Xuất sắc",IF(AND(I65&gt;=8,J65&gt;=80),"Giỏi",IF(AND(I65&gt;7,J65&gt;=65),"Khá")))</f>
        <v>Giỏi</v>
      </c>
      <c r="M65" s="20" t="n">
        <v>1.05</v>
      </c>
      <c r="N65" s="22" t="n">
        <f aca="false">1650000*$M$6</f>
        <v>1732500</v>
      </c>
      <c r="O65" s="23" t="n">
        <f aca="false">N65*5</f>
        <v>8662500</v>
      </c>
    </row>
    <row r="66" customFormat="false" ht="15.75" hidden="false" customHeight="false" outlineLevel="0" collapsed="false">
      <c r="A66" s="14" t="n">
        <v>65</v>
      </c>
      <c r="B66" s="18" t="n">
        <v>11217681</v>
      </c>
      <c r="C66" s="24" t="s">
        <v>147</v>
      </c>
      <c r="D66" s="24" t="s">
        <v>148</v>
      </c>
      <c r="E66" s="25" t="s">
        <v>138</v>
      </c>
      <c r="F66" s="17" t="s">
        <v>135</v>
      </c>
      <c r="G66" s="26" t="s">
        <v>110</v>
      </c>
      <c r="H66" s="19" t="n">
        <v>63</v>
      </c>
      <c r="I66" s="18" t="n">
        <v>8.85</v>
      </c>
      <c r="J66" s="18" t="n">
        <v>100</v>
      </c>
      <c r="K66" s="18" t="n">
        <v>20</v>
      </c>
      <c r="L66" s="21" t="str">
        <f aca="false">IF(AND(I66&gt;=9,J66&gt;=90),"Xuất sắc",IF(AND(I66&gt;=8,J66&gt;=80),"Giỏi",IF(AND(I66&gt;7,J66&gt;=65),"Khá")))</f>
        <v>Giỏi</v>
      </c>
      <c r="M66" s="20" t="n">
        <v>1.05</v>
      </c>
      <c r="N66" s="22" t="n">
        <f aca="false">1650000*$M$6</f>
        <v>1732500</v>
      </c>
      <c r="O66" s="23" t="n">
        <f aca="false">N66*5</f>
        <v>8662500</v>
      </c>
    </row>
    <row r="67" customFormat="false" ht="15.75" hidden="false" customHeight="false" outlineLevel="0" collapsed="false">
      <c r="A67" s="14" t="n">
        <v>66</v>
      </c>
      <c r="B67" s="18" t="n">
        <v>11215043</v>
      </c>
      <c r="C67" s="24" t="s">
        <v>149</v>
      </c>
      <c r="D67" s="24" t="s">
        <v>150</v>
      </c>
      <c r="E67" s="25" t="s">
        <v>138</v>
      </c>
      <c r="F67" s="17" t="s">
        <v>135</v>
      </c>
      <c r="G67" s="26" t="s">
        <v>110</v>
      </c>
      <c r="H67" s="19" t="n">
        <v>63</v>
      </c>
      <c r="I67" s="18" t="n">
        <v>8.85</v>
      </c>
      <c r="J67" s="18" t="n">
        <v>93</v>
      </c>
      <c r="K67" s="18" t="n">
        <v>18</v>
      </c>
      <c r="L67" s="21" t="str">
        <f aca="false">IF(AND(I67&gt;=9,J67&gt;=90),"Xuất sắc",IF(AND(I67&gt;=8,J67&gt;=80),"Giỏi",IF(AND(I67&gt;7,J67&gt;=65),"Khá")))</f>
        <v>Giỏi</v>
      </c>
      <c r="M67" s="20" t="n">
        <v>1.05</v>
      </c>
      <c r="N67" s="22" t="n">
        <f aca="false">1650000*$M$6</f>
        <v>1732500</v>
      </c>
      <c r="O67" s="23" t="n">
        <f aca="false">N67*5</f>
        <v>8662500</v>
      </c>
    </row>
    <row r="68" customFormat="false" ht="15.75" hidden="false" customHeight="false" outlineLevel="0" collapsed="false">
      <c r="A68" s="14" t="n">
        <v>67</v>
      </c>
      <c r="B68" s="18" t="n">
        <v>11214908</v>
      </c>
      <c r="C68" s="24" t="s">
        <v>151</v>
      </c>
      <c r="D68" s="24" t="s">
        <v>88</v>
      </c>
      <c r="E68" s="25" t="s">
        <v>134</v>
      </c>
      <c r="F68" s="17" t="s">
        <v>135</v>
      </c>
      <c r="G68" s="26" t="s">
        <v>110</v>
      </c>
      <c r="H68" s="19" t="n">
        <v>63</v>
      </c>
      <c r="I68" s="18" t="n">
        <v>8.81</v>
      </c>
      <c r="J68" s="18" t="n">
        <v>89</v>
      </c>
      <c r="K68" s="18" t="n">
        <v>17</v>
      </c>
      <c r="L68" s="21" t="str">
        <f aca="false">IF(AND(I68&gt;=9,J68&gt;=90),"Xuất sắc",IF(AND(I68&gt;=8,J68&gt;=80),"Giỏi",IF(AND(I68&gt;7,J68&gt;=65),"Khá")))</f>
        <v>Giỏi</v>
      </c>
      <c r="M68" s="20" t="n">
        <v>1.05</v>
      </c>
      <c r="N68" s="22" t="n">
        <f aca="false">1650000*$M$6</f>
        <v>1732500</v>
      </c>
      <c r="O68" s="23" t="n">
        <f aca="false">N68*5</f>
        <v>8662500</v>
      </c>
    </row>
    <row r="69" customFormat="false" ht="15.75" hidden="false" customHeight="false" outlineLevel="0" collapsed="false">
      <c r="A69" s="14" t="n">
        <v>68</v>
      </c>
      <c r="B69" s="18" t="n">
        <v>11217652</v>
      </c>
      <c r="C69" s="24" t="s">
        <v>152</v>
      </c>
      <c r="D69" s="24" t="s">
        <v>16</v>
      </c>
      <c r="E69" s="25" t="s">
        <v>138</v>
      </c>
      <c r="F69" s="17" t="s">
        <v>135</v>
      </c>
      <c r="G69" s="26" t="s">
        <v>110</v>
      </c>
      <c r="H69" s="19" t="n">
        <v>63</v>
      </c>
      <c r="I69" s="18" t="n">
        <v>8.79</v>
      </c>
      <c r="J69" s="18" t="n">
        <v>91</v>
      </c>
      <c r="K69" s="18" t="n">
        <v>20</v>
      </c>
      <c r="L69" s="21" t="str">
        <f aca="false">IF(AND(I69&gt;=9,J69&gt;=90),"Xuất sắc",IF(AND(I69&gt;=8,J69&gt;=80),"Giỏi",IF(AND(I69&gt;7,J69&gt;=65),"Khá")))</f>
        <v>Giỏi</v>
      </c>
      <c r="M69" s="20" t="n">
        <v>1.05</v>
      </c>
      <c r="N69" s="22" t="n">
        <f aca="false">1650000*$M$6</f>
        <v>1732500</v>
      </c>
      <c r="O69" s="23" t="n">
        <f aca="false">N69*5</f>
        <v>8662500</v>
      </c>
    </row>
    <row r="70" customFormat="false" ht="15.75" hidden="false" customHeight="false" outlineLevel="0" collapsed="false">
      <c r="A70" s="14" t="n">
        <v>69</v>
      </c>
      <c r="B70" s="18" t="n">
        <v>11214699</v>
      </c>
      <c r="C70" s="24" t="s">
        <v>153</v>
      </c>
      <c r="D70" s="24" t="s">
        <v>154</v>
      </c>
      <c r="E70" s="25" t="s">
        <v>138</v>
      </c>
      <c r="F70" s="17" t="s">
        <v>135</v>
      </c>
      <c r="G70" s="24" t="s">
        <v>110</v>
      </c>
      <c r="H70" s="18" t="n">
        <v>63</v>
      </c>
      <c r="I70" s="20" t="n">
        <v>8.77</v>
      </c>
      <c r="J70" s="18" t="n">
        <v>93</v>
      </c>
      <c r="K70" s="28" t="n">
        <v>20</v>
      </c>
      <c r="L70" s="21" t="str">
        <f aca="false">IF(AND(I70&gt;=9,J70&gt;=90),"Xuất sắc",IF(AND(I70&gt;=8,J70&gt;=80),"Giỏi",IF(AND(I70&gt;7,J70&gt;=65),"Khá")))</f>
        <v>Giỏi</v>
      </c>
      <c r="M70" s="20" t="n">
        <v>1.05</v>
      </c>
      <c r="N70" s="22" t="n">
        <f aca="false">1650000*$M$6</f>
        <v>1732500</v>
      </c>
      <c r="O70" s="23" t="n">
        <f aca="false">N70*5</f>
        <v>8662500</v>
      </c>
    </row>
    <row r="71" customFormat="false" ht="15.75" hidden="false" customHeight="false" outlineLevel="0" collapsed="false">
      <c r="A71" s="14" t="n">
        <v>70</v>
      </c>
      <c r="B71" s="18" t="n">
        <v>11224627</v>
      </c>
      <c r="C71" s="24" t="s">
        <v>155</v>
      </c>
      <c r="D71" s="24" t="s">
        <v>156</v>
      </c>
      <c r="E71" s="25" t="s">
        <v>157</v>
      </c>
      <c r="F71" s="17" t="s">
        <v>158</v>
      </c>
      <c r="G71" s="24" t="s">
        <v>110</v>
      </c>
      <c r="H71" s="18" t="n">
        <v>64</v>
      </c>
      <c r="I71" s="20" t="n">
        <v>8.87</v>
      </c>
      <c r="J71" s="18" t="n">
        <v>88</v>
      </c>
      <c r="K71" s="21" t="n">
        <v>20</v>
      </c>
      <c r="L71" s="21" t="str">
        <f aca="false">IF(AND(I71&gt;=9,J71&gt;=90),"Xuất sắc",IF(AND(I71&gt;=8,J71&gt;=80),"Giỏi",IF(AND(I71&gt;7,J71&gt;=65),"Khá")))</f>
        <v>Giỏi</v>
      </c>
      <c r="M71" s="20" t="n">
        <v>1.05</v>
      </c>
      <c r="N71" s="22" t="n">
        <f aca="false">1650000*$M$6</f>
        <v>1732500</v>
      </c>
      <c r="O71" s="23" t="n">
        <f aca="false">N71*5</f>
        <v>8662500</v>
      </c>
    </row>
    <row r="72" customFormat="false" ht="15.75" hidden="false" customHeight="false" outlineLevel="0" collapsed="false">
      <c r="A72" s="14" t="n">
        <v>71</v>
      </c>
      <c r="B72" s="18" t="n">
        <v>11223411</v>
      </c>
      <c r="C72" s="24" t="s">
        <v>159</v>
      </c>
      <c r="D72" s="24" t="s">
        <v>98</v>
      </c>
      <c r="E72" s="25" t="s">
        <v>157</v>
      </c>
      <c r="F72" s="17" t="s">
        <v>158</v>
      </c>
      <c r="G72" s="24" t="s">
        <v>110</v>
      </c>
      <c r="H72" s="18" t="n">
        <v>64</v>
      </c>
      <c r="I72" s="18" t="n">
        <v>8.82</v>
      </c>
      <c r="J72" s="20" t="n">
        <v>88</v>
      </c>
      <c r="K72" s="21" t="n">
        <v>17</v>
      </c>
      <c r="L72" s="21" t="str">
        <f aca="false">IF(AND(I72&gt;=9,J72&gt;=90),"Xuất sắc",IF(AND(I72&gt;=8,J72&gt;=80),"Giỏi",IF(AND(I72&gt;7,J72&gt;=65),"Khá")))</f>
        <v>Giỏi</v>
      </c>
      <c r="M72" s="20" t="n">
        <v>1.05</v>
      </c>
      <c r="N72" s="22" t="n">
        <f aca="false">1650000*$M$6</f>
        <v>1732500</v>
      </c>
      <c r="O72" s="23" t="n">
        <f aca="false">N72*5</f>
        <v>8662500</v>
      </c>
    </row>
    <row r="73" customFormat="false" ht="15.75" hidden="false" customHeight="false" outlineLevel="0" collapsed="false">
      <c r="A73" s="14" t="n">
        <v>72</v>
      </c>
      <c r="B73" s="18" t="n">
        <v>11225666</v>
      </c>
      <c r="C73" s="24" t="s">
        <v>160</v>
      </c>
      <c r="D73" s="24" t="s">
        <v>161</v>
      </c>
      <c r="E73" s="25" t="s">
        <v>162</v>
      </c>
      <c r="F73" s="17" t="s">
        <v>158</v>
      </c>
      <c r="G73" s="24" t="s">
        <v>110</v>
      </c>
      <c r="H73" s="18" t="n">
        <v>64</v>
      </c>
      <c r="I73" s="18" t="n">
        <v>8.79</v>
      </c>
      <c r="J73" s="20" t="n">
        <v>93</v>
      </c>
      <c r="K73" s="28" t="n">
        <v>14</v>
      </c>
      <c r="L73" s="21" t="str">
        <f aca="false">IF(AND(I73&gt;=9,J73&gt;=90),"Xuất sắc",IF(AND(I73&gt;=8,J73&gt;=80),"Giỏi",IF(AND(I73&gt;7,J73&gt;=65),"Khá")))</f>
        <v>Giỏi</v>
      </c>
      <c r="M73" s="20" t="n">
        <v>1.05</v>
      </c>
      <c r="N73" s="22" t="n">
        <f aca="false">1650000*$M$6</f>
        <v>1732500</v>
      </c>
      <c r="O73" s="23" t="n">
        <f aca="false">N73*5</f>
        <v>8662500</v>
      </c>
    </row>
    <row r="74" customFormat="false" ht="15.75" hidden="false" customHeight="false" outlineLevel="0" collapsed="false">
      <c r="A74" s="14" t="n">
        <v>73</v>
      </c>
      <c r="B74" s="18" t="n">
        <v>11220416</v>
      </c>
      <c r="C74" s="24" t="s">
        <v>163</v>
      </c>
      <c r="D74" s="24" t="s">
        <v>16</v>
      </c>
      <c r="E74" s="25" t="s">
        <v>164</v>
      </c>
      <c r="F74" s="17" t="s">
        <v>158</v>
      </c>
      <c r="G74" s="24" t="s">
        <v>110</v>
      </c>
      <c r="H74" s="18" t="n">
        <v>64</v>
      </c>
      <c r="I74" s="18" t="n">
        <v>8.72</v>
      </c>
      <c r="J74" s="29" t="n">
        <v>93</v>
      </c>
      <c r="K74" s="28" t="n">
        <v>17</v>
      </c>
      <c r="L74" s="21" t="str">
        <f aca="false">IF(AND(I74&gt;=9,J74&gt;=90),"Xuất sắc",IF(AND(I74&gt;=8,J74&gt;=80),"Giỏi",IF(AND(I74&gt;7,J74&gt;=65),"Khá")))</f>
        <v>Giỏi</v>
      </c>
      <c r="M74" s="20" t="n">
        <v>1.05</v>
      </c>
      <c r="N74" s="22" t="n">
        <f aca="false">1650000*$M$6</f>
        <v>1732500</v>
      </c>
      <c r="O74" s="23" t="n">
        <f aca="false">N74*5</f>
        <v>8662500</v>
      </c>
    </row>
    <row r="75" customFormat="false" ht="15.75" hidden="false" customHeight="false" outlineLevel="0" collapsed="false">
      <c r="A75" s="14" t="n">
        <v>74</v>
      </c>
      <c r="B75" s="18" t="n">
        <v>11221205</v>
      </c>
      <c r="C75" s="24" t="s">
        <v>165</v>
      </c>
      <c r="D75" s="24" t="s">
        <v>166</v>
      </c>
      <c r="E75" s="25" t="s">
        <v>164</v>
      </c>
      <c r="F75" s="17" t="s">
        <v>158</v>
      </c>
      <c r="G75" s="24" t="s">
        <v>110</v>
      </c>
      <c r="H75" s="18" t="n">
        <v>64</v>
      </c>
      <c r="I75" s="18" t="n">
        <v>8.69</v>
      </c>
      <c r="J75" s="29" t="n">
        <v>93</v>
      </c>
      <c r="K75" s="28" t="n">
        <v>17</v>
      </c>
      <c r="L75" s="21" t="str">
        <f aca="false">IF(AND(I75&gt;=9,J75&gt;=90),"Xuất sắc",IF(AND(I75&gt;=8,J75&gt;=80),"Giỏi",IF(AND(I75&gt;7,J75&gt;=65),"Khá")))</f>
        <v>Giỏi</v>
      </c>
      <c r="M75" s="20" t="n">
        <v>1.05</v>
      </c>
      <c r="N75" s="22" t="n">
        <f aca="false">1650000*$M$6</f>
        <v>1732500</v>
      </c>
      <c r="O75" s="23" t="n">
        <f aca="false">N75*5</f>
        <v>8662500</v>
      </c>
    </row>
    <row r="76" customFormat="false" ht="15.75" hidden="false" customHeight="false" outlineLevel="0" collapsed="false">
      <c r="A76" s="14" t="n">
        <v>75</v>
      </c>
      <c r="B76" s="18" t="n">
        <v>11225694</v>
      </c>
      <c r="C76" s="24" t="s">
        <v>167</v>
      </c>
      <c r="D76" s="24" t="s">
        <v>161</v>
      </c>
      <c r="E76" s="25" t="s">
        <v>164</v>
      </c>
      <c r="F76" s="17" t="s">
        <v>158</v>
      </c>
      <c r="G76" s="24" t="s">
        <v>110</v>
      </c>
      <c r="H76" s="18" t="n">
        <v>64</v>
      </c>
      <c r="I76" s="18" t="n">
        <v>8.68</v>
      </c>
      <c r="J76" s="29" t="n">
        <v>88</v>
      </c>
      <c r="K76" s="21" t="n">
        <v>18</v>
      </c>
      <c r="L76" s="21" t="str">
        <f aca="false">IF(AND(I76&gt;=9,J76&gt;=90),"Xuất sắc",IF(AND(I76&gt;=8,J76&gt;=80),"Giỏi",IF(AND(I76&gt;7,J76&gt;=65),"Khá")))</f>
        <v>Giỏi</v>
      </c>
      <c r="M76" s="20" t="n">
        <v>1.05</v>
      </c>
      <c r="N76" s="22" t="n">
        <f aca="false">1650000*$M$6</f>
        <v>1732500</v>
      </c>
      <c r="O76" s="23" t="n">
        <f aca="false">N76*5</f>
        <v>8662500</v>
      </c>
    </row>
    <row r="77" customFormat="false" ht="15.75" hidden="false" customHeight="false" outlineLevel="0" collapsed="false">
      <c r="A77" s="14" t="n">
        <v>76</v>
      </c>
      <c r="B77" s="18" t="n">
        <v>11221546</v>
      </c>
      <c r="C77" s="24" t="s">
        <v>168</v>
      </c>
      <c r="D77" s="24" t="s">
        <v>140</v>
      </c>
      <c r="E77" s="25" t="s">
        <v>164</v>
      </c>
      <c r="F77" s="17" t="s">
        <v>158</v>
      </c>
      <c r="G77" s="24" t="s">
        <v>110</v>
      </c>
      <c r="H77" s="18" t="n">
        <v>64</v>
      </c>
      <c r="I77" s="18" t="n">
        <v>8.66</v>
      </c>
      <c r="J77" s="29" t="n">
        <v>93</v>
      </c>
      <c r="K77" s="21" t="n">
        <v>17</v>
      </c>
      <c r="L77" s="21" t="str">
        <f aca="false">IF(AND(I77&gt;=9,J77&gt;=90),"Xuất sắc",IF(AND(I77&gt;=8,J77&gt;=80),"Giỏi",IF(AND(I77&gt;7,J77&gt;=65),"Khá")))</f>
        <v>Giỏi</v>
      </c>
      <c r="M77" s="20" t="n">
        <v>1.05</v>
      </c>
      <c r="N77" s="22" t="n">
        <f aca="false">1650000*$M$6</f>
        <v>1732500</v>
      </c>
      <c r="O77" s="23" t="n">
        <f aca="false">N77*5</f>
        <v>8662500</v>
      </c>
    </row>
    <row r="78" customFormat="false" ht="15.75" hidden="false" customHeight="false" outlineLevel="0" collapsed="false">
      <c r="A78" s="14" t="n">
        <v>77</v>
      </c>
      <c r="B78" s="18" t="n">
        <v>11224662</v>
      </c>
      <c r="C78" s="24" t="s">
        <v>169</v>
      </c>
      <c r="D78" s="24" t="s">
        <v>99</v>
      </c>
      <c r="E78" s="25" t="s">
        <v>162</v>
      </c>
      <c r="F78" s="17" t="s">
        <v>158</v>
      </c>
      <c r="G78" s="24" t="s">
        <v>110</v>
      </c>
      <c r="H78" s="18" t="n">
        <v>64</v>
      </c>
      <c r="I78" s="18" t="n">
        <v>8.52</v>
      </c>
      <c r="J78" s="29" t="n">
        <v>88</v>
      </c>
      <c r="K78" s="28" t="n">
        <v>17</v>
      </c>
      <c r="L78" s="21" t="str">
        <f aca="false">IF(AND(I78&gt;=9,J78&gt;=90),"Xuất sắc",IF(AND(I78&gt;=8,J78&gt;=80),"Giỏi",IF(AND(I78&gt;7,J78&gt;=65),"Khá")))</f>
        <v>Giỏi</v>
      </c>
      <c r="M78" s="20" t="n">
        <v>1.05</v>
      </c>
      <c r="N78" s="22" t="n">
        <f aca="false">1650000*$M$6</f>
        <v>1732500</v>
      </c>
      <c r="O78" s="23" t="n">
        <f aca="false">N78*5</f>
        <v>8662500</v>
      </c>
    </row>
    <row r="79" customFormat="false" ht="15.75" hidden="false" customHeight="false" outlineLevel="0" collapsed="false">
      <c r="A79" s="14" t="n">
        <v>78</v>
      </c>
      <c r="B79" s="18" t="n">
        <v>11222247</v>
      </c>
      <c r="C79" s="24" t="s">
        <v>170</v>
      </c>
      <c r="D79" s="24" t="s">
        <v>171</v>
      </c>
      <c r="E79" s="25" t="s">
        <v>164</v>
      </c>
      <c r="F79" s="17" t="s">
        <v>158</v>
      </c>
      <c r="G79" s="24" t="s">
        <v>110</v>
      </c>
      <c r="H79" s="18" t="n">
        <v>64</v>
      </c>
      <c r="I79" s="18" t="n">
        <v>8.53</v>
      </c>
      <c r="J79" s="29" t="n">
        <v>88</v>
      </c>
      <c r="K79" s="28" t="n">
        <v>20</v>
      </c>
      <c r="L79" s="21" t="str">
        <f aca="false">IF(AND(I79&gt;=9,J79&gt;=90),"Xuất sắc",IF(AND(I79&gt;=8,J79&gt;=80),"Giỏi",IF(AND(I79&gt;7,J79&gt;=65),"Khá")))</f>
        <v>Giỏi</v>
      </c>
      <c r="M79" s="20" t="n">
        <v>1.05</v>
      </c>
      <c r="N79" s="22" t="n">
        <f aca="false">1650000*$M$6</f>
        <v>1732500</v>
      </c>
      <c r="O79" s="23" t="n">
        <f aca="false">N79*5</f>
        <v>8662500</v>
      </c>
    </row>
    <row r="80" customFormat="false" ht="15.75" hidden="false" customHeight="false" outlineLevel="0" collapsed="false">
      <c r="A80" s="14" t="n">
        <v>79</v>
      </c>
      <c r="B80" s="18" t="n">
        <v>11206401</v>
      </c>
      <c r="C80" s="24" t="s">
        <v>172</v>
      </c>
      <c r="D80" s="24" t="s">
        <v>173</v>
      </c>
      <c r="E80" s="25" t="s">
        <v>174</v>
      </c>
      <c r="F80" s="26" t="s">
        <v>174</v>
      </c>
      <c r="G80" s="24" t="s">
        <v>175</v>
      </c>
      <c r="H80" s="18" t="n">
        <v>62</v>
      </c>
      <c r="I80" s="18" t="n">
        <v>9.08</v>
      </c>
      <c r="J80" s="29" t="n">
        <v>90</v>
      </c>
      <c r="K80" s="28" t="n">
        <v>34</v>
      </c>
      <c r="L80" s="21" t="str">
        <f aca="false">IF(AND(I80&gt;=9,J80&gt;=90),"Xuất sắc",IF(AND(I80&gt;=8,J80&gt;=80),"Giỏi",IF(AND(I80&gt;7,J80&gt;=65),"Khá")))</f>
        <v>Xuất sắc</v>
      </c>
      <c r="M80" s="20" t="n">
        <v>1.1</v>
      </c>
      <c r="N80" s="22" t="n">
        <f aca="false">1400000*1.1</f>
        <v>1540000</v>
      </c>
      <c r="O80" s="23" t="n">
        <f aca="false">N80*5</f>
        <v>7700000</v>
      </c>
    </row>
    <row r="81" customFormat="false" ht="15.75" hidden="false" customHeight="false" outlineLevel="0" collapsed="false">
      <c r="A81" s="14" t="n">
        <v>80</v>
      </c>
      <c r="B81" s="18" t="n">
        <v>11202839</v>
      </c>
      <c r="C81" s="24" t="s">
        <v>176</v>
      </c>
      <c r="D81" s="24" t="s">
        <v>99</v>
      </c>
      <c r="E81" s="25" t="s">
        <v>174</v>
      </c>
      <c r="F81" s="26" t="s">
        <v>174</v>
      </c>
      <c r="G81" s="24" t="s">
        <v>175</v>
      </c>
      <c r="H81" s="18" t="n">
        <v>62</v>
      </c>
      <c r="I81" s="18" t="n">
        <v>8.9</v>
      </c>
      <c r="J81" s="29" t="n">
        <v>90</v>
      </c>
      <c r="K81" s="28" t="n">
        <v>31</v>
      </c>
      <c r="L81" s="21" t="str">
        <f aca="false">IF(AND(I81&gt;=9,J81&gt;=90),"Xuất sắc",IF(AND(I81&gt;=8,J81&gt;=80),"Giỏi",IF(AND(I81&gt;7,J81&gt;=65),"Khá")))</f>
        <v>Giỏi</v>
      </c>
      <c r="M81" s="20" t="n">
        <v>1.05</v>
      </c>
      <c r="N81" s="22" t="n">
        <f aca="false">1400000*$M$81</f>
        <v>1470000</v>
      </c>
      <c r="O81" s="23" t="n">
        <f aca="false">N81*5</f>
        <v>7350000</v>
      </c>
    </row>
    <row r="82" customFormat="false" ht="15.75" hidden="false" customHeight="false" outlineLevel="0" collapsed="false">
      <c r="A82" s="14" t="n">
        <v>81</v>
      </c>
      <c r="B82" s="18" t="n">
        <v>11202285</v>
      </c>
      <c r="C82" s="24" t="s">
        <v>177</v>
      </c>
      <c r="D82" s="24" t="s">
        <v>98</v>
      </c>
      <c r="E82" s="25" t="s">
        <v>174</v>
      </c>
      <c r="F82" s="26" t="s">
        <v>174</v>
      </c>
      <c r="G82" s="24" t="s">
        <v>175</v>
      </c>
      <c r="H82" s="18" t="n">
        <v>62</v>
      </c>
      <c r="I82" s="29" t="n">
        <v>8.75</v>
      </c>
      <c r="J82" s="18" t="n">
        <v>86</v>
      </c>
      <c r="K82" s="28" t="n">
        <v>31</v>
      </c>
      <c r="L82" s="21" t="str">
        <f aca="false">IF(AND(I82&gt;=9,J82&gt;=90),"Xuất sắc",IF(AND(I82&gt;=8,J82&gt;=80),"Giỏi",IF(AND(I82&gt;7,J82&gt;=65),"Khá")))</f>
        <v>Giỏi</v>
      </c>
      <c r="M82" s="20" t="n">
        <v>1.05</v>
      </c>
      <c r="N82" s="22" t="n">
        <f aca="false">1400000*$M$81</f>
        <v>1470000</v>
      </c>
      <c r="O82" s="23" t="n">
        <f aca="false">N82*5</f>
        <v>7350000</v>
      </c>
    </row>
    <row r="83" customFormat="false" ht="15.75" hidden="false" customHeight="false" outlineLevel="0" collapsed="false">
      <c r="A83" s="14" t="n">
        <v>82</v>
      </c>
      <c r="B83" s="18" t="n">
        <v>11201031</v>
      </c>
      <c r="C83" s="24" t="s">
        <v>178</v>
      </c>
      <c r="D83" s="24" t="s">
        <v>51</v>
      </c>
      <c r="E83" s="25" t="s">
        <v>174</v>
      </c>
      <c r="F83" s="26" t="s">
        <v>174</v>
      </c>
      <c r="G83" s="24" t="s">
        <v>175</v>
      </c>
      <c r="H83" s="18" t="n">
        <v>62</v>
      </c>
      <c r="I83" s="29" t="n">
        <v>8.61</v>
      </c>
      <c r="J83" s="18" t="n">
        <v>86</v>
      </c>
      <c r="K83" s="28" t="n">
        <v>20</v>
      </c>
      <c r="L83" s="21" t="str">
        <f aca="false">IF(AND(I83&gt;=9,J83&gt;=90),"Xuất sắc",IF(AND(I83&gt;=8,J83&gt;=80),"Giỏi",IF(AND(I83&gt;7,J83&gt;=65),"Khá")))</f>
        <v>Giỏi</v>
      </c>
      <c r="M83" s="20" t="n">
        <v>1.05</v>
      </c>
      <c r="N83" s="22" t="n">
        <f aca="false">1400000*$M$81</f>
        <v>1470000</v>
      </c>
      <c r="O83" s="23" t="n">
        <f aca="false">N83*5</f>
        <v>7350000</v>
      </c>
    </row>
    <row r="84" customFormat="false" ht="15.75" hidden="false" customHeight="false" outlineLevel="0" collapsed="false">
      <c r="A84" s="14" t="n">
        <v>83</v>
      </c>
      <c r="B84" s="18" t="n">
        <v>11201886</v>
      </c>
      <c r="C84" s="24" t="s">
        <v>179</v>
      </c>
      <c r="D84" s="24" t="s">
        <v>38</v>
      </c>
      <c r="E84" s="25" t="s">
        <v>174</v>
      </c>
      <c r="F84" s="26" t="s">
        <v>174</v>
      </c>
      <c r="G84" s="24" t="s">
        <v>175</v>
      </c>
      <c r="H84" s="18" t="n">
        <v>62</v>
      </c>
      <c r="I84" s="29" t="n">
        <v>8.6</v>
      </c>
      <c r="J84" s="18" t="n">
        <v>86</v>
      </c>
      <c r="K84" s="28" t="n">
        <v>21</v>
      </c>
      <c r="L84" s="21" t="str">
        <f aca="false">IF(AND(I84&gt;=9,J84&gt;=90),"Xuất sắc",IF(AND(I84&gt;=8,J84&gt;=80),"Giỏi",IF(AND(I84&gt;7,J84&gt;=65),"Khá")))</f>
        <v>Giỏi</v>
      </c>
      <c r="M84" s="20" t="n">
        <v>1.05</v>
      </c>
      <c r="N84" s="22" t="n">
        <f aca="false">1400000*$M$81</f>
        <v>1470000</v>
      </c>
      <c r="O84" s="23" t="n">
        <f aca="false">N84*5</f>
        <v>7350000</v>
      </c>
    </row>
    <row r="85" customFormat="false" ht="15.75" hidden="false" customHeight="false" outlineLevel="0" collapsed="false">
      <c r="A85" s="14" t="n">
        <v>84</v>
      </c>
      <c r="B85" s="18" t="n">
        <v>11216574</v>
      </c>
      <c r="C85" s="24" t="s">
        <v>180</v>
      </c>
      <c r="D85" s="24" t="s">
        <v>145</v>
      </c>
      <c r="E85" s="25" t="s">
        <v>181</v>
      </c>
      <c r="F85" s="26" t="s">
        <v>181</v>
      </c>
      <c r="G85" s="24" t="s">
        <v>175</v>
      </c>
      <c r="H85" s="18" t="n">
        <v>63</v>
      </c>
      <c r="I85" s="29" t="n">
        <v>9</v>
      </c>
      <c r="J85" s="18" t="n">
        <v>81</v>
      </c>
      <c r="K85" s="28" t="n">
        <v>23</v>
      </c>
      <c r="L85" s="21" t="str">
        <f aca="false">IF(AND(I85&gt;=9,J85&gt;=90),"Xuất sắc",IF(AND(I85&gt;=8,J85&gt;=80),"Giỏi",IF(AND(I85&gt;7,J85&gt;=65),"Khá")))</f>
        <v>Giỏi</v>
      </c>
      <c r="M85" s="20" t="n">
        <v>1.05</v>
      </c>
      <c r="N85" s="22" t="n">
        <f aca="false">1400000*$M$81</f>
        <v>1470000</v>
      </c>
      <c r="O85" s="23" t="n">
        <f aca="false">N85*5</f>
        <v>7350000</v>
      </c>
    </row>
    <row r="86" customFormat="false" ht="15.75" hidden="false" customHeight="false" outlineLevel="0" collapsed="false">
      <c r="A86" s="14" t="n">
        <v>85</v>
      </c>
      <c r="B86" s="18" t="n">
        <v>11214462</v>
      </c>
      <c r="C86" s="24" t="s">
        <v>182</v>
      </c>
      <c r="D86" s="24" t="s">
        <v>183</v>
      </c>
      <c r="E86" s="25" t="s">
        <v>181</v>
      </c>
      <c r="F86" s="26" t="s">
        <v>181</v>
      </c>
      <c r="G86" s="24" t="s">
        <v>175</v>
      </c>
      <c r="H86" s="18" t="n">
        <v>63</v>
      </c>
      <c r="I86" s="18" t="n">
        <v>8.99</v>
      </c>
      <c r="J86" s="29" t="n">
        <v>85</v>
      </c>
      <c r="K86" s="18" t="n">
        <v>23</v>
      </c>
      <c r="L86" s="21" t="str">
        <f aca="false">IF(AND(I86&gt;=9,J86&gt;=90),"Xuất sắc",IF(AND(I86&gt;=8,J86&gt;=80),"Giỏi",IF(AND(I86&gt;7,J86&gt;=65),"Khá")))</f>
        <v>Giỏi</v>
      </c>
      <c r="M86" s="20" t="n">
        <v>1.05</v>
      </c>
      <c r="N86" s="22" t="n">
        <f aca="false">1400000*$M$81</f>
        <v>1470000</v>
      </c>
      <c r="O86" s="23" t="n">
        <f aca="false">N86*5</f>
        <v>7350000</v>
      </c>
    </row>
    <row r="87" customFormat="false" ht="15.75" hidden="false" customHeight="false" outlineLevel="0" collapsed="false">
      <c r="A87" s="14" t="n">
        <v>86</v>
      </c>
      <c r="B87" s="18" t="n">
        <v>11216610</v>
      </c>
      <c r="C87" s="24" t="s">
        <v>184</v>
      </c>
      <c r="D87" s="24" t="s">
        <v>57</v>
      </c>
      <c r="E87" s="25" t="s">
        <v>181</v>
      </c>
      <c r="F87" s="26" t="s">
        <v>181</v>
      </c>
      <c r="G87" s="24" t="s">
        <v>175</v>
      </c>
      <c r="H87" s="18" t="n">
        <v>63</v>
      </c>
      <c r="I87" s="18" t="n">
        <v>8.95</v>
      </c>
      <c r="J87" s="29" t="n">
        <v>95</v>
      </c>
      <c r="K87" s="18" t="n">
        <v>23</v>
      </c>
      <c r="L87" s="21" t="str">
        <f aca="false">IF(AND(I87&gt;=9,J87&gt;=90),"Xuất sắc",IF(AND(I87&gt;=8,J87&gt;=80),"Giỏi",IF(AND(I87&gt;7,J87&gt;=65),"Khá")))</f>
        <v>Giỏi</v>
      </c>
      <c r="M87" s="20" t="n">
        <v>1.05</v>
      </c>
      <c r="N87" s="22" t="n">
        <f aca="false">1400000*$M$81</f>
        <v>1470000</v>
      </c>
      <c r="O87" s="23" t="n">
        <f aca="false">N87*5</f>
        <v>7350000</v>
      </c>
    </row>
    <row r="88" customFormat="false" ht="15.75" hidden="false" customHeight="false" outlineLevel="0" collapsed="false">
      <c r="A88" s="14" t="n">
        <v>87</v>
      </c>
      <c r="B88" s="18" t="n">
        <v>11216612</v>
      </c>
      <c r="C88" s="24" t="s">
        <v>185</v>
      </c>
      <c r="D88" s="24" t="s">
        <v>186</v>
      </c>
      <c r="E88" s="25" t="s">
        <v>181</v>
      </c>
      <c r="F88" s="26" t="s">
        <v>181</v>
      </c>
      <c r="G88" s="24" t="s">
        <v>175</v>
      </c>
      <c r="H88" s="18" t="n">
        <v>63</v>
      </c>
      <c r="I88" s="18" t="n">
        <v>8.77</v>
      </c>
      <c r="J88" s="18" t="n">
        <v>87</v>
      </c>
      <c r="K88" s="18" t="n">
        <v>23</v>
      </c>
      <c r="L88" s="21" t="str">
        <f aca="false">IF(AND(I88&gt;=9,J88&gt;=90),"Xuất sắc",IF(AND(I88&gt;=8,J88&gt;=80),"Giỏi",IF(AND(I88&gt;7,J88&gt;=65),"Khá")))</f>
        <v>Giỏi</v>
      </c>
      <c r="M88" s="20" t="n">
        <v>1.05</v>
      </c>
      <c r="N88" s="22" t="n">
        <f aca="false">1400000*$M$81</f>
        <v>1470000</v>
      </c>
      <c r="O88" s="23" t="n">
        <f aca="false">N88*5</f>
        <v>7350000</v>
      </c>
    </row>
    <row r="89" customFormat="false" ht="15.75" hidden="false" customHeight="false" outlineLevel="0" collapsed="false">
      <c r="A89" s="14" t="n">
        <v>88</v>
      </c>
      <c r="B89" s="18" t="n">
        <v>11216562</v>
      </c>
      <c r="C89" s="24" t="s">
        <v>187</v>
      </c>
      <c r="D89" s="24" t="s">
        <v>98</v>
      </c>
      <c r="E89" s="25" t="s">
        <v>181</v>
      </c>
      <c r="F89" s="26" t="s">
        <v>181</v>
      </c>
      <c r="G89" s="24" t="s">
        <v>175</v>
      </c>
      <c r="H89" s="18" t="n">
        <v>63</v>
      </c>
      <c r="I89" s="18" t="n">
        <v>8.72</v>
      </c>
      <c r="J89" s="18" t="n">
        <v>85</v>
      </c>
      <c r="K89" s="18" t="n">
        <v>23</v>
      </c>
      <c r="L89" s="21" t="str">
        <f aca="false">IF(AND(I89&gt;=9,J89&gt;=90),"Xuất sắc",IF(AND(I89&gt;=8,J89&gt;=80),"Giỏi",IF(AND(I89&gt;7,J89&gt;=65),"Khá")))</f>
        <v>Giỏi</v>
      </c>
      <c r="M89" s="20" t="n">
        <v>1.05</v>
      </c>
      <c r="N89" s="22" t="n">
        <f aca="false">1400000*$M$81</f>
        <v>1470000</v>
      </c>
      <c r="O89" s="23" t="n">
        <f aca="false">N89*5</f>
        <v>7350000</v>
      </c>
    </row>
    <row r="90" customFormat="false" ht="15.75" hidden="false" customHeight="false" outlineLevel="0" collapsed="false">
      <c r="A90" s="14" t="n">
        <v>89</v>
      </c>
      <c r="B90" s="18" t="n">
        <v>11216526</v>
      </c>
      <c r="C90" s="24" t="s">
        <v>188</v>
      </c>
      <c r="D90" s="24" t="s">
        <v>51</v>
      </c>
      <c r="E90" s="25" t="s">
        <v>181</v>
      </c>
      <c r="F90" s="26" t="s">
        <v>181</v>
      </c>
      <c r="G90" s="24" t="s">
        <v>175</v>
      </c>
      <c r="H90" s="18" t="n">
        <v>63</v>
      </c>
      <c r="I90" s="18" t="n">
        <v>8.67</v>
      </c>
      <c r="J90" s="18" t="n">
        <v>86</v>
      </c>
      <c r="K90" s="18" t="n">
        <v>23</v>
      </c>
      <c r="L90" s="21" t="str">
        <f aca="false">IF(AND(I90&gt;=9,J90&gt;=90),"Xuất sắc",IF(AND(I90&gt;=8,J90&gt;=80),"Giỏi",IF(AND(I90&gt;7,J90&gt;=65),"Khá")))</f>
        <v>Giỏi</v>
      </c>
      <c r="M90" s="20" t="n">
        <v>1.05</v>
      </c>
      <c r="N90" s="22" t="n">
        <f aca="false">1400000*$M$81</f>
        <v>1470000</v>
      </c>
      <c r="O90" s="23" t="n">
        <f aca="false">N90*5</f>
        <v>7350000</v>
      </c>
    </row>
    <row r="91" customFormat="false" ht="15.75" hidden="false" customHeight="false" outlineLevel="0" collapsed="false">
      <c r="A91" s="14" t="n">
        <v>90</v>
      </c>
      <c r="B91" s="18" t="n">
        <v>11216566</v>
      </c>
      <c r="C91" s="24" t="s">
        <v>189</v>
      </c>
      <c r="D91" s="24" t="s">
        <v>98</v>
      </c>
      <c r="E91" s="25" t="s">
        <v>181</v>
      </c>
      <c r="F91" s="26" t="s">
        <v>181</v>
      </c>
      <c r="G91" s="24" t="s">
        <v>175</v>
      </c>
      <c r="H91" s="18" t="n">
        <v>63</v>
      </c>
      <c r="I91" s="18" t="n">
        <v>8.64</v>
      </c>
      <c r="J91" s="18" t="n">
        <v>85</v>
      </c>
      <c r="K91" s="18" t="n">
        <v>20</v>
      </c>
      <c r="L91" s="21" t="str">
        <f aca="false">IF(AND(I91&gt;=9,J91&gt;=90),"Xuất sắc",IF(AND(I91&gt;=8,J91&gt;=80),"Giỏi",IF(AND(I91&gt;7,J91&gt;=65),"Khá")))</f>
        <v>Giỏi</v>
      </c>
      <c r="M91" s="20" t="n">
        <v>1.05</v>
      </c>
      <c r="N91" s="22" t="n">
        <f aca="false">1400000*$M$81</f>
        <v>1470000</v>
      </c>
      <c r="O91" s="23" t="n">
        <f aca="false">N91*5</f>
        <v>7350000</v>
      </c>
    </row>
    <row r="92" customFormat="false" ht="15.75" hidden="false" customHeight="false" outlineLevel="0" collapsed="false">
      <c r="A92" s="14" t="n">
        <v>91</v>
      </c>
      <c r="B92" s="18" t="n">
        <v>11222709</v>
      </c>
      <c r="C92" s="24" t="s">
        <v>190</v>
      </c>
      <c r="D92" s="24" t="s">
        <v>107</v>
      </c>
      <c r="E92" s="25" t="s">
        <v>191</v>
      </c>
      <c r="F92" s="26" t="s">
        <v>191</v>
      </c>
      <c r="G92" s="24" t="s">
        <v>175</v>
      </c>
      <c r="H92" s="18" t="n">
        <v>64</v>
      </c>
      <c r="I92" s="18" t="n">
        <v>9.42</v>
      </c>
      <c r="J92" s="18" t="n">
        <v>93</v>
      </c>
      <c r="K92" s="18" t="n">
        <v>17</v>
      </c>
      <c r="L92" s="21" t="str">
        <f aca="false">IF(AND(I92&gt;=9,J92&gt;=90),"Xuất sắc",IF(AND(I92&gt;=8,J92&gt;=80),"Giỏi",IF(AND(I92&gt;7,J92&gt;=65),"Khá")))</f>
        <v>Xuất sắc</v>
      </c>
      <c r="M92" s="20" t="n">
        <v>1.1</v>
      </c>
      <c r="N92" s="22" t="n">
        <f aca="false">1400000*1.1</f>
        <v>1540000</v>
      </c>
      <c r="O92" s="23" t="n">
        <f aca="false">N92*5</f>
        <v>7700000</v>
      </c>
    </row>
    <row r="93" customFormat="false" ht="15.75" hidden="false" customHeight="false" outlineLevel="0" collapsed="false">
      <c r="A93" s="14" t="n">
        <v>92</v>
      </c>
      <c r="B93" s="18" t="n">
        <v>11225033</v>
      </c>
      <c r="C93" s="24" t="s">
        <v>192</v>
      </c>
      <c r="D93" s="24" t="s">
        <v>193</v>
      </c>
      <c r="E93" s="25" t="s">
        <v>191</v>
      </c>
      <c r="F93" s="26" t="s">
        <v>191</v>
      </c>
      <c r="G93" s="24" t="s">
        <v>175</v>
      </c>
      <c r="H93" s="18" t="n">
        <v>64</v>
      </c>
      <c r="I93" s="18" t="n">
        <v>9.38</v>
      </c>
      <c r="J93" s="18" t="n">
        <v>91</v>
      </c>
      <c r="K93" s="18" t="n">
        <v>17</v>
      </c>
      <c r="L93" s="21" t="str">
        <f aca="false">IF(AND(I93&gt;=9,J93&gt;=90),"Xuất sắc",IF(AND(I93&gt;=8,J93&gt;=80),"Giỏi",IF(AND(I93&gt;7,J93&gt;=65),"Khá")))</f>
        <v>Xuất sắc</v>
      </c>
      <c r="M93" s="20" t="n">
        <v>1.1</v>
      </c>
      <c r="N93" s="22" t="n">
        <f aca="false">1400000*1.1</f>
        <v>1540000</v>
      </c>
      <c r="O93" s="23" t="n">
        <f aca="false">N93*5</f>
        <v>7700000</v>
      </c>
    </row>
    <row r="94" customFormat="false" ht="15.75" hidden="false" customHeight="false" outlineLevel="0" collapsed="false">
      <c r="A94" s="14" t="n">
        <v>93</v>
      </c>
      <c r="B94" s="18" t="n">
        <v>11220803</v>
      </c>
      <c r="C94" s="24" t="s">
        <v>35</v>
      </c>
      <c r="D94" s="24" t="s">
        <v>194</v>
      </c>
      <c r="E94" s="25" t="s">
        <v>191</v>
      </c>
      <c r="F94" s="26" t="s">
        <v>191</v>
      </c>
      <c r="G94" s="24" t="s">
        <v>175</v>
      </c>
      <c r="H94" s="18" t="n">
        <v>64</v>
      </c>
      <c r="I94" s="18" t="n">
        <v>9</v>
      </c>
      <c r="J94" s="18" t="n">
        <v>94</v>
      </c>
      <c r="K94" s="18" t="n">
        <v>17</v>
      </c>
      <c r="L94" s="21" t="str">
        <f aca="false">IF(AND(I94&gt;=9,J94&gt;=90),"Xuất sắc",IF(AND(I94&gt;=8,J94&gt;=80),"Giỏi",IF(AND(I94&gt;7,J94&gt;=65),"Khá")))</f>
        <v>Xuất sắc</v>
      </c>
      <c r="M94" s="20" t="n">
        <v>1.1</v>
      </c>
      <c r="N94" s="22" t="n">
        <f aca="false">1400000*1.1</f>
        <v>1540000</v>
      </c>
      <c r="O94" s="23" t="n">
        <f aca="false">N94*5</f>
        <v>7700000</v>
      </c>
    </row>
    <row r="95" customFormat="false" ht="15.75" hidden="false" customHeight="false" outlineLevel="0" collapsed="false">
      <c r="A95" s="14" t="n">
        <v>94</v>
      </c>
      <c r="B95" s="18" t="n">
        <v>11225059</v>
      </c>
      <c r="C95" s="24" t="s">
        <v>195</v>
      </c>
      <c r="D95" s="24" t="s">
        <v>66</v>
      </c>
      <c r="E95" s="25" t="s">
        <v>191</v>
      </c>
      <c r="F95" s="26" t="s">
        <v>191</v>
      </c>
      <c r="G95" s="24" t="s">
        <v>175</v>
      </c>
      <c r="H95" s="18" t="n">
        <v>64</v>
      </c>
      <c r="I95" s="18" t="n">
        <v>8.68</v>
      </c>
      <c r="J95" s="18" t="n">
        <v>98</v>
      </c>
      <c r="K95" s="18" t="n">
        <v>17</v>
      </c>
      <c r="L95" s="21" t="str">
        <f aca="false">IF(AND(I95&gt;=9,J95&gt;=90),"Xuất sắc",IF(AND(I95&gt;=8,J95&gt;=80),"Giỏi",IF(AND(I95&gt;7,J95&gt;=65),"Khá")))</f>
        <v>Giỏi</v>
      </c>
      <c r="M95" s="20" t="n">
        <v>1.05</v>
      </c>
      <c r="N95" s="22" t="n">
        <f aca="false">1400000*$M$81</f>
        <v>1470000</v>
      </c>
      <c r="O95" s="23" t="n">
        <f aca="false">N95*5</f>
        <v>7350000</v>
      </c>
    </row>
    <row r="96" customFormat="false" ht="15.75" hidden="false" customHeight="false" outlineLevel="0" collapsed="false">
      <c r="A96" s="14" t="n">
        <v>95</v>
      </c>
      <c r="B96" s="18" t="n">
        <v>11206932</v>
      </c>
      <c r="C96" s="24" t="s">
        <v>196</v>
      </c>
      <c r="D96" s="24" t="s">
        <v>197</v>
      </c>
      <c r="E96" s="25" t="s">
        <v>198</v>
      </c>
      <c r="F96" s="17" t="s">
        <v>199</v>
      </c>
      <c r="G96" s="24" t="s">
        <v>200</v>
      </c>
      <c r="H96" s="18" t="n">
        <v>62</v>
      </c>
      <c r="I96" s="18" t="n">
        <v>9.02</v>
      </c>
      <c r="J96" s="18" t="n">
        <v>100</v>
      </c>
      <c r="K96" s="18" t="n">
        <v>17</v>
      </c>
      <c r="L96" s="21" t="str">
        <f aca="false">IF(AND(I96&gt;=9,J96&gt;=90),"Xuất sắc",IF(AND(I96&gt;=8,J96&gt;=80),"Giỏi",IF(AND(I96&gt;7,J96&gt;=65),"Khá")))</f>
        <v>Xuất sắc</v>
      </c>
      <c r="M96" s="20" t="n">
        <v>1.1</v>
      </c>
      <c r="N96" s="22" t="n">
        <f aca="false">1900000*$M$2</f>
        <v>2090000</v>
      </c>
      <c r="O96" s="23" t="n">
        <f aca="false">N96*5</f>
        <v>10450000</v>
      </c>
    </row>
    <row r="97" customFormat="false" ht="15.75" hidden="false" customHeight="false" outlineLevel="0" collapsed="false">
      <c r="A97" s="14" t="n">
        <v>96</v>
      </c>
      <c r="B97" s="18" t="n">
        <v>11202051</v>
      </c>
      <c r="C97" s="24" t="s">
        <v>201</v>
      </c>
      <c r="D97" s="24" t="s">
        <v>202</v>
      </c>
      <c r="E97" s="25" t="s">
        <v>198</v>
      </c>
      <c r="F97" s="17" t="s">
        <v>199</v>
      </c>
      <c r="G97" s="24" t="s">
        <v>200</v>
      </c>
      <c r="H97" s="18" t="n">
        <v>62</v>
      </c>
      <c r="I97" s="18" t="n">
        <v>8.99</v>
      </c>
      <c r="J97" s="18" t="n">
        <v>95</v>
      </c>
      <c r="K97" s="18" t="n">
        <v>22</v>
      </c>
      <c r="L97" s="21" t="str">
        <f aca="false">IF(AND(I97&gt;=9,J97&gt;=90),"Xuất sắc",IF(AND(I97&gt;=8,J97&gt;=80),"Giỏi",IF(AND(I97&gt;7,J97&gt;=65),"Khá")))</f>
        <v>Giỏi</v>
      </c>
      <c r="M97" s="20" t="n">
        <v>1.05</v>
      </c>
      <c r="N97" s="22" t="n">
        <f aca="false">1900000*$M$4</f>
        <v>1995000</v>
      </c>
      <c r="O97" s="23" t="n">
        <f aca="false">N97*5</f>
        <v>9975000</v>
      </c>
    </row>
    <row r="98" customFormat="false" ht="15.75" hidden="false" customHeight="false" outlineLevel="0" collapsed="false">
      <c r="A98" s="14" t="n">
        <v>97</v>
      </c>
      <c r="B98" s="18" t="n">
        <v>11203640</v>
      </c>
      <c r="C98" s="24" t="s">
        <v>203</v>
      </c>
      <c r="D98" s="24" t="s">
        <v>197</v>
      </c>
      <c r="E98" s="25" t="s">
        <v>204</v>
      </c>
      <c r="F98" s="17" t="s">
        <v>199</v>
      </c>
      <c r="G98" s="24" t="s">
        <v>200</v>
      </c>
      <c r="H98" s="18" t="n">
        <v>62</v>
      </c>
      <c r="I98" s="18" t="n">
        <v>8.99</v>
      </c>
      <c r="J98" s="18" t="n">
        <v>85</v>
      </c>
      <c r="K98" s="18" t="n">
        <v>23</v>
      </c>
      <c r="L98" s="21" t="str">
        <f aca="false">IF(AND(I98&gt;=9,J98&gt;=90),"Xuất sắc",IF(AND(I98&gt;=8,J98&gt;=80),"Giỏi",IF(AND(I98&gt;7,J98&gt;=65),"Khá")))</f>
        <v>Giỏi</v>
      </c>
      <c r="M98" s="20" t="n">
        <v>1.05</v>
      </c>
      <c r="N98" s="22" t="n">
        <f aca="false">1900000*$M$4</f>
        <v>1995000</v>
      </c>
      <c r="O98" s="23" t="n">
        <f aca="false">N98*5</f>
        <v>9975000</v>
      </c>
    </row>
    <row r="99" customFormat="false" ht="15.75" hidden="false" customHeight="false" outlineLevel="0" collapsed="false">
      <c r="A99" s="14" t="n">
        <v>98</v>
      </c>
      <c r="B99" s="18" t="n">
        <v>11200588</v>
      </c>
      <c r="C99" s="24" t="s">
        <v>205</v>
      </c>
      <c r="D99" s="24" t="s">
        <v>206</v>
      </c>
      <c r="E99" s="25" t="s">
        <v>198</v>
      </c>
      <c r="F99" s="17" t="s">
        <v>199</v>
      </c>
      <c r="G99" s="24" t="s">
        <v>200</v>
      </c>
      <c r="H99" s="18" t="n">
        <v>62</v>
      </c>
      <c r="I99" s="18" t="n">
        <v>8.94</v>
      </c>
      <c r="J99" s="18" t="n">
        <v>92</v>
      </c>
      <c r="K99" s="18" t="n">
        <v>23</v>
      </c>
      <c r="L99" s="21" t="str">
        <f aca="false">IF(AND(I99&gt;=9,J99&gt;=90),"Xuất sắc",IF(AND(I99&gt;=8,J99&gt;=80),"Giỏi",IF(AND(I99&gt;7,J99&gt;=65),"Khá")))</f>
        <v>Giỏi</v>
      </c>
      <c r="M99" s="20" t="n">
        <v>1.05</v>
      </c>
      <c r="N99" s="22" t="n">
        <f aca="false">1900000*$M$4</f>
        <v>1995000</v>
      </c>
      <c r="O99" s="23" t="n">
        <f aca="false">N99*5</f>
        <v>9975000</v>
      </c>
    </row>
    <row r="100" customFormat="false" ht="15.75" hidden="false" customHeight="false" outlineLevel="0" collapsed="false">
      <c r="A100" s="14" t="n">
        <v>99</v>
      </c>
      <c r="B100" s="18" t="n">
        <v>11203862</v>
      </c>
      <c r="C100" s="24" t="s">
        <v>207</v>
      </c>
      <c r="D100" s="24" t="s">
        <v>208</v>
      </c>
      <c r="E100" s="25" t="s">
        <v>204</v>
      </c>
      <c r="F100" s="17" t="s">
        <v>199</v>
      </c>
      <c r="G100" s="24" t="s">
        <v>200</v>
      </c>
      <c r="H100" s="18" t="n">
        <v>62</v>
      </c>
      <c r="I100" s="18" t="n">
        <v>8.91</v>
      </c>
      <c r="J100" s="18" t="n">
        <v>90</v>
      </c>
      <c r="K100" s="18" t="n">
        <v>23</v>
      </c>
      <c r="L100" s="21" t="str">
        <f aca="false">IF(AND(I100&gt;=9,J100&gt;=90),"Xuất sắc",IF(AND(I100&gt;=8,J100&gt;=80),"Giỏi",IF(AND(I100&gt;7,J100&gt;=65),"Khá")))</f>
        <v>Giỏi</v>
      </c>
      <c r="M100" s="20" t="n">
        <v>1.05</v>
      </c>
      <c r="N100" s="22" t="n">
        <f aca="false">1900000*$M$4</f>
        <v>1995000</v>
      </c>
      <c r="O100" s="23" t="n">
        <f aca="false">N100*5</f>
        <v>9975000</v>
      </c>
    </row>
    <row r="101" customFormat="false" ht="15.75" hidden="false" customHeight="false" outlineLevel="0" collapsed="false">
      <c r="A101" s="14" t="n">
        <v>100</v>
      </c>
      <c r="B101" s="18" t="n">
        <v>11200339</v>
      </c>
      <c r="C101" s="24" t="s">
        <v>209</v>
      </c>
      <c r="D101" s="24" t="s">
        <v>16</v>
      </c>
      <c r="E101" s="25" t="s">
        <v>204</v>
      </c>
      <c r="F101" s="17" t="s">
        <v>199</v>
      </c>
      <c r="G101" s="24" t="s">
        <v>200</v>
      </c>
      <c r="H101" s="18" t="n">
        <v>62</v>
      </c>
      <c r="I101" s="18" t="n">
        <v>8.91</v>
      </c>
      <c r="J101" s="18" t="n">
        <v>85</v>
      </c>
      <c r="K101" s="18" t="n">
        <v>23</v>
      </c>
      <c r="L101" s="21" t="str">
        <f aca="false">IF(AND(I101&gt;=9,J101&gt;=90),"Xuất sắc",IF(AND(I101&gt;=8,J101&gt;=80),"Giỏi",IF(AND(I101&gt;7,J101&gt;=65),"Khá")))</f>
        <v>Giỏi</v>
      </c>
      <c r="M101" s="20" t="n">
        <v>1.05</v>
      </c>
      <c r="N101" s="22" t="n">
        <f aca="false">1900000*$M$4</f>
        <v>1995000</v>
      </c>
      <c r="O101" s="23" t="n">
        <f aca="false">N101*5</f>
        <v>9975000</v>
      </c>
    </row>
    <row r="102" customFormat="false" ht="15.75" hidden="false" customHeight="false" outlineLevel="0" collapsed="false">
      <c r="A102" s="14" t="n">
        <v>101</v>
      </c>
      <c r="B102" s="18" t="n">
        <v>11200501</v>
      </c>
      <c r="C102" s="24" t="s">
        <v>210</v>
      </c>
      <c r="D102" s="24" t="s">
        <v>194</v>
      </c>
      <c r="E102" s="25" t="s">
        <v>198</v>
      </c>
      <c r="F102" s="17" t="s">
        <v>199</v>
      </c>
      <c r="G102" s="24" t="s">
        <v>200</v>
      </c>
      <c r="H102" s="18" t="n">
        <v>62</v>
      </c>
      <c r="I102" s="18" t="n">
        <v>8.89</v>
      </c>
      <c r="J102" s="18" t="n">
        <v>95</v>
      </c>
      <c r="K102" s="18" t="n">
        <v>17</v>
      </c>
      <c r="L102" s="21" t="str">
        <f aca="false">IF(AND(I102&gt;=9,J102&gt;=90),"Xuất sắc",IF(AND(I102&gt;=8,J102&gt;=80),"Giỏi",IF(AND(I102&gt;7,J102&gt;=65),"Khá")))</f>
        <v>Giỏi</v>
      </c>
      <c r="M102" s="20" t="n">
        <v>1.05</v>
      </c>
      <c r="N102" s="22" t="n">
        <f aca="false">1900000*$M$4</f>
        <v>1995000</v>
      </c>
      <c r="O102" s="23" t="n">
        <f aca="false">N102*5</f>
        <v>9975000</v>
      </c>
    </row>
    <row r="103" customFormat="false" ht="15.75" hidden="false" customHeight="false" outlineLevel="0" collapsed="false">
      <c r="A103" s="14" t="n">
        <v>102</v>
      </c>
      <c r="B103" s="18" t="n">
        <v>11202309</v>
      </c>
      <c r="C103" s="24" t="s">
        <v>211</v>
      </c>
      <c r="D103" s="24" t="s">
        <v>98</v>
      </c>
      <c r="E103" s="25" t="s">
        <v>198</v>
      </c>
      <c r="F103" s="17" t="s">
        <v>199</v>
      </c>
      <c r="G103" s="24" t="s">
        <v>200</v>
      </c>
      <c r="H103" s="18" t="n">
        <v>62</v>
      </c>
      <c r="I103" s="18" t="n">
        <v>8.88</v>
      </c>
      <c r="J103" s="18" t="n">
        <v>91</v>
      </c>
      <c r="K103" s="18" t="n">
        <v>26</v>
      </c>
      <c r="L103" s="21" t="str">
        <f aca="false">IF(AND(I103&gt;=9,J103&gt;=90),"Xuất sắc",IF(AND(I103&gt;=8,J103&gt;=80),"Giỏi",IF(AND(I103&gt;7,J103&gt;=65),"Khá")))</f>
        <v>Giỏi</v>
      </c>
      <c r="M103" s="20" t="n">
        <v>1.05</v>
      </c>
      <c r="N103" s="22" t="n">
        <f aca="false">1900000*$M$4</f>
        <v>1995000</v>
      </c>
      <c r="O103" s="23" t="n">
        <f aca="false">N103*5</f>
        <v>9975000</v>
      </c>
    </row>
    <row r="104" customFormat="false" ht="15.75" hidden="false" customHeight="false" outlineLevel="0" collapsed="false">
      <c r="A104" s="14" t="n">
        <v>103</v>
      </c>
      <c r="B104" s="18" t="n">
        <v>11200737</v>
      </c>
      <c r="C104" s="24" t="s">
        <v>212</v>
      </c>
      <c r="D104" s="24" t="s">
        <v>213</v>
      </c>
      <c r="E104" s="25" t="s">
        <v>214</v>
      </c>
      <c r="F104" s="17" t="s">
        <v>199</v>
      </c>
      <c r="G104" s="24" t="s">
        <v>200</v>
      </c>
      <c r="H104" s="18" t="n">
        <v>62</v>
      </c>
      <c r="I104" s="18" t="n">
        <v>8.86</v>
      </c>
      <c r="J104" s="18" t="n">
        <v>92</v>
      </c>
      <c r="K104" s="18" t="n">
        <v>25</v>
      </c>
      <c r="L104" s="21" t="str">
        <f aca="false">IF(AND(I104&gt;=9,J104&gt;=90),"Xuất sắc",IF(AND(I104&gt;=8,J104&gt;=80),"Giỏi",IF(AND(I104&gt;7,J104&gt;=65),"Khá")))</f>
        <v>Giỏi</v>
      </c>
      <c r="M104" s="20" t="n">
        <v>1.05</v>
      </c>
      <c r="N104" s="22" t="n">
        <f aca="false">1900000*$M$4</f>
        <v>1995000</v>
      </c>
      <c r="O104" s="23" t="n">
        <f aca="false">N104*5</f>
        <v>9975000</v>
      </c>
    </row>
    <row r="105" customFormat="false" ht="15.75" hidden="false" customHeight="false" outlineLevel="0" collapsed="false">
      <c r="A105" s="14" t="n">
        <v>104</v>
      </c>
      <c r="B105" s="18" t="n">
        <v>11201760</v>
      </c>
      <c r="C105" s="24" t="s">
        <v>215</v>
      </c>
      <c r="D105" s="24" t="s">
        <v>216</v>
      </c>
      <c r="E105" s="25" t="s">
        <v>204</v>
      </c>
      <c r="F105" s="17" t="s">
        <v>199</v>
      </c>
      <c r="G105" s="24" t="s">
        <v>200</v>
      </c>
      <c r="H105" s="18" t="n">
        <v>62</v>
      </c>
      <c r="I105" s="18" t="n">
        <v>8.84</v>
      </c>
      <c r="J105" s="18" t="n">
        <v>95</v>
      </c>
      <c r="K105" s="18" t="n">
        <v>23</v>
      </c>
      <c r="L105" s="21" t="str">
        <f aca="false">IF(AND(I105&gt;=9,J105&gt;=90),"Xuất sắc",IF(AND(I105&gt;=8,J105&gt;=80),"Giỏi",IF(AND(I105&gt;7,J105&gt;=65),"Khá")))</f>
        <v>Giỏi</v>
      </c>
      <c r="M105" s="20" t="n">
        <v>1.05</v>
      </c>
      <c r="N105" s="22" t="n">
        <f aca="false">1900000*$M$4</f>
        <v>1995000</v>
      </c>
      <c r="O105" s="23" t="n">
        <f aca="false">N105*5</f>
        <v>9975000</v>
      </c>
    </row>
    <row r="106" customFormat="false" ht="15.75" hidden="false" customHeight="false" outlineLevel="0" collapsed="false">
      <c r="A106" s="14" t="n">
        <v>105</v>
      </c>
      <c r="B106" s="18" t="n">
        <v>11203866</v>
      </c>
      <c r="C106" s="24" t="s">
        <v>217</v>
      </c>
      <c r="D106" s="24" t="s">
        <v>208</v>
      </c>
      <c r="E106" s="25" t="s">
        <v>214</v>
      </c>
      <c r="F106" s="17" t="s">
        <v>199</v>
      </c>
      <c r="G106" s="24" t="s">
        <v>200</v>
      </c>
      <c r="H106" s="18" t="n">
        <v>62</v>
      </c>
      <c r="I106" s="18" t="n">
        <v>8.83</v>
      </c>
      <c r="J106" s="18" t="n">
        <v>96</v>
      </c>
      <c r="K106" s="18" t="n">
        <v>26</v>
      </c>
      <c r="L106" s="21" t="str">
        <f aca="false">IF(AND(I106&gt;=9,J106&gt;=90),"Xuất sắc",IF(AND(I106&gt;=8,J106&gt;=80),"Giỏi",IF(AND(I106&gt;7,J106&gt;=65),"Khá")))</f>
        <v>Giỏi</v>
      </c>
      <c r="M106" s="20" t="n">
        <v>1.05</v>
      </c>
      <c r="N106" s="22" t="n">
        <f aca="false">1900000*$M$4</f>
        <v>1995000</v>
      </c>
      <c r="O106" s="23" t="n">
        <f aca="false">N106*5</f>
        <v>9975000</v>
      </c>
    </row>
    <row r="107" customFormat="false" ht="15.75" hidden="false" customHeight="false" outlineLevel="0" collapsed="false">
      <c r="A107" s="14" t="n">
        <v>106</v>
      </c>
      <c r="B107" s="18" t="n">
        <v>11201302</v>
      </c>
      <c r="C107" s="24" t="s">
        <v>218</v>
      </c>
      <c r="D107" s="24" t="s">
        <v>116</v>
      </c>
      <c r="E107" s="25" t="s">
        <v>204</v>
      </c>
      <c r="F107" s="17" t="s">
        <v>199</v>
      </c>
      <c r="G107" s="24" t="s">
        <v>200</v>
      </c>
      <c r="H107" s="18" t="n">
        <v>62</v>
      </c>
      <c r="I107" s="18" t="n">
        <v>8.83</v>
      </c>
      <c r="J107" s="18" t="n">
        <v>85</v>
      </c>
      <c r="K107" s="18" t="n">
        <v>23</v>
      </c>
      <c r="L107" s="21" t="str">
        <f aca="false">IF(AND(I107&gt;=9,J107&gt;=90),"Xuất sắc",IF(AND(I107&gt;=8,J107&gt;=80),"Giỏi",IF(AND(I107&gt;7,J107&gt;=65),"Khá")))</f>
        <v>Giỏi</v>
      </c>
      <c r="M107" s="20" t="n">
        <v>1.05</v>
      </c>
      <c r="N107" s="22" t="n">
        <f aca="false">1900000*$M$4</f>
        <v>1995000</v>
      </c>
      <c r="O107" s="23" t="n">
        <f aca="false">N107*5</f>
        <v>9975000</v>
      </c>
    </row>
    <row r="108" customFormat="false" ht="15.75" hidden="false" customHeight="false" outlineLevel="0" collapsed="false">
      <c r="A108" s="14" t="n">
        <v>107</v>
      </c>
      <c r="B108" s="18" t="n">
        <v>11205546</v>
      </c>
      <c r="C108" s="24" t="s">
        <v>219</v>
      </c>
      <c r="D108" s="24" t="s">
        <v>38</v>
      </c>
      <c r="E108" s="25" t="s">
        <v>204</v>
      </c>
      <c r="F108" s="17" t="s">
        <v>199</v>
      </c>
      <c r="G108" s="24" t="s">
        <v>200</v>
      </c>
      <c r="H108" s="18" t="n">
        <v>62</v>
      </c>
      <c r="I108" s="18" t="n">
        <v>8.83</v>
      </c>
      <c r="J108" s="18" t="n">
        <v>80</v>
      </c>
      <c r="K108" s="18" t="n">
        <v>20</v>
      </c>
      <c r="L108" s="21" t="str">
        <f aca="false">IF(AND(I108&gt;=9,J108&gt;=90),"Xuất sắc",IF(AND(I108&gt;=8,J108&gt;=80),"Giỏi",IF(AND(I108&gt;7,J108&gt;=65),"Khá")))</f>
        <v>Giỏi</v>
      </c>
      <c r="M108" s="20" t="n">
        <v>1.05</v>
      </c>
      <c r="N108" s="22" t="n">
        <f aca="false">1900000*$M$4</f>
        <v>1995000</v>
      </c>
      <c r="O108" s="23" t="n">
        <f aca="false">N108*5</f>
        <v>9975000</v>
      </c>
    </row>
    <row r="109" customFormat="false" ht="15.75" hidden="false" customHeight="false" outlineLevel="0" collapsed="false">
      <c r="A109" s="14" t="n">
        <v>108</v>
      </c>
      <c r="B109" s="18" t="n">
        <v>11201210</v>
      </c>
      <c r="C109" s="24" t="s">
        <v>219</v>
      </c>
      <c r="D109" s="24" t="s">
        <v>148</v>
      </c>
      <c r="E109" s="25" t="s">
        <v>198</v>
      </c>
      <c r="F109" s="17" t="s">
        <v>199</v>
      </c>
      <c r="G109" s="24" t="s">
        <v>200</v>
      </c>
      <c r="H109" s="18" t="n">
        <v>62</v>
      </c>
      <c r="I109" s="18" t="n">
        <v>8.8</v>
      </c>
      <c r="J109" s="18" t="n">
        <v>92</v>
      </c>
      <c r="K109" s="18" t="n">
        <v>20</v>
      </c>
      <c r="L109" s="21" t="str">
        <f aca="false">IF(AND(I109&gt;=9,J109&gt;=90),"Xuất sắc",IF(AND(I109&gt;=8,J109&gt;=80),"Giỏi",IF(AND(I109&gt;7,J109&gt;=65),"Khá")))</f>
        <v>Giỏi</v>
      </c>
      <c r="M109" s="20" t="n">
        <v>1.05</v>
      </c>
      <c r="N109" s="22" t="n">
        <f aca="false">1900000*$M$4</f>
        <v>1995000</v>
      </c>
      <c r="O109" s="23" t="n">
        <f aca="false">N109*5</f>
        <v>9975000</v>
      </c>
    </row>
    <row r="110" customFormat="false" ht="15.75" hidden="false" customHeight="false" outlineLevel="0" collapsed="false">
      <c r="A110" s="14" t="n">
        <v>109</v>
      </c>
      <c r="B110" s="18" t="n">
        <v>11203015</v>
      </c>
      <c r="C110" s="24" t="s">
        <v>220</v>
      </c>
      <c r="D110" s="24" t="s">
        <v>193</v>
      </c>
      <c r="E110" s="25" t="s">
        <v>214</v>
      </c>
      <c r="F110" s="17" t="s">
        <v>199</v>
      </c>
      <c r="G110" s="24" t="s">
        <v>200</v>
      </c>
      <c r="H110" s="18" t="n">
        <v>62</v>
      </c>
      <c r="I110" s="18" t="n">
        <v>8.77</v>
      </c>
      <c r="J110" s="18" t="n">
        <v>90</v>
      </c>
      <c r="K110" s="18" t="n">
        <v>26</v>
      </c>
      <c r="L110" s="21" t="str">
        <f aca="false">IF(AND(I110&gt;=9,J110&gt;=90),"Xuất sắc",IF(AND(I110&gt;=8,J110&gt;=80),"Giỏi",IF(AND(I110&gt;7,J110&gt;=65),"Khá")))</f>
        <v>Giỏi</v>
      </c>
      <c r="M110" s="20" t="n">
        <v>1.05</v>
      </c>
      <c r="N110" s="22" t="n">
        <f aca="false">1900000*$M$4</f>
        <v>1995000</v>
      </c>
      <c r="O110" s="23" t="n">
        <f aca="false">N110*5</f>
        <v>9975000</v>
      </c>
    </row>
    <row r="111" customFormat="false" ht="15.75" hidden="false" customHeight="false" outlineLevel="0" collapsed="false">
      <c r="A111" s="14" t="n">
        <v>110</v>
      </c>
      <c r="B111" s="18" t="n">
        <v>11202540</v>
      </c>
      <c r="C111" s="24" t="s">
        <v>221</v>
      </c>
      <c r="D111" s="24" t="s">
        <v>145</v>
      </c>
      <c r="E111" s="25" t="s">
        <v>214</v>
      </c>
      <c r="F111" s="17" t="s">
        <v>199</v>
      </c>
      <c r="G111" s="24" t="s">
        <v>200</v>
      </c>
      <c r="H111" s="18" t="n">
        <v>62</v>
      </c>
      <c r="I111" s="18" t="n">
        <v>8.77</v>
      </c>
      <c r="J111" s="18" t="n">
        <v>83</v>
      </c>
      <c r="K111" s="18" t="n">
        <v>17</v>
      </c>
      <c r="L111" s="21" t="str">
        <f aca="false">IF(AND(I111&gt;=9,J111&gt;=90),"Xuất sắc",IF(AND(I111&gt;=8,J111&gt;=80),"Giỏi",IF(AND(I111&gt;7,J111&gt;=65),"Khá")))</f>
        <v>Giỏi</v>
      </c>
      <c r="M111" s="20" t="n">
        <v>1.05</v>
      </c>
      <c r="N111" s="22" t="n">
        <f aca="false">1900000*$M$4</f>
        <v>1995000</v>
      </c>
      <c r="O111" s="23" t="n">
        <f aca="false">N111*5</f>
        <v>9975000</v>
      </c>
    </row>
    <row r="112" customFormat="false" ht="15.75" hidden="false" customHeight="false" outlineLevel="0" collapsed="false">
      <c r="A112" s="14" t="n">
        <v>111</v>
      </c>
      <c r="B112" s="18" t="n">
        <v>11200382</v>
      </c>
      <c r="C112" s="24" t="s">
        <v>222</v>
      </c>
      <c r="D112" s="24" t="s">
        <v>16</v>
      </c>
      <c r="E112" s="25" t="s">
        <v>223</v>
      </c>
      <c r="F112" s="17" t="s">
        <v>223</v>
      </c>
      <c r="G112" s="24" t="s">
        <v>200</v>
      </c>
      <c r="H112" s="18" t="n">
        <v>62</v>
      </c>
      <c r="I112" s="18" t="n">
        <v>9.33</v>
      </c>
      <c r="J112" s="18" t="n">
        <v>95</v>
      </c>
      <c r="K112" s="18" t="n">
        <v>20</v>
      </c>
      <c r="L112" s="21" t="str">
        <f aca="false">IF(AND(I112&gt;=9,J112&gt;=90),"Xuất sắc",IF(AND(I112&gt;=8,J112&gt;=80),"Giỏi",IF(AND(I112&gt;7,J112&gt;=65),"Khá")))</f>
        <v>Xuất sắc</v>
      </c>
      <c r="M112" s="20" t="n">
        <v>1.1</v>
      </c>
      <c r="N112" s="22" t="n">
        <f aca="false">1650000*$M$7</f>
        <v>1815000</v>
      </c>
      <c r="O112" s="23" t="n">
        <f aca="false">N112*5</f>
        <v>9075000</v>
      </c>
    </row>
    <row r="113" customFormat="false" ht="15.75" hidden="false" customHeight="false" outlineLevel="0" collapsed="false">
      <c r="A113" s="14" t="n">
        <v>112</v>
      </c>
      <c r="B113" s="18" t="n">
        <v>11206243</v>
      </c>
      <c r="C113" s="24" t="s">
        <v>224</v>
      </c>
      <c r="D113" s="24" t="s">
        <v>81</v>
      </c>
      <c r="E113" s="25" t="s">
        <v>223</v>
      </c>
      <c r="F113" s="17" t="s">
        <v>223</v>
      </c>
      <c r="G113" s="24" t="s">
        <v>200</v>
      </c>
      <c r="H113" s="18" t="n">
        <v>62</v>
      </c>
      <c r="I113" s="18" t="n">
        <v>9.28</v>
      </c>
      <c r="J113" s="18" t="n">
        <v>100</v>
      </c>
      <c r="K113" s="18" t="n">
        <v>20</v>
      </c>
      <c r="L113" s="21" t="str">
        <f aca="false">IF(AND(I113&gt;=9,J113&gt;=90),"Xuất sắc",IF(AND(I113&gt;=8,J113&gt;=80),"Giỏi",IF(AND(I113&gt;7,J113&gt;=65),"Khá")))</f>
        <v>Xuất sắc</v>
      </c>
      <c r="M113" s="20" t="n">
        <v>1.1</v>
      </c>
      <c r="N113" s="22" t="n">
        <f aca="false">1650000*$M$7</f>
        <v>1815000</v>
      </c>
      <c r="O113" s="23" t="n">
        <f aca="false">N113*5</f>
        <v>9075000</v>
      </c>
    </row>
    <row r="114" customFormat="false" ht="15.75" hidden="false" customHeight="false" outlineLevel="0" collapsed="false">
      <c r="A114" s="14" t="n">
        <v>113</v>
      </c>
      <c r="B114" s="18" t="n">
        <v>11200707</v>
      </c>
      <c r="C114" s="24" t="s">
        <v>225</v>
      </c>
      <c r="D114" s="24" t="s">
        <v>166</v>
      </c>
      <c r="E114" s="25" t="s">
        <v>223</v>
      </c>
      <c r="F114" s="17" t="s">
        <v>223</v>
      </c>
      <c r="G114" s="24" t="s">
        <v>200</v>
      </c>
      <c r="H114" s="18" t="n">
        <v>62</v>
      </c>
      <c r="I114" s="18" t="n">
        <v>9.28</v>
      </c>
      <c r="J114" s="18" t="n">
        <v>100</v>
      </c>
      <c r="K114" s="18" t="n">
        <v>20</v>
      </c>
      <c r="L114" s="21" t="str">
        <f aca="false">IF(AND(I114&gt;=9,J114&gt;=90),"Xuất sắc",IF(AND(I114&gt;=8,J114&gt;=80),"Giỏi",IF(AND(I114&gt;7,J114&gt;=65),"Khá")))</f>
        <v>Xuất sắc</v>
      </c>
      <c r="M114" s="20" t="n">
        <v>1.1</v>
      </c>
      <c r="N114" s="22" t="n">
        <f aca="false">1650000*$M$7</f>
        <v>1815000</v>
      </c>
      <c r="O114" s="23" t="n">
        <f aca="false">N114*5</f>
        <v>9075000</v>
      </c>
    </row>
    <row r="115" customFormat="false" ht="15.75" hidden="false" customHeight="false" outlineLevel="0" collapsed="false">
      <c r="A115" s="14" t="n">
        <v>114</v>
      </c>
      <c r="B115" s="18" t="n">
        <v>11202075</v>
      </c>
      <c r="C115" s="24" t="s">
        <v>226</v>
      </c>
      <c r="D115" s="24" t="s">
        <v>98</v>
      </c>
      <c r="E115" s="25" t="s">
        <v>223</v>
      </c>
      <c r="F115" s="17" t="s">
        <v>223</v>
      </c>
      <c r="G115" s="24" t="s">
        <v>200</v>
      </c>
      <c r="H115" s="18" t="n">
        <v>62</v>
      </c>
      <c r="I115" s="18" t="n">
        <v>9.16</v>
      </c>
      <c r="J115" s="18" t="n">
        <v>100</v>
      </c>
      <c r="K115" s="18" t="n">
        <v>20</v>
      </c>
      <c r="L115" s="21" t="str">
        <f aca="false">IF(AND(I115&gt;=9,J115&gt;=90),"Xuất sắc",IF(AND(I115&gt;=8,J115&gt;=80),"Giỏi",IF(AND(I115&gt;7,J115&gt;=65),"Khá")))</f>
        <v>Xuất sắc</v>
      </c>
      <c r="M115" s="20" t="n">
        <v>1.1</v>
      </c>
      <c r="N115" s="22" t="n">
        <f aca="false">1650000*$M$7</f>
        <v>1815000</v>
      </c>
      <c r="O115" s="23" t="n">
        <f aca="false">N115*5</f>
        <v>9075000</v>
      </c>
    </row>
    <row r="116" customFormat="false" ht="15.75" hidden="false" customHeight="false" outlineLevel="0" collapsed="false">
      <c r="A116" s="14" t="n">
        <v>115</v>
      </c>
      <c r="B116" s="18" t="n">
        <v>11212743</v>
      </c>
      <c r="C116" s="24" t="s">
        <v>219</v>
      </c>
      <c r="D116" s="24" t="s">
        <v>38</v>
      </c>
      <c r="E116" s="25" t="s">
        <v>227</v>
      </c>
      <c r="F116" s="17" t="s">
        <v>228</v>
      </c>
      <c r="G116" s="24" t="s">
        <v>200</v>
      </c>
      <c r="H116" s="18" t="n">
        <v>63</v>
      </c>
      <c r="I116" s="18" t="n">
        <v>9.46</v>
      </c>
      <c r="J116" s="18" t="n">
        <v>98</v>
      </c>
      <c r="K116" s="18" t="n">
        <v>18</v>
      </c>
      <c r="L116" s="21" t="str">
        <f aca="false">IF(AND(I116&gt;=9,J116&gt;=90),"Xuất sắc",IF(AND(I116&gt;=8,J116&gt;=80),"Giỏi",IF(AND(I116&gt;7,J116&gt;=65),"Khá")))</f>
        <v>Xuất sắc</v>
      </c>
      <c r="M116" s="20" t="n">
        <v>1.1</v>
      </c>
      <c r="N116" s="22" t="n">
        <f aca="false">1900000*$M$2</f>
        <v>2090000</v>
      </c>
      <c r="O116" s="23" t="n">
        <f aca="false">N116*5</f>
        <v>10450000</v>
      </c>
    </row>
    <row r="117" customFormat="false" ht="15.75" hidden="false" customHeight="false" outlineLevel="0" collapsed="false">
      <c r="A117" s="14" t="n">
        <v>116</v>
      </c>
      <c r="B117" s="18" t="n">
        <v>11216669</v>
      </c>
      <c r="C117" s="24" t="s">
        <v>229</v>
      </c>
      <c r="D117" s="24" t="s">
        <v>142</v>
      </c>
      <c r="E117" s="25" t="s">
        <v>227</v>
      </c>
      <c r="F117" s="17" t="s">
        <v>228</v>
      </c>
      <c r="G117" s="24" t="s">
        <v>200</v>
      </c>
      <c r="H117" s="18" t="n">
        <v>63</v>
      </c>
      <c r="I117" s="18" t="n">
        <v>9.25</v>
      </c>
      <c r="J117" s="18" t="n">
        <v>100</v>
      </c>
      <c r="K117" s="18" t="n">
        <v>21</v>
      </c>
      <c r="L117" s="21" t="str">
        <f aca="false">IF(AND(I117&gt;=9,J117&gt;=90),"Xuất sắc",IF(AND(I117&gt;=8,J117&gt;=80),"Giỏi",IF(AND(I117&gt;7,J117&gt;=65),"Khá")))</f>
        <v>Xuất sắc</v>
      </c>
      <c r="M117" s="20" t="n">
        <v>1.1</v>
      </c>
      <c r="N117" s="22" t="n">
        <f aca="false">1900000*$M$2</f>
        <v>2090000</v>
      </c>
      <c r="O117" s="23" t="n">
        <f aca="false">N117*5</f>
        <v>10450000</v>
      </c>
    </row>
    <row r="118" customFormat="false" ht="15.75" hidden="false" customHeight="false" outlineLevel="0" collapsed="false">
      <c r="A118" s="14" t="n">
        <v>117</v>
      </c>
      <c r="B118" s="18" t="n">
        <v>11216627</v>
      </c>
      <c r="C118" s="24" t="s">
        <v>218</v>
      </c>
      <c r="D118" s="24" t="s">
        <v>230</v>
      </c>
      <c r="E118" s="25" t="s">
        <v>227</v>
      </c>
      <c r="F118" s="17" t="s">
        <v>228</v>
      </c>
      <c r="G118" s="24" t="s">
        <v>200</v>
      </c>
      <c r="H118" s="18" t="n">
        <v>63</v>
      </c>
      <c r="I118" s="18" t="n">
        <v>9.22</v>
      </c>
      <c r="J118" s="18" t="n">
        <v>92</v>
      </c>
      <c r="K118" s="18" t="n">
        <v>25</v>
      </c>
      <c r="L118" s="21" t="str">
        <f aca="false">IF(AND(I118&gt;=9,J118&gt;=90),"Xuất sắc",IF(AND(I118&gt;=8,J118&gt;=80),"Giỏi",IF(AND(I118&gt;7,J118&gt;=65),"Khá")))</f>
        <v>Xuất sắc</v>
      </c>
      <c r="M118" s="20" t="n">
        <v>1.1</v>
      </c>
      <c r="N118" s="22" t="n">
        <f aca="false">1900000*$M$2</f>
        <v>2090000</v>
      </c>
      <c r="O118" s="23" t="n">
        <f aca="false">N118*5</f>
        <v>10450000</v>
      </c>
    </row>
    <row r="119" customFormat="false" ht="15.75" hidden="false" customHeight="false" outlineLevel="0" collapsed="false">
      <c r="A119" s="14" t="n">
        <v>118</v>
      </c>
      <c r="B119" s="18" t="n">
        <v>11213051</v>
      </c>
      <c r="C119" s="24" t="s">
        <v>231</v>
      </c>
      <c r="D119" s="24" t="s">
        <v>232</v>
      </c>
      <c r="E119" s="25" t="s">
        <v>233</v>
      </c>
      <c r="F119" s="17" t="s">
        <v>228</v>
      </c>
      <c r="G119" s="24" t="s">
        <v>200</v>
      </c>
      <c r="H119" s="18" t="n">
        <v>63</v>
      </c>
      <c r="I119" s="18" t="n">
        <v>9.21</v>
      </c>
      <c r="J119" s="18" t="n">
        <v>90</v>
      </c>
      <c r="K119" s="18" t="n">
        <v>35</v>
      </c>
      <c r="L119" s="21" t="str">
        <f aca="false">IF(AND(I119&gt;=9,J119&gt;=90),"Xuất sắc",IF(AND(I119&gt;=8,J119&gt;=80),"Giỏi",IF(AND(I119&gt;7,J119&gt;=65),"Khá")))</f>
        <v>Xuất sắc</v>
      </c>
      <c r="M119" s="20" t="n">
        <v>1.1</v>
      </c>
      <c r="N119" s="22" t="n">
        <f aca="false">1900000*$M$2</f>
        <v>2090000</v>
      </c>
      <c r="O119" s="23" t="n">
        <f aca="false">N119*5</f>
        <v>10450000</v>
      </c>
    </row>
    <row r="120" customFormat="false" ht="15.75" hidden="false" customHeight="false" outlineLevel="0" collapsed="false">
      <c r="A120" s="14" t="n">
        <v>119</v>
      </c>
      <c r="B120" s="18" t="n">
        <v>11216680</v>
      </c>
      <c r="C120" s="24" t="s">
        <v>234</v>
      </c>
      <c r="D120" s="24" t="s">
        <v>193</v>
      </c>
      <c r="E120" s="25" t="s">
        <v>235</v>
      </c>
      <c r="F120" s="17" t="s">
        <v>228</v>
      </c>
      <c r="G120" s="24" t="s">
        <v>200</v>
      </c>
      <c r="H120" s="18" t="n">
        <v>63</v>
      </c>
      <c r="I120" s="18" t="n">
        <v>9.13</v>
      </c>
      <c r="J120" s="18" t="n">
        <v>93</v>
      </c>
      <c r="K120" s="18" t="n">
        <v>30</v>
      </c>
      <c r="L120" s="21" t="str">
        <f aca="false">IF(AND(I120&gt;=9,J120&gt;=90),"Xuất sắc",IF(AND(I120&gt;=8,J120&gt;=80),"Giỏi",IF(AND(I120&gt;7,J120&gt;=65),"Khá")))</f>
        <v>Xuất sắc</v>
      </c>
      <c r="M120" s="20" t="n">
        <v>1.1</v>
      </c>
      <c r="N120" s="22" t="n">
        <f aca="false">1900000*$M$2</f>
        <v>2090000</v>
      </c>
      <c r="O120" s="23" t="n">
        <f aca="false">N120*5</f>
        <v>10450000</v>
      </c>
    </row>
    <row r="121" customFormat="false" ht="15.75" hidden="false" customHeight="false" outlineLevel="0" collapsed="false">
      <c r="A121" s="14" t="n">
        <v>120</v>
      </c>
      <c r="B121" s="18" t="n">
        <v>11214885</v>
      </c>
      <c r="C121" s="24" t="s">
        <v>236</v>
      </c>
      <c r="D121" s="24" t="s">
        <v>88</v>
      </c>
      <c r="E121" s="25" t="s">
        <v>235</v>
      </c>
      <c r="F121" s="17" t="s">
        <v>228</v>
      </c>
      <c r="G121" s="24" t="s">
        <v>200</v>
      </c>
      <c r="H121" s="18" t="n">
        <v>63</v>
      </c>
      <c r="I121" s="18" t="n">
        <v>9.13</v>
      </c>
      <c r="J121" s="18" t="n">
        <v>92</v>
      </c>
      <c r="K121" s="18" t="n">
        <v>29</v>
      </c>
      <c r="L121" s="21" t="str">
        <f aca="false">IF(AND(I121&gt;=9,J121&gt;=90),"Xuất sắc",IF(AND(I121&gt;=8,J121&gt;=80),"Giỏi",IF(AND(I121&gt;7,J121&gt;=65),"Khá")))</f>
        <v>Xuất sắc</v>
      </c>
      <c r="M121" s="20" t="n">
        <v>1.1</v>
      </c>
      <c r="N121" s="22" t="n">
        <f aca="false">1900000*$M$2</f>
        <v>2090000</v>
      </c>
      <c r="O121" s="23" t="n">
        <f aca="false">N121*5</f>
        <v>10450000</v>
      </c>
    </row>
    <row r="122" customFormat="false" ht="15.75" hidden="false" customHeight="false" outlineLevel="0" collapsed="false">
      <c r="A122" s="14" t="n">
        <v>121</v>
      </c>
      <c r="B122" s="18" t="n">
        <v>11216628</v>
      </c>
      <c r="C122" s="24" t="s">
        <v>237</v>
      </c>
      <c r="D122" s="24" t="s">
        <v>230</v>
      </c>
      <c r="E122" s="25" t="s">
        <v>233</v>
      </c>
      <c r="F122" s="17" t="s">
        <v>228</v>
      </c>
      <c r="G122" s="24" t="s">
        <v>200</v>
      </c>
      <c r="H122" s="18" t="n">
        <v>63</v>
      </c>
      <c r="I122" s="18" t="n">
        <v>9.13</v>
      </c>
      <c r="J122" s="18" t="n">
        <v>90</v>
      </c>
      <c r="K122" s="18" t="n">
        <v>25</v>
      </c>
      <c r="L122" s="21" t="str">
        <f aca="false">IF(AND(I122&gt;=9,J122&gt;=90),"Xuất sắc",IF(AND(I122&gt;=8,J122&gt;=80),"Giỏi",IF(AND(I122&gt;7,J122&gt;=65),"Khá")))</f>
        <v>Xuất sắc</v>
      </c>
      <c r="M122" s="20" t="n">
        <v>1.1</v>
      </c>
      <c r="N122" s="22" t="n">
        <f aca="false">1900000*$M$2</f>
        <v>2090000</v>
      </c>
      <c r="O122" s="23" t="n">
        <f aca="false">N122*5</f>
        <v>10450000</v>
      </c>
    </row>
    <row r="123" customFormat="false" ht="15.75" hidden="false" customHeight="false" outlineLevel="0" collapsed="false">
      <c r="A123" s="14" t="n">
        <v>122</v>
      </c>
      <c r="B123" s="18" t="n">
        <v>11213016</v>
      </c>
      <c r="C123" s="24" t="s">
        <v>238</v>
      </c>
      <c r="D123" s="24" t="s">
        <v>239</v>
      </c>
      <c r="E123" s="25" t="s">
        <v>227</v>
      </c>
      <c r="F123" s="17" t="s">
        <v>228</v>
      </c>
      <c r="G123" s="24" t="s">
        <v>200</v>
      </c>
      <c r="H123" s="18" t="n">
        <v>63</v>
      </c>
      <c r="I123" s="18" t="n">
        <v>9.08</v>
      </c>
      <c r="J123" s="18" t="n">
        <v>90</v>
      </c>
      <c r="K123" s="18" t="n">
        <v>28</v>
      </c>
      <c r="L123" s="21" t="str">
        <f aca="false">IF(AND(I123&gt;=9,J123&gt;=90),"Xuất sắc",IF(AND(I123&gt;=8,J123&gt;=80),"Giỏi",IF(AND(I123&gt;7,J123&gt;=65),"Khá")))</f>
        <v>Xuất sắc</v>
      </c>
      <c r="M123" s="20" t="n">
        <v>1.1</v>
      </c>
      <c r="N123" s="22" t="n">
        <f aca="false">1900000*$M$2</f>
        <v>2090000</v>
      </c>
      <c r="O123" s="23" t="n">
        <f aca="false">N123*5</f>
        <v>10450000</v>
      </c>
    </row>
    <row r="124" customFormat="false" ht="15.75" hidden="false" customHeight="false" outlineLevel="0" collapsed="false">
      <c r="A124" s="14" t="n">
        <v>123</v>
      </c>
      <c r="B124" s="18" t="n">
        <v>11216236</v>
      </c>
      <c r="C124" s="24" t="s">
        <v>240</v>
      </c>
      <c r="D124" s="24" t="s">
        <v>241</v>
      </c>
      <c r="E124" s="25" t="s">
        <v>235</v>
      </c>
      <c r="F124" s="17" t="s">
        <v>228</v>
      </c>
      <c r="G124" s="24" t="s">
        <v>200</v>
      </c>
      <c r="H124" s="18" t="n">
        <v>63</v>
      </c>
      <c r="I124" s="18" t="n">
        <v>9.08</v>
      </c>
      <c r="J124" s="18" t="n">
        <v>85</v>
      </c>
      <c r="K124" s="18" t="n">
        <v>24</v>
      </c>
      <c r="L124" s="21" t="str">
        <f aca="false">IF(AND(I124&gt;=9,J124&gt;=90),"Xuất sắc",IF(AND(I124&gt;=8,J124&gt;=80),"Giỏi",IF(AND(I124&gt;7,J124&gt;=65),"Khá")))</f>
        <v>Giỏi</v>
      </c>
      <c r="M124" s="20" t="n">
        <v>1.05</v>
      </c>
      <c r="N124" s="22" t="n">
        <f aca="false">1900000*$M$4</f>
        <v>1995000</v>
      </c>
      <c r="O124" s="23" t="n">
        <f aca="false">N124*5</f>
        <v>9975000</v>
      </c>
    </row>
    <row r="125" customFormat="false" ht="15.75" hidden="false" customHeight="false" outlineLevel="0" collapsed="false">
      <c r="A125" s="14" t="n">
        <v>124</v>
      </c>
      <c r="B125" s="18" t="n">
        <v>11216648</v>
      </c>
      <c r="C125" s="24" t="s">
        <v>219</v>
      </c>
      <c r="D125" s="24" t="s">
        <v>148</v>
      </c>
      <c r="E125" s="25" t="s">
        <v>227</v>
      </c>
      <c r="F125" s="17" t="s">
        <v>228</v>
      </c>
      <c r="G125" s="24" t="s">
        <v>200</v>
      </c>
      <c r="H125" s="18" t="n">
        <v>63</v>
      </c>
      <c r="I125" s="18" t="n">
        <v>9.07</v>
      </c>
      <c r="J125" s="18" t="n">
        <v>93</v>
      </c>
      <c r="K125" s="18" t="n">
        <v>30</v>
      </c>
      <c r="L125" s="21" t="str">
        <f aca="false">IF(AND(I125&gt;=9,J125&gt;=90),"Xuất sắc",IF(AND(I125&gt;=8,J125&gt;=80),"Giỏi",IF(AND(I125&gt;7,J125&gt;=65),"Khá")))</f>
        <v>Xuất sắc</v>
      </c>
      <c r="M125" s="20" t="n">
        <v>1.1</v>
      </c>
      <c r="N125" s="22" t="n">
        <f aca="false">1900000*$M$2</f>
        <v>2090000</v>
      </c>
      <c r="O125" s="23" t="n">
        <f aca="false">N125*5</f>
        <v>10450000</v>
      </c>
    </row>
    <row r="126" customFormat="false" ht="15.75" hidden="false" customHeight="false" outlineLevel="0" collapsed="false">
      <c r="A126" s="14" t="n">
        <v>125</v>
      </c>
      <c r="B126" s="18" t="n">
        <v>11213105</v>
      </c>
      <c r="C126" s="24" t="s">
        <v>242</v>
      </c>
      <c r="D126" s="24" t="s">
        <v>98</v>
      </c>
      <c r="E126" s="25" t="s">
        <v>233</v>
      </c>
      <c r="F126" s="17" t="s">
        <v>228</v>
      </c>
      <c r="G126" s="24" t="s">
        <v>200</v>
      </c>
      <c r="H126" s="18" t="n">
        <v>63</v>
      </c>
      <c r="I126" s="18" t="n">
        <v>9.03</v>
      </c>
      <c r="J126" s="18" t="n">
        <v>91</v>
      </c>
      <c r="K126" s="18" t="n">
        <v>25</v>
      </c>
      <c r="L126" s="21" t="str">
        <f aca="false">IF(AND(I126&gt;=9,J126&gt;=90),"Xuất sắc",IF(AND(I126&gt;=8,J126&gt;=80),"Giỏi",IF(AND(I126&gt;7,J126&gt;=65),"Khá")))</f>
        <v>Xuất sắc</v>
      </c>
      <c r="M126" s="20" t="n">
        <v>1.1</v>
      </c>
      <c r="N126" s="22" t="n">
        <f aca="false">1900000*$M$2</f>
        <v>2090000</v>
      </c>
      <c r="O126" s="23" t="n">
        <f aca="false">N126*5</f>
        <v>10450000</v>
      </c>
    </row>
    <row r="127" customFormat="false" ht="15.75" hidden="false" customHeight="false" outlineLevel="0" collapsed="false">
      <c r="A127" s="14" t="n">
        <v>126</v>
      </c>
      <c r="B127" s="18" t="n">
        <v>11216667</v>
      </c>
      <c r="C127" s="24" t="s">
        <v>243</v>
      </c>
      <c r="D127" s="24" t="s">
        <v>98</v>
      </c>
      <c r="E127" s="25" t="s">
        <v>233</v>
      </c>
      <c r="F127" s="17" t="s">
        <v>228</v>
      </c>
      <c r="G127" s="24" t="s">
        <v>200</v>
      </c>
      <c r="H127" s="18" t="n">
        <v>63</v>
      </c>
      <c r="I127" s="18" t="n">
        <v>9.01</v>
      </c>
      <c r="J127" s="18" t="n">
        <v>94</v>
      </c>
      <c r="K127" s="18" t="n">
        <v>25</v>
      </c>
      <c r="L127" s="21" t="str">
        <f aca="false">IF(AND(I127&gt;=9,J127&gt;=90),"Xuất sắc",IF(AND(I127&gt;=8,J127&gt;=80),"Giỏi",IF(AND(I127&gt;7,J127&gt;=65),"Khá")))</f>
        <v>Xuất sắc</v>
      </c>
      <c r="M127" s="20" t="n">
        <v>1.1</v>
      </c>
      <c r="N127" s="22" t="n">
        <f aca="false">1900000*$M$2</f>
        <v>2090000</v>
      </c>
      <c r="O127" s="23" t="n">
        <f aca="false">N127*5</f>
        <v>10450000</v>
      </c>
    </row>
    <row r="128" customFormat="false" ht="15.75" hidden="false" customHeight="false" outlineLevel="0" collapsed="false">
      <c r="A128" s="14" t="n">
        <v>127</v>
      </c>
      <c r="B128" s="18" t="n">
        <v>11213525</v>
      </c>
      <c r="C128" s="24" t="s">
        <v>244</v>
      </c>
      <c r="D128" s="24" t="s">
        <v>245</v>
      </c>
      <c r="E128" s="25" t="s">
        <v>233</v>
      </c>
      <c r="F128" s="17" t="s">
        <v>228</v>
      </c>
      <c r="G128" s="24" t="s">
        <v>200</v>
      </c>
      <c r="H128" s="18" t="n">
        <v>63</v>
      </c>
      <c r="I128" s="18" t="n">
        <v>9.01</v>
      </c>
      <c r="J128" s="18" t="n">
        <v>90</v>
      </c>
      <c r="K128" s="18" t="n">
        <v>25</v>
      </c>
      <c r="L128" s="21" t="str">
        <f aca="false">IF(AND(I128&gt;=9,J128&gt;=90),"Xuất sắc",IF(AND(I128&gt;=8,J128&gt;=80),"Giỏi",IF(AND(I128&gt;7,J128&gt;=65),"Khá")))</f>
        <v>Xuất sắc</v>
      </c>
      <c r="M128" s="20" t="n">
        <v>1.1</v>
      </c>
      <c r="N128" s="22" t="n">
        <f aca="false">1900000*$M$2</f>
        <v>2090000</v>
      </c>
      <c r="O128" s="23" t="n">
        <f aca="false">N128*5</f>
        <v>10450000</v>
      </c>
    </row>
    <row r="129" customFormat="false" ht="15.75" hidden="false" customHeight="false" outlineLevel="0" collapsed="false">
      <c r="A129" s="14" t="n">
        <v>128</v>
      </c>
      <c r="B129" s="18" t="n">
        <v>11218232</v>
      </c>
      <c r="C129" s="24" t="s">
        <v>246</v>
      </c>
      <c r="D129" s="24" t="s">
        <v>247</v>
      </c>
      <c r="E129" s="25" t="s">
        <v>248</v>
      </c>
      <c r="F129" s="17" t="s">
        <v>248</v>
      </c>
      <c r="G129" s="24" t="s">
        <v>200</v>
      </c>
      <c r="H129" s="18" t="n">
        <v>63</v>
      </c>
      <c r="I129" s="18" t="n">
        <v>9.18</v>
      </c>
      <c r="J129" s="18" t="n">
        <v>90</v>
      </c>
      <c r="K129" s="18" t="n">
        <v>20</v>
      </c>
      <c r="L129" s="21" t="str">
        <f aca="false">IF(AND(I129&gt;=9,J129&gt;=90),"Xuất sắc",IF(AND(I129&gt;=8,J129&gt;=80),"Giỏi",IF(AND(I129&gt;7,J129&gt;=65),"Khá")))</f>
        <v>Xuất sắc</v>
      </c>
      <c r="M129" s="20" t="n">
        <v>1.1</v>
      </c>
      <c r="N129" s="22" t="n">
        <f aca="false">1650000*$M$7</f>
        <v>1815000</v>
      </c>
      <c r="O129" s="23" t="n">
        <f aca="false">N129*5</f>
        <v>9075000</v>
      </c>
    </row>
    <row r="130" customFormat="false" ht="15.75" hidden="false" customHeight="false" outlineLevel="0" collapsed="false">
      <c r="A130" s="14" t="n">
        <v>129</v>
      </c>
      <c r="B130" s="18" t="n">
        <v>11218242</v>
      </c>
      <c r="C130" s="24" t="s">
        <v>249</v>
      </c>
      <c r="D130" s="24" t="s">
        <v>250</v>
      </c>
      <c r="E130" s="25" t="s">
        <v>248</v>
      </c>
      <c r="F130" s="17" t="s">
        <v>248</v>
      </c>
      <c r="G130" s="24" t="s">
        <v>200</v>
      </c>
      <c r="H130" s="18" t="n">
        <v>63</v>
      </c>
      <c r="I130" s="18" t="n">
        <v>9.17</v>
      </c>
      <c r="J130" s="18" t="n">
        <v>90</v>
      </c>
      <c r="K130" s="18" t="n">
        <v>23</v>
      </c>
      <c r="L130" s="21" t="str">
        <f aca="false">IF(AND(I130&gt;=9,J130&gt;=90),"Xuất sắc",IF(AND(I130&gt;=8,J130&gt;=80),"Giỏi",IF(AND(I130&gt;7,J130&gt;=65),"Khá")))</f>
        <v>Xuất sắc</v>
      </c>
      <c r="M130" s="20" t="n">
        <v>1.1</v>
      </c>
      <c r="N130" s="22" t="n">
        <f aca="false">1650000*$M$7</f>
        <v>1815000</v>
      </c>
      <c r="O130" s="23" t="n">
        <f aca="false">N130*5</f>
        <v>9075000</v>
      </c>
    </row>
    <row r="131" customFormat="false" ht="15.75" hidden="false" customHeight="false" outlineLevel="0" collapsed="false">
      <c r="A131" s="14" t="n">
        <v>130</v>
      </c>
      <c r="B131" s="18" t="n">
        <v>11212572</v>
      </c>
      <c r="C131" s="24" t="s">
        <v>106</v>
      </c>
      <c r="D131" s="24" t="s">
        <v>216</v>
      </c>
      <c r="E131" s="25" t="s">
        <v>248</v>
      </c>
      <c r="F131" s="17" t="s">
        <v>248</v>
      </c>
      <c r="G131" s="24" t="s">
        <v>200</v>
      </c>
      <c r="H131" s="18" t="n">
        <v>63</v>
      </c>
      <c r="I131" s="18" t="n">
        <v>9.1</v>
      </c>
      <c r="J131" s="18" t="n">
        <v>91</v>
      </c>
      <c r="K131" s="18" t="n">
        <v>21</v>
      </c>
      <c r="L131" s="21" t="str">
        <f aca="false">IF(AND(I131&gt;=9,J131&gt;=90),"Xuất sắc",IF(AND(I131&gt;=8,J131&gt;=80),"Giỏi",IF(AND(I131&gt;7,J131&gt;=65),"Khá")))</f>
        <v>Xuất sắc</v>
      </c>
      <c r="M131" s="20" t="n">
        <v>1.1</v>
      </c>
      <c r="N131" s="22" t="n">
        <f aca="false">1650000*$M$7</f>
        <v>1815000</v>
      </c>
      <c r="O131" s="23" t="n">
        <f aca="false">N131*5</f>
        <v>9075000</v>
      </c>
    </row>
    <row r="132" customFormat="false" ht="15.75" hidden="false" customHeight="false" outlineLevel="0" collapsed="false">
      <c r="A132" s="14" t="n">
        <v>131</v>
      </c>
      <c r="B132" s="18" t="n">
        <v>11218229</v>
      </c>
      <c r="C132" s="24" t="s">
        <v>251</v>
      </c>
      <c r="D132" s="24" t="s">
        <v>105</v>
      </c>
      <c r="E132" s="25" t="s">
        <v>248</v>
      </c>
      <c r="F132" s="17" t="s">
        <v>248</v>
      </c>
      <c r="G132" s="24" t="s">
        <v>200</v>
      </c>
      <c r="H132" s="18" t="n">
        <v>63</v>
      </c>
      <c r="I132" s="18" t="n">
        <v>9.07</v>
      </c>
      <c r="J132" s="18" t="n">
        <v>90</v>
      </c>
      <c r="K132" s="18" t="n">
        <v>21</v>
      </c>
      <c r="L132" s="21" t="str">
        <f aca="false">IF(AND(I132&gt;=9,J132&gt;=90),"Xuất sắc",IF(AND(I132&gt;=8,J132&gt;=80),"Giỏi",IF(AND(I132&gt;7,J132&gt;=65),"Khá")))</f>
        <v>Xuất sắc</v>
      </c>
      <c r="M132" s="20" t="n">
        <v>1.1</v>
      </c>
      <c r="N132" s="22" t="n">
        <f aca="false">1650000*$M$7</f>
        <v>1815000</v>
      </c>
      <c r="O132" s="23" t="n">
        <f aca="false">N132*5</f>
        <v>9075000</v>
      </c>
    </row>
    <row r="133" customFormat="false" ht="15.75" hidden="false" customHeight="false" outlineLevel="0" collapsed="false">
      <c r="A133" s="14" t="n">
        <v>132</v>
      </c>
      <c r="B133" s="18" t="n">
        <v>11216145</v>
      </c>
      <c r="C133" s="24" t="s">
        <v>252</v>
      </c>
      <c r="D133" s="24" t="s">
        <v>253</v>
      </c>
      <c r="E133" s="25" t="s">
        <v>248</v>
      </c>
      <c r="F133" s="17" t="s">
        <v>248</v>
      </c>
      <c r="G133" s="24" t="s">
        <v>200</v>
      </c>
      <c r="H133" s="18" t="n">
        <v>63</v>
      </c>
      <c r="I133" s="18" t="n">
        <v>9.05</v>
      </c>
      <c r="J133" s="18" t="n">
        <v>93</v>
      </c>
      <c r="K133" s="18" t="n">
        <v>21</v>
      </c>
      <c r="L133" s="21" t="str">
        <f aca="false">IF(AND(I133&gt;=9,J133&gt;=90),"Xuất sắc",IF(AND(I133&gt;=8,J133&gt;=80),"Giỏi",IF(AND(I133&gt;7,J133&gt;=65),"Khá")))</f>
        <v>Xuất sắc</v>
      </c>
      <c r="M133" s="20" t="n">
        <v>1.1</v>
      </c>
      <c r="N133" s="22" t="n">
        <f aca="false">1650000*$M$7</f>
        <v>1815000</v>
      </c>
      <c r="O133" s="23" t="n">
        <f aca="false">N133*5</f>
        <v>9075000</v>
      </c>
    </row>
    <row r="134" customFormat="false" ht="15.75" hidden="false" customHeight="false" outlineLevel="0" collapsed="false">
      <c r="A134" s="14" t="n">
        <v>133</v>
      </c>
      <c r="B134" s="18" t="n">
        <v>11218239</v>
      </c>
      <c r="C134" s="24" t="s">
        <v>254</v>
      </c>
      <c r="D134" s="24" t="s">
        <v>154</v>
      </c>
      <c r="E134" s="25" t="s">
        <v>248</v>
      </c>
      <c r="F134" s="17" t="s">
        <v>248</v>
      </c>
      <c r="G134" s="24" t="s">
        <v>200</v>
      </c>
      <c r="H134" s="18" t="n">
        <v>63</v>
      </c>
      <c r="I134" s="18" t="n">
        <v>9.05</v>
      </c>
      <c r="J134" s="18" t="n">
        <v>91</v>
      </c>
      <c r="K134" s="18" t="n">
        <v>21</v>
      </c>
      <c r="L134" s="21" t="str">
        <f aca="false">IF(AND(I134&gt;=9,J134&gt;=90),"Xuất sắc",IF(AND(I134&gt;=8,J134&gt;=80),"Giỏi",IF(AND(I134&gt;7,J134&gt;=65),"Khá")))</f>
        <v>Xuất sắc</v>
      </c>
      <c r="M134" s="20" t="n">
        <v>1.1</v>
      </c>
      <c r="N134" s="22" t="n">
        <f aca="false">1650000*$M$7</f>
        <v>1815000</v>
      </c>
      <c r="O134" s="23" t="n">
        <f aca="false">N134*5</f>
        <v>9075000</v>
      </c>
    </row>
    <row r="135" customFormat="false" ht="15.75" hidden="false" customHeight="false" outlineLevel="0" collapsed="false">
      <c r="A135" s="14" t="n">
        <v>134</v>
      </c>
      <c r="B135" s="18" t="n">
        <v>11215359</v>
      </c>
      <c r="C135" s="24" t="s">
        <v>255</v>
      </c>
      <c r="D135" s="24" t="s">
        <v>197</v>
      </c>
      <c r="E135" s="25" t="s">
        <v>248</v>
      </c>
      <c r="F135" s="17" t="s">
        <v>248</v>
      </c>
      <c r="G135" s="24" t="s">
        <v>200</v>
      </c>
      <c r="H135" s="18" t="n">
        <v>63</v>
      </c>
      <c r="I135" s="18" t="n">
        <v>9</v>
      </c>
      <c r="J135" s="18" t="n">
        <v>92</v>
      </c>
      <c r="K135" s="18" t="n">
        <v>24</v>
      </c>
      <c r="L135" s="21" t="str">
        <f aca="false">IF(AND(I135&gt;=9,J135&gt;=90),"Xuất sắc",IF(AND(I135&gt;=8,J135&gt;=80),"Giỏi",IF(AND(I135&gt;7,J135&gt;=65),"Khá")))</f>
        <v>Xuất sắc</v>
      </c>
      <c r="M135" s="20" t="n">
        <v>1.1</v>
      </c>
      <c r="N135" s="22" t="n">
        <f aca="false">1650000*$M$7</f>
        <v>1815000</v>
      </c>
      <c r="O135" s="23" t="n">
        <f aca="false">N135*5</f>
        <v>9075000</v>
      </c>
    </row>
    <row r="136" customFormat="false" ht="15.75" hidden="false" customHeight="false" outlineLevel="0" collapsed="false">
      <c r="A136" s="14" t="n">
        <v>135</v>
      </c>
      <c r="B136" s="18" t="n">
        <v>11223481</v>
      </c>
      <c r="C136" s="24" t="s">
        <v>256</v>
      </c>
      <c r="D136" s="24" t="s">
        <v>98</v>
      </c>
      <c r="E136" s="25" t="s">
        <v>257</v>
      </c>
      <c r="F136" s="17" t="s">
        <v>258</v>
      </c>
      <c r="G136" s="24" t="s">
        <v>200</v>
      </c>
      <c r="H136" s="18" t="n">
        <v>64</v>
      </c>
      <c r="I136" s="18" t="n">
        <v>9.56</v>
      </c>
      <c r="J136" s="18" t="n">
        <v>88</v>
      </c>
      <c r="K136" s="18" t="n">
        <v>17</v>
      </c>
      <c r="L136" s="21" t="str">
        <f aca="false">IF(AND(I136&gt;=9,J136&gt;=90),"Xuất sắc",IF(AND(I136&gt;=8,J136&gt;=80),"Giỏi",IF(AND(I136&gt;7,J136&gt;=65),"Khá")))</f>
        <v>Giỏi</v>
      </c>
      <c r="M136" s="20" t="n">
        <v>1.05</v>
      </c>
      <c r="N136" s="22" t="n">
        <f aca="false">1900000*$M$4</f>
        <v>1995000</v>
      </c>
      <c r="O136" s="23" t="n">
        <f aca="false">N136*5</f>
        <v>9975000</v>
      </c>
    </row>
    <row r="137" customFormat="false" ht="15.75" hidden="false" customHeight="false" outlineLevel="0" collapsed="false">
      <c r="A137" s="14" t="n">
        <v>136</v>
      </c>
      <c r="B137" s="18" t="n">
        <v>11224792</v>
      </c>
      <c r="C137" s="24" t="s">
        <v>259</v>
      </c>
      <c r="D137" s="24" t="s">
        <v>99</v>
      </c>
      <c r="E137" s="25" t="s">
        <v>260</v>
      </c>
      <c r="F137" s="17" t="s">
        <v>258</v>
      </c>
      <c r="G137" s="24" t="s">
        <v>200</v>
      </c>
      <c r="H137" s="18" t="n">
        <v>64</v>
      </c>
      <c r="I137" s="18" t="n">
        <v>9.51</v>
      </c>
      <c r="J137" s="18" t="n">
        <v>98</v>
      </c>
      <c r="K137" s="18" t="n">
        <v>17</v>
      </c>
      <c r="L137" s="21" t="str">
        <f aca="false">IF(AND(I137&gt;=9,J137&gt;=90),"Xuất sắc",IF(AND(I137&gt;=8,J137&gt;=80),"Giỏi",IF(AND(I137&gt;7,J137&gt;=65),"Khá")))</f>
        <v>Xuất sắc</v>
      </c>
      <c r="M137" s="20" t="n">
        <v>1.1</v>
      </c>
      <c r="N137" s="22" t="n">
        <f aca="false">1900000*$M$2</f>
        <v>2090000</v>
      </c>
      <c r="O137" s="23" t="n">
        <f aca="false">N137*5</f>
        <v>10450000</v>
      </c>
    </row>
    <row r="138" customFormat="false" ht="15.75" hidden="false" customHeight="false" outlineLevel="0" collapsed="false">
      <c r="A138" s="14" t="n">
        <v>137</v>
      </c>
      <c r="B138" s="18" t="n">
        <v>11226162</v>
      </c>
      <c r="C138" s="24" t="s">
        <v>261</v>
      </c>
      <c r="D138" s="24" t="s">
        <v>208</v>
      </c>
      <c r="E138" s="25" t="s">
        <v>257</v>
      </c>
      <c r="F138" s="17" t="s">
        <v>258</v>
      </c>
      <c r="G138" s="24" t="s">
        <v>200</v>
      </c>
      <c r="H138" s="18" t="n">
        <v>64</v>
      </c>
      <c r="I138" s="18" t="n">
        <v>9.43</v>
      </c>
      <c r="J138" s="18" t="n">
        <v>83</v>
      </c>
      <c r="K138" s="18" t="n">
        <v>18</v>
      </c>
      <c r="L138" s="21" t="str">
        <f aca="false">IF(AND(I138&gt;=9,J138&gt;=90),"Xuất sắc",IF(AND(I138&gt;=8,J138&gt;=80),"Giỏi",IF(AND(I138&gt;7,J138&gt;=65),"Khá")))</f>
        <v>Giỏi</v>
      </c>
      <c r="M138" s="20" t="n">
        <v>1.05</v>
      </c>
      <c r="N138" s="22" t="n">
        <f aca="false">1900000*$M$4</f>
        <v>1995000</v>
      </c>
      <c r="O138" s="23" t="n">
        <f aca="false">N138*5</f>
        <v>9975000</v>
      </c>
    </row>
    <row r="139" customFormat="false" ht="15.75" hidden="false" customHeight="false" outlineLevel="0" collapsed="false">
      <c r="A139" s="14" t="n">
        <v>138</v>
      </c>
      <c r="B139" s="18" t="n">
        <v>11223714</v>
      </c>
      <c r="C139" s="24" t="s">
        <v>262</v>
      </c>
      <c r="D139" s="24" t="s">
        <v>98</v>
      </c>
      <c r="E139" s="25" t="s">
        <v>257</v>
      </c>
      <c r="F139" s="17" t="s">
        <v>258</v>
      </c>
      <c r="G139" s="24" t="s">
        <v>200</v>
      </c>
      <c r="H139" s="18" t="n">
        <v>64</v>
      </c>
      <c r="I139" s="18" t="n">
        <v>9.38</v>
      </c>
      <c r="J139" s="18" t="n">
        <v>93</v>
      </c>
      <c r="K139" s="18" t="n">
        <v>15</v>
      </c>
      <c r="L139" s="21" t="str">
        <f aca="false">IF(AND(I139&gt;=9,J139&gt;=90),"Xuất sắc",IF(AND(I139&gt;=8,J139&gt;=80),"Giỏi",IF(AND(I139&gt;7,J139&gt;=65),"Khá")))</f>
        <v>Xuất sắc</v>
      </c>
      <c r="M139" s="20" t="n">
        <v>1.1</v>
      </c>
      <c r="N139" s="22" t="n">
        <f aca="false">1900000*$M$2</f>
        <v>2090000</v>
      </c>
      <c r="O139" s="23" t="n">
        <f aca="false">N139*5</f>
        <v>10450000</v>
      </c>
    </row>
    <row r="140" customFormat="false" ht="15.75" hidden="false" customHeight="false" outlineLevel="0" collapsed="false">
      <c r="A140" s="14" t="n">
        <v>139</v>
      </c>
      <c r="B140" s="18" t="n">
        <v>11223864</v>
      </c>
      <c r="C140" s="24" t="s">
        <v>263</v>
      </c>
      <c r="D140" s="24" t="s">
        <v>264</v>
      </c>
      <c r="E140" s="25" t="s">
        <v>260</v>
      </c>
      <c r="F140" s="17" t="s">
        <v>258</v>
      </c>
      <c r="G140" s="24" t="s">
        <v>200</v>
      </c>
      <c r="H140" s="18" t="n">
        <v>64</v>
      </c>
      <c r="I140" s="18" t="n">
        <v>9.38</v>
      </c>
      <c r="J140" s="18" t="n">
        <v>90</v>
      </c>
      <c r="K140" s="18" t="n">
        <v>15</v>
      </c>
      <c r="L140" s="21" t="str">
        <f aca="false">IF(AND(I140&gt;=9,J140&gt;=90),"Xuất sắc",IF(AND(I140&gt;=8,J140&gt;=80),"Giỏi",IF(AND(I140&gt;7,J140&gt;=65),"Khá")))</f>
        <v>Xuất sắc</v>
      </c>
      <c r="M140" s="20" t="n">
        <v>1.1</v>
      </c>
      <c r="N140" s="22" t="n">
        <f aca="false">1900000*$M$2</f>
        <v>2090000</v>
      </c>
      <c r="O140" s="23" t="n">
        <f aca="false">N140*5</f>
        <v>10450000</v>
      </c>
    </row>
    <row r="141" customFormat="false" ht="15.75" hidden="false" customHeight="false" outlineLevel="0" collapsed="false">
      <c r="A141" s="14" t="n">
        <v>140</v>
      </c>
      <c r="B141" s="18" t="n">
        <v>11226817</v>
      </c>
      <c r="C141" s="24" t="s">
        <v>190</v>
      </c>
      <c r="D141" s="24" t="s">
        <v>84</v>
      </c>
      <c r="E141" s="25" t="s">
        <v>265</v>
      </c>
      <c r="F141" s="17" t="s">
        <v>258</v>
      </c>
      <c r="G141" s="24" t="s">
        <v>200</v>
      </c>
      <c r="H141" s="18" t="n">
        <v>64</v>
      </c>
      <c r="I141" s="18" t="n">
        <v>9.3</v>
      </c>
      <c r="J141" s="18" t="n">
        <v>95</v>
      </c>
      <c r="K141" s="18" t="n">
        <v>20</v>
      </c>
      <c r="L141" s="21" t="str">
        <f aca="false">IF(AND(I141&gt;=9,J141&gt;=90),"Xuất sắc",IF(AND(I141&gt;=8,J141&gt;=80),"Giỏi",IF(AND(I141&gt;7,J141&gt;=65),"Khá")))</f>
        <v>Xuất sắc</v>
      </c>
      <c r="M141" s="20" t="n">
        <v>1.1</v>
      </c>
      <c r="N141" s="22" t="n">
        <f aca="false">1900000*$M$2</f>
        <v>2090000</v>
      </c>
      <c r="O141" s="23" t="n">
        <f aca="false">N141*5</f>
        <v>10450000</v>
      </c>
    </row>
    <row r="142" customFormat="false" ht="15.75" hidden="false" customHeight="false" outlineLevel="0" collapsed="false">
      <c r="A142" s="14" t="n">
        <v>141</v>
      </c>
      <c r="B142" s="18" t="n">
        <v>11221286</v>
      </c>
      <c r="C142" s="24" t="s">
        <v>266</v>
      </c>
      <c r="D142" s="24" t="s">
        <v>267</v>
      </c>
      <c r="E142" s="25" t="s">
        <v>260</v>
      </c>
      <c r="F142" s="17" t="s">
        <v>258</v>
      </c>
      <c r="G142" s="24" t="s">
        <v>200</v>
      </c>
      <c r="H142" s="18" t="n">
        <v>64</v>
      </c>
      <c r="I142" s="18" t="n">
        <v>9</v>
      </c>
      <c r="J142" s="18" t="n">
        <v>90</v>
      </c>
      <c r="K142" s="18" t="n">
        <v>15</v>
      </c>
      <c r="L142" s="21" t="str">
        <f aca="false">IF(AND(I142&gt;=9,J142&gt;=90),"Xuất sắc",IF(AND(I142&gt;=8,J142&gt;=80),"Giỏi",IF(AND(I142&gt;7,J142&gt;=65),"Khá")))</f>
        <v>Xuất sắc</v>
      </c>
      <c r="M142" s="20" t="n">
        <v>1.1</v>
      </c>
      <c r="N142" s="22" t="n">
        <f aca="false">1900000*$M$2</f>
        <v>2090000</v>
      </c>
      <c r="O142" s="23" t="n">
        <f aca="false">N142*5</f>
        <v>10450000</v>
      </c>
    </row>
    <row r="143" customFormat="false" ht="15.75" hidden="false" customHeight="false" outlineLevel="0" collapsed="false">
      <c r="A143" s="14" t="n">
        <v>142</v>
      </c>
      <c r="B143" s="18" t="n">
        <v>11220781</v>
      </c>
      <c r="C143" s="24" t="s">
        <v>268</v>
      </c>
      <c r="D143" s="24" t="s">
        <v>269</v>
      </c>
      <c r="E143" s="25" t="s">
        <v>265</v>
      </c>
      <c r="F143" s="17" t="s">
        <v>258</v>
      </c>
      <c r="G143" s="24" t="s">
        <v>200</v>
      </c>
      <c r="H143" s="18" t="n">
        <v>64</v>
      </c>
      <c r="I143" s="18" t="n">
        <v>9.23</v>
      </c>
      <c r="J143" s="18" t="n">
        <v>90</v>
      </c>
      <c r="K143" s="18" t="n">
        <v>21</v>
      </c>
      <c r="L143" s="21" t="str">
        <f aca="false">IF(AND(I143&gt;=9,J143&gt;=90),"Xuất sắc",IF(AND(I143&gt;=8,J143&gt;=80),"Giỏi",IF(AND(I143&gt;7,J143&gt;=65),"Khá")))</f>
        <v>Xuất sắc</v>
      </c>
      <c r="M143" s="20" t="n">
        <v>1.1</v>
      </c>
      <c r="N143" s="22" t="n">
        <f aca="false">1900000*$M$2</f>
        <v>2090000</v>
      </c>
      <c r="O143" s="23" t="n">
        <f aca="false">N143*5</f>
        <v>10450000</v>
      </c>
    </row>
    <row r="144" customFormat="false" ht="15.75" hidden="false" customHeight="false" outlineLevel="0" collapsed="false">
      <c r="A144" s="14" t="n">
        <v>143</v>
      </c>
      <c r="B144" s="18" t="n">
        <v>11220608</v>
      </c>
      <c r="C144" s="24" t="s">
        <v>270</v>
      </c>
      <c r="D144" s="24" t="s">
        <v>16</v>
      </c>
      <c r="E144" s="25" t="s">
        <v>260</v>
      </c>
      <c r="F144" s="17" t="s">
        <v>258</v>
      </c>
      <c r="G144" s="24" t="s">
        <v>200</v>
      </c>
      <c r="H144" s="18" t="n">
        <v>64</v>
      </c>
      <c r="I144" s="18" t="n">
        <v>9.18</v>
      </c>
      <c r="J144" s="18" t="n">
        <v>90</v>
      </c>
      <c r="K144" s="18" t="n">
        <v>15</v>
      </c>
      <c r="L144" s="21" t="str">
        <f aca="false">IF(AND(I144&gt;=9,J144&gt;=90),"Xuất sắc",IF(AND(I144&gt;=8,J144&gt;=80),"Giỏi",IF(AND(I144&gt;7,J144&gt;=65),"Khá")))</f>
        <v>Xuất sắc</v>
      </c>
      <c r="M144" s="20" t="n">
        <v>1.1</v>
      </c>
      <c r="N144" s="22" t="n">
        <f aca="false">1900000*$M$2</f>
        <v>2090000</v>
      </c>
      <c r="O144" s="23" t="n">
        <f aca="false">N144*5</f>
        <v>10450000</v>
      </c>
    </row>
    <row r="145" customFormat="false" ht="15.75" hidden="false" customHeight="false" outlineLevel="0" collapsed="false">
      <c r="A145" s="14" t="n">
        <v>144</v>
      </c>
      <c r="B145" s="18" t="n">
        <v>11223160</v>
      </c>
      <c r="C145" s="24" t="s">
        <v>271</v>
      </c>
      <c r="D145" s="24" t="s">
        <v>21</v>
      </c>
      <c r="E145" s="25" t="s">
        <v>265</v>
      </c>
      <c r="F145" s="17" t="s">
        <v>258</v>
      </c>
      <c r="G145" s="24" t="s">
        <v>200</v>
      </c>
      <c r="H145" s="18" t="n">
        <v>64</v>
      </c>
      <c r="I145" s="18" t="n">
        <v>9.14</v>
      </c>
      <c r="J145" s="18" t="n">
        <v>100</v>
      </c>
      <c r="K145" s="18" t="n">
        <v>17</v>
      </c>
      <c r="L145" s="21" t="str">
        <f aca="false">IF(AND(I145&gt;=9,J145&gt;=90),"Xuất sắc",IF(AND(I145&gt;=8,J145&gt;=80),"Giỏi",IF(AND(I145&gt;7,J145&gt;=65),"Khá")))</f>
        <v>Xuất sắc</v>
      </c>
      <c r="M145" s="20" t="n">
        <v>1.1</v>
      </c>
      <c r="N145" s="22" t="n">
        <f aca="false">1900000*$M$2</f>
        <v>2090000</v>
      </c>
      <c r="O145" s="23" t="n">
        <f aca="false">N145*5</f>
        <v>10450000</v>
      </c>
    </row>
    <row r="146" customFormat="false" ht="15.75" hidden="false" customHeight="false" outlineLevel="0" collapsed="false">
      <c r="A146" s="14" t="n">
        <v>145</v>
      </c>
      <c r="B146" s="18" t="n">
        <v>11221878</v>
      </c>
      <c r="C146" s="24" t="s">
        <v>272</v>
      </c>
      <c r="D146" s="24" t="s">
        <v>148</v>
      </c>
      <c r="E146" s="25" t="s">
        <v>265</v>
      </c>
      <c r="F146" s="17" t="s">
        <v>258</v>
      </c>
      <c r="G146" s="24" t="s">
        <v>200</v>
      </c>
      <c r="H146" s="18" t="n">
        <v>64</v>
      </c>
      <c r="I146" s="18" t="n">
        <v>9.14</v>
      </c>
      <c r="J146" s="18" t="n">
        <v>95</v>
      </c>
      <c r="K146" s="18" t="n">
        <v>17</v>
      </c>
      <c r="L146" s="21" t="str">
        <f aca="false">IF(AND(I146&gt;=9,J146&gt;=90),"Xuất sắc",IF(AND(I146&gt;=8,J146&gt;=80),"Giỏi",IF(AND(I146&gt;7,J146&gt;=65),"Khá")))</f>
        <v>Xuất sắc</v>
      </c>
      <c r="M146" s="20" t="n">
        <v>1.1</v>
      </c>
      <c r="N146" s="22" t="n">
        <f aca="false">1900000*$M$2</f>
        <v>2090000</v>
      </c>
      <c r="O146" s="23" t="n">
        <f aca="false">N146*5</f>
        <v>10450000</v>
      </c>
    </row>
    <row r="147" customFormat="false" ht="15.75" hidden="false" customHeight="false" outlineLevel="0" collapsed="false">
      <c r="A147" s="14" t="n">
        <v>146</v>
      </c>
      <c r="B147" s="18" t="n">
        <v>11225123</v>
      </c>
      <c r="C147" s="24" t="s">
        <v>155</v>
      </c>
      <c r="D147" s="24" t="s">
        <v>273</v>
      </c>
      <c r="E147" s="25" t="s">
        <v>265</v>
      </c>
      <c r="F147" s="17" t="s">
        <v>258</v>
      </c>
      <c r="G147" s="24" t="s">
        <v>200</v>
      </c>
      <c r="H147" s="18" t="n">
        <v>64</v>
      </c>
      <c r="I147" s="18" t="n">
        <v>9.06</v>
      </c>
      <c r="J147" s="18" t="n">
        <v>93</v>
      </c>
      <c r="K147" s="18" t="n">
        <v>20</v>
      </c>
      <c r="L147" s="21" t="str">
        <f aca="false">IF(AND(I147&gt;=9,J147&gt;=90),"Xuất sắc",IF(AND(I147&gt;=8,J147&gt;=80),"Giỏi",IF(AND(I147&gt;7,J147&gt;=65),"Khá")))</f>
        <v>Xuất sắc</v>
      </c>
      <c r="M147" s="20" t="n">
        <v>1.1</v>
      </c>
      <c r="N147" s="22" t="n">
        <f aca="false">1900000*$M$2</f>
        <v>2090000</v>
      </c>
      <c r="O147" s="23" t="n">
        <f aca="false">N147*5</f>
        <v>10450000</v>
      </c>
    </row>
    <row r="148" customFormat="false" ht="15.75" hidden="false" customHeight="false" outlineLevel="0" collapsed="false">
      <c r="A148" s="14" t="n">
        <v>147</v>
      </c>
      <c r="B148" s="18" t="n">
        <v>11221691</v>
      </c>
      <c r="C148" s="24" t="s">
        <v>274</v>
      </c>
      <c r="D148" s="24" t="s">
        <v>103</v>
      </c>
      <c r="E148" s="25" t="s">
        <v>260</v>
      </c>
      <c r="F148" s="17" t="s">
        <v>258</v>
      </c>
      <c r="G148" s="24" t="s">
        <v>200</v>
      </c>
      <c r="H148" s="18" t="n">
        <v>64</v>
      </c>
      <c r="I148" s="18" t="n">
        <v>9.06</v>
      </c>
      <c r="J148" s="18" t="n">
        <v>90</v>
      </c>
      <c r="K148" s="18" t="n">
        <v>15</v>
      </c>
      <c r="L148" s="21" t="str">
        <f aca="false">IF(AND(I148&gt;=9,J148&gt;=90),"Xuất sắc",IF(AND(I148&gt;=8,J148&gt;=80),"Giỏi",IF(AND(I148&gt;7,J148&gt;=65),"Khá")))</f>
        <v>Xuất sắc</v>
      </c>
      <c r="M148" s="20" t="n">
        <v>1.1</v>
      </c>
      <c r="N148" s="22" t="n">
        <f aca="false">1900000*$M$2</f>
        <v>2090000</v>
      </c>
      <c r="O148" s="23" t="n">
        <f aca="false">N148*5</f>
        <v>10450000</v>
      </c>
    </row>
    <row r="149" customFormat="false" ht="15.75" hidden="false" customHeight="false" outlineLevel="0" collapsed="false">
      <c r="A149" s="14" t="n">
        <v>148</v>
      </c>
      <c r="B149" s="18" t="n">
        <v>11221416</v>
      </c>
      <c r="C149" s="24" t="s">
        <v>275</v>
      </c>
      <c r="D149" s="24" t="s">
        <v>276</v>
      </c>
      <c r="E149" s="25" t="s">
        <v>257</v>
      </c>
      <c r="F149" s="17" t="s">
        <v>258</v>
      </c>
      <c r="G149" s="24" t="s">
        <v>200</v>
      </c>
      <c r="H149" s="18" t="n">
        <v>64</v>
      </c>
      <c r="I149" s="18" t="n">
        <v>9.28</v>
      </c>
      <c r="J149" s="18" t="n">
        <v>88</v>
      </c>
      <c r="K149" s="18" t="n">
        <v>14</v>
      </c>
      <c r="L149" s="21" t="str">
        <f aca="false">IF(AND(I149&gt;=9,J149&gt;=90),"Xuất sắc",IF(AND(I149&gt;=8,J149&gt;=80),"Giỏi",IF(AND(I149&gt;7,J149&gt;=65),"Khá")))</f>
        <v>Giỏi</v>
      </c>
      <c r="M149" s="20" t="n">
        <v>1.05</v>
      </c>
      <c r="N149" s="22" t="n">
        <f aca="false">1900000*$M$4</f>
        <v>1995000</v>
      </c>
      <c r="O149" s="23" t="n">
        <f aca="false">N149*5</f>
        <v>9975000</v>
      </c>
    </row>
    <row r="150" customFormat="false" ht="15.75" hidden="false" customHeight="false" outlineLevel="0" collapsed="false">
      <c r="A150" s="14" t="n">
        <v>149</v>
      </c>
      <c r="B150" s="18" t="n">
        <v>11221208</v>
      </c>
      <c r="C150" s="24" t="s">
        <v>277</v>
      </c>
      <c r="D150" s="24" t="s">
        <v>166</v>
      </c>
      <c r="E150" s="25" t="s">
        <v>265</v>
      </c>
      <c r="F150" s="17" t="s">
        <v>258</v>
      </c>
      <c r="G150" s="24" t="s">
        <v>200</v>
      </c>
      <c r="H150" s="18" t="n">
        <v>64</v>
      </c>
      <c r="I150" s="18" t="n">
        <v>9.04</v>
      </c>
      <c r="J150" s="18" t="n">
        <v>95</v>
      </c>
      <c r="K150" s="18" t="n">
        <v>15</v>
      </c>
      <c r="L150" s="21" t="str">
        <f aca="false">IF(AND(I150&gt;=9,J150&gt;=90),"Xuất sắc",IF(AND(I150&gt;=8,J150&gt;=80),"Giỏi",IF(AND(I150&gt;7,J150&gt;=65),"Khá")))</f>
        <v>Xuất sắc</v>
      </c>
      <c r="M150" s="20" t="n">
        <v>1.1</v>
      </c>
      <c r="N150" s="22" t="n">
        <f aca="false">1900000*$M$2</f>
        <v>2090000</v>
      </c>
      <c r="O150" s="23" t="n">
        <f aca="false">N150*5</f>
        <v>10450000</v>
      </c>
    </row>
    <row r="151" customFormat="false" ht="15.75" hidden="false" customHeight="false" outlineLevel="0" collapsed="false">
      <c r="A151" s="14" t="n">
        <v>150</v>
      </c>
      <c r="B151" s="18" t="n">
        <v>11222552</v>
      </c>
      <c r="C151" s="24" t="s">
        <v>278</v>
      </c>
      <c r="D151" s="24" t="s">
        <v>279</v>
      </c>
      <c r="E151" s="25" t="s">
        <v>280</v>
      </c>
      <c r="F151" s="17" t="s">
        <v>280</v>
      </c>
      <c r="G151" s="24" t="s">
        <v>200</v>
      </c>
      <c r="H151" s="18" t="n">
        <v>64</v>
      </c>
      <c r="I151" s="18" t="n">
        <v>9</v>
      </c>
      <c r="J151" s="18" t="n">
        <v>99</v>
      </c>
      <c r="K151" s="18" t="n">
        <v>12</v>
      </c>
      <c r="L151" s="21" t="str">
        <f aca="false">IF(AND(I151&gt;=9,J151&gt;=90),"Xuất sắc",IF(AND(I151&gt;=8,J151&gt;=80),"Giỏi",IF(AND(I151&gt;7,J151&gt;=65),"Khá")))</f>
        <v>Xuất sắc</v>
      </c>
      <c r="M151" s="20" t="n">
        <v>1.1</v>
      </c>
      <c r="N151" s="22" t="n">
        <f aca="false">1650000*$M$7</f>
        <v>1815000</v>
      </c>
      <c r="O151" s="23" t="n">
        <f aca="false">N151*5</f>
        <v>9075000</v>
      </c>
    </row>
    <row r="152" customFormat="false" ht="15.75" hidden="false" customHeight="false" outlineLevel="0" collapsed="false">
      <c r="A152" s="14" t="n">
        <v>151</v>
      </c>
      <c r="B152" s="18" t="n">
        <v>11226185</v>
      </c>
      <c r="C152" s="24" t="s">
        <v>281</v>
      </c>
      <c r="D152" s="24" t="s">
        <v>208</v>
      </c>
      <c r="E152" s="25" t="s">
        <v>280</v>
      </c>
      <c r="F152" s="17" t="s">
        <v>280</v>
      </c>
      <c r="G152" s="24" t="s">
        <v>200</v>
      </c>
      <c r="H152" s="18" t="n">
        <v>64</v>
      </c>
      <c r="I152" s="18" t="n">
        <v>9</v>
      </c>
      <c r="J152" s="18" t="n">
        <v>95</v>
      </c>
      <c r="K152" s="18" t="n">
        <v>14</v>
      </c>
      <c r="L152" s="21" t="str">
        <f aca="false">IF(AND(I152&gt;=9,J152&gt;=90),"Xuất sắc",IF(AND(I152&gt;=8,J152&gt;=80),"Giỏi",IF(AND(I152&gt;7,J152&gt;=65),"Khá")))</f>
        <v>Xuất sắc</v>
      </c>
      <c r="M152" s="20" t="n">
        <v>1.1</v>
      </c>
      <c r="N152" s="22" t="n">
        <f aca="false">1650000*$M$7</f>
        <v>1815000</v>
      </c>
      <c r="O152" s="23" t="n">
        <f aca="false">N152*5</f>
        <v>9075000</v>
      </c>
    </row>
    <row r="153" customFormat="false" ht="15.75" hidden="false" customHeight="false" outlineLevel="0" collapsed="false">
      <c r="A153" s="14" t="n">
        <v>152</v>
      </c>
      <c r="B153" s="18" t="n">
        <v>11224862</v>
      </c>
      <c r="C153" s="24" t="s">
        <v>282</v>
      </c>
      <c r="D153" s="24" t="s">
        <v>173</v>
      </c>
      <c r="E153" s="25" t="s">
        <v>280</v>
      </c>
      <c r="F153" s="17" t="s">
        <v>280</v>
      </c>
      <c r="G153" s="24" t="s">
        <v>200</v>
      </c>
      <c r="H153" s="18" t="n">
        <v>64</v>
      </c>
      <c r="I153" s="18" t="n">
        <v>8.94</v>
      </c>
      <c r="J153" s="18" t="n">
        <v>85</v>
      </c>
      <c r="K153" s="18" t="n">
        <v>17</v>
      </c>
      <c r="L153" s="21" t="str">
        <f aca="false">IF(AND(I153&gt;=9,J153&gt;=90),"Xuất sắc",IF(AND(I153&gt;=8,J153&gt;=80),"Giỏi",IF(AND(I153&gt;7,J153&gt;=65),"Khá")))</f>
        <v>Giỏi</v>
      </c>
      <c r="M153" s="20" t="n">
        <v>1.05</v>
      </c>
      <c r="N153" s="22" t="n">
        <f aca="false">1650000*$M$6</f>
        <v>1732500</v>
      </c>
      <c r="O153" s="23" t="n">
        <f aca="false">N153*5</f>
        <v>8662500</v>
      </c>
    </row>
    <row r="154" customFormat="false" ht="15.75" hidden="false" customHeight="false" outlineLevel="0" collapsed="false">
      <c r="A154" s="14" t="n">
        <v>153</v>
      </c>
      <c r="B154" s="18" t="n">
        <v>11226349</v>
      </c>
      <c r="C154" s="24" t="s">
        <v>283</v>
      </c>
      <c r="D154" s="24" t="s">
        <v>119</v>
      </c>
      <c r="E154" s="25" t="s">
        <v>280</v>
      </c>
      <c r="F154" s="17" t="s">
        <v>280</v>
      </c>
      <c r="G154" s="24" t="s">
        <v>200</v>
      </c>
      <c r="H154" s="18" t="n">
        <v>64</v>
      </c>
      <c r="I154" s="18" t="n">
        <v>8.8</v>
      </c>
      <c r="J154" s="18" t="n">
        <v>93</v>
      </c>
      <c r="K154" s="18" t="n">
        <v>14</v>
      </c>
      <c r="L154" s="21" t="str">
        <f aca="false">IF(AND(I154&gt;=9,J154&gt;=90),"Xuất sắc",IF(AND(I154&gt;=8,J154&gt;=80),"Giỏi",IF(AND(I154&gt;7,J154&gt;=65),"Khá")))</f>
        <v>Giỏi</v>
      </c>
      <c r="M154" s="20" t="n">
        <v>1.05</v>
      </c>
      <c r="N154" s="22" t="n">
        <f aca="false">1650000*$M$6</f>
        <v>1732500</v>
      </c>
      <c r="O154" s="23" t="n">
        <f aca="false">N154*5</f>
        <v>8662500</v>
      </c>
    </row>
    <row r="155" customFormat="false" ht="15.75" hidden="false" customHeight="false" outlineLevel="0" collapsed="false">
      <c r="A155" s="14" t="n">
        <v>154</v>
      </c>
      <c r="B155" s="18" t="n">
        <v>11226650</v>
      </c>
      <c r="C155" s="24" t="s">
        <v>284</v>
      </c>
      <c r="D155" s="24" t="s">
        <v>285</v>
      </c>
      <c r="E155" s="25" t="s">
        <v>280</v>
      </c>
      <c r="F155" s="17" t="s">
        <v>280</v>
      </c>
      <c r="G155" s="24" t="s">
        <v>200</v>
      </c>
      <c r="H155" s="18" t="n">
        <v>64</v>
      </c>
      <c r="I155" s="18" t="n">
        <v>8.78</v>
      </c>
      <c r="J155" s="18" t="n">
        <v>93</v>
      </c>
      <c r="K155" s="18" t="n">
        <v>14</v>
      </c>
      <c r="L155" s="21" t="str">
        <f aca="false">IF(AND(I155&gt;=9,J155&gt;=90),"Xuất sắc",IF(AND(I155&gt;=8,J155&gt;=80),"Giỏi",IF(AND(I155&gt;7,J155&gt;=65),"Khá")))</f>
        <v>Giỏi</v>
      </c>
      <c r="M155" s="20" t="n">
        <v>1.05</v>
      </c>
      <c r="N155" s="22" t="n">
        <f aca="false">1650000*$M$6</f>
        <v>1732500</v>
      </c>
      <c r="O155" s="23" t="n">
        <f aca="false">N155*5</f>
        <v>8662500</v>
      </c>
    </row>
    <row r="156" customFormat="false" ht="15.75" hidden="false" customHeight="false" outlineLevel="0" collapsed="false">
      <c r="A156" s="14" t="n">
        <v>155</v>
      </c>
      <c r="B156" s="18" t="n">
        <v>11220939</v>
      </c>
      <c r="C156" s="24" t="s">
        <v>286</v>
      </c>
      <c r="D156" s="24" t="s">
        <v>206</v>
      </c>
      <c r="E156" s="25" t="s">
        <v>280</v>
      </c>
      <c r="F156" s="17" t="s">
        <v>280</v>
      </c>
      <c r="G156" s="24" t="s">
        <v>200</v>
      </c>
      <c r="H156" s="18" t="n">
        <v>64</v>
      </c>
      <c r="I156" s="18" t="n">
        <v>8.49</v>
      </c>
      <c r="J156" s="18" t="n">
        <v>87</v>
      </c>
      <c r="K156" s="18" t="n">
        <v>14</v>
      </c>
      <c r="L156" s="21" t="str">
        <f aca="false">IF(AND(I156&gt;=9,J156&gt;=90),"Xuất sắc",IF(AND(I156&gt;=8,J156&gt;=80),"Giỏi",IF(AND(I156&gt;7,J156&gt;=65),"Khá")))</f>
        <v>Giỏi</v>
      </c>
      <c r="M156" s="20" t="n">
        <v>1.05</v>
      </c>
      <c r="N156" s="22" t="n">
        <f aca="false">1650000*$M$6</f>
        <v>1732500</v>
      </c>
      <c r="O156" s="23" t="n">
        <f aca="false">N156*5</f>
        <v>8662500</v>
      </c>
    </row>
    <row r="157" customFormat="false" ht="15.75" hidden="false" customHeight="false" outlineLevel="0" collapsed="false">
      <c r="A157" s="14" t="n">
        <v>156</v>
      </c>
      <c r="B157" s="18" t="n">
        <v>11203370</v>
      </c>
      <c r="C157" s="24" t="s">
        <v>287</v>
      </c>
      <c r="D157" s="24" t="s">
        <v>137</v>
      </c>
      <c r="E157" s="25" t="s">
        <v>288</v>
      </c>
      <c r="F157" s="17" t="s">
        <v>289</v>
      </c>
      <c r="G157" s="24" t="s">
        <v>290</v>
      </c>
      <c r="H157" s="18" t="n">
        <v>62</v>
      </c>
      <c r="I157" s="18" t="n">
        <v>9.26</v>
      </c>
      <c r="J157" s="18" t="n">
        <v>98</v>
      </c>
      <c r="K157" s="18" t="n">
        <v>21</v>
      </c>
      <c r="L157" s="21" t="str">
        <f aca="false">IF(AND(I157&gt;=9,J157&gt;=90),"Xuất sắc",IF(AND(I157&gt;=8,J157&gt;=80),"Giỏi",IF(AND(I157&gt;7,J157&gt;=65),"Khá")))</f>
        <v>Xuất sắc</v>
      </c>
      <c r="M157" s="20" t="n">
        <v>1.1</v>
      </c>
      <c r="N157" s="22" t="n">
        <f aca="false">1400000*1.1</f>
        <v>1540000</v>
      </c>
      <c r="O157" s="23" t="n">
        <f aca="false">N157*5</f>
        <v>7700000</v>
      </c>
    </row>
    <row r="158" customFormat="false" ht="15.75" hidden="false" customHeight="false" outlineLevel="0" collapsed="false">
      <c r="A158" s="14" t="n">
        <v>157</v>
      </c>
      <c r="B158" s="18" t="n">
        <v>11206208</v>
      </c>
      <c r="C158" s="24" t="s">
        <v>291</v>
      </c>
      <c r="D158" s="24" t="s">
        <v>292</v>
      </c>
      <c r="E158" s="25" t="s">
        <v>288</v>
      </c>
      <c r="F158" s="17" t="s">
        <v>289</v>
      </c>
      <c r="G158" s="24" t="s">
        <v>290</v>
      </c>
      <c r="H158" s="18" t="n">
        <v>62</v>
      </c>
      <c r="I158" s="18" t="n">
        <v>9.23</v>
      </c>
      <c r="J158" s="18" t="n">
        <v>100</v>
      </c>
      <c r="K158" s="18" t="n">
        <v>20</v>
      </c>
      <c r="L158" s="21" t="str">
        <f aca="false">IF(AND(I158&gt;=9,J158&gt;=90),"Xuất sắc",IF(AND(I158&gt;=8,J158&gt;=80),"Giỏi",IF(AND(I158&gt;7,J158&gt;=65),"Khá")))</f>
        <v>Xuất sắc</v>
      </c>
      <c r="M158" s="20" t="n">
        <v>1.1</v>
      </c>
      <c r="N158" s="22" t="n">
        <f aca="false">1400000*1.1</f>
        <v>1540000</v>
      </c>
      <c r="O158" s="23" t="n">
        <f aca="false">N158*5</f>
        <v>7700000</v>
      </c>
    </row>
    <row r="159" customFormat="false" ht="15.75" hidden="false" customHeight="false" outlineLevel="0" collapsed="false">
      <c r="A159" s="14" t="n">
        <v>158</v>
      </c>
      <c r="B159" s="18" t="n">
        <v>11200335</v>
      </c>
      <c r="C159" s="24" t="s">
        <v>293</v>
      </c>
      <c r="D159" s="24" t="s">
        <v>16</v>
      </c>
      <c r="E159" s="25" t="s">
        <v>288</v>
      </c>
      <c r="F159" s="17" t="s">
        <v>289</v>
      </c>
      <c r="G159" s="24" t="s">
        <v>290</v>
      </c>
      <c r="H159" s="18" t="n">
        <v>62</v>
      </c>
      <c r="I159" s="18" t="n">
        <v>9.21</v>
      </c>
      <c r="J159" s="18" t="n">
        <v>90</v>
      </c>
      <c r="K159" s="18" t="n">
        <v>17</v>
      </c>
      <c r="L159" s="21" t="str">
        <f aca="false">IF(AND(I159&gt;=9,J159&gt;=90),"Xuất sắc",IF(AND(I159&gt;=8,J159&gt;=80),"Giỏi",IF(AND(I159&gt;7,J159&gt;=65),"Khá")))</f>
        <v>Xuất sắc</v>
      </c>
      <c r="M159" s="20" t="n">
        <v>1.1</v>
      </c>
      <c r="N159" s="22" t="n">
        <f aca="false">1400000*1.1</f>
        <v>1540000</v>
      </c>
      <c r="O159" s="23" t="n">
        <f aca="false">N159*5</f>
        <v>7700000</v>
      </c>
    </row>
    <row r="160" customFormat="false" ht="15.75" hidden="false" customHeight="false" outlineLevel="0" collapsed="false">
      <c r="A160" s="14" t="n">
        <v>159</v>
      </c>
      <c r="B160" s="18" t="n">
        <v>11201199</v>
      </c>
      <c r="C160" s="24" t="s">
        <v>294</v>
      </c>
      <c r="D160" s="24" t="s">
        <v>148</v>
      </c>
      <c r="E160" s="25" t="s">
        <v>288</v>
      </c>
      <c r="F160" s="17" t="s">
        <v>289</v>
      </c>
      <c r="G160" s="24" t="s">
        <v>290</v>
      </c>
      <c r="H160" s="18" t="n">
        <v>62</v>
      </c>
      <c r="I160" s="18" t="n">
        <v>9.2</v>
      </c>
      <c r="J160" s="18" t="n">
        <v>99</v>
      </c>
      <c r="K160" s="18" t="n">
        <v>33</v>
      </c>
      <c r="L160" s="21" t="str">
        <f aca="false">IF(AND(I160&gt;=9,J160&gt;=90),"Xuất sắc",IF(AND(I160&gt;=8,J160&gt;=80),"Giỏi",IF(AND(I160&gt;7,J160&gt;=65),"Khá")))</f>
        <v>Xuất sắc</v>
      </c>
      <c r="M160" s="20" t="n">
        <v>1.1</v>
      </c>
      <c r="N160" s="22" t="n">
        <f aca="false">1400000*1.1</f>
        <v>1540000</v>
      </c>
      <c r="O160" s="23" t="n">
        <f aca="false">N160*5</f>
        <v>7700000</v>
      </c>
    </row>
    <row r="161" customFormat="false" ht="15.75" hidden="false" customHeight="false" outlineLevel="0" collapsed="false">
      <c r="A161" s="14" t="n">
        <v>160</v>
      </c>
      <c r="B161" s="18" t="n">
        <v>11203362</v>
      </c>
      <c r="C161" s="24" t="s">
        <v>295</v>
      </c>
      <c r="D161" s="24" t="s">
        <v>137</v>
      </c>
      <c r="E161" s="25" t="s">
        <v>296</v>
      </c>
      <c r="F161" s="17" t="s">
        <v>289</v>
      </c>
      <c r="G161" s="24" t="s">
        <v>290</v>
      </c>
      <c r="H161" s="18" t="n">
        <v>62</v>
      </c>
      <c r="I161" s="18" t="n">
        <v>9.19</v>
      </c>
      <c r="J161" s="18" t="n">
        <v>91</v>
      </c>
      <c r="K161" s="18" t="n">
        <v>20</v>
      </c>
      <c r="L161" s="21" t="str">
        <f aca="false">IF(AND(I161&gt;=9,J161&gt;=90),"Xuất sắc",IF(AND(I161&gt;=8,J161&gt;=80),"Giỏi",IF(AND(I161&gt;7,J161&gt;=65),"Khá")))</f>
        <v>Xuất sắc</v>
      </c>
      <c r="M161" s="20" t="n">
        <v>1.1</v>
      </c>
      <c r="N161" s="22" t="n">
        <f aca="false">1400000*1.1</f>
        <v>1540000</v>
      </c>
      <c r="O161" s="23" t="n">
        <f aca="false">N161*5</f>
        <v>7700000</v>
      </c>
    </row>
    <row r="162" customFormat="false" ht="15.75" hidden="false" customHeight="false" outlineLevel="0" collapsed="false">
      <c r="A162" s="14" t="n">
        <v>161</v>
      </c>
      <c r="B162" s="18" t="n">
        <v>11200506</v>
      </c>
      <c r="C162" s="24" t="s">
        <v>297</v>
      </c>
      <c r="D162" s="24" t="s">
        <v>194</v>
      </c>
      <c r="E162" s="25" t="s">
        <v>296</v>
      </c>
      <c r="F162" s="17" t="s">
        <v>289</v>
      </c>
      <c r="G162" s="24" t="s">
        <v>290</v>
      </c>
      <c r="H162" s="18" t="n">
        <v>62</v>
      </c>
      <c r="I162" s="18" t="n">
        <v>9.19</v>
      </c>
      <c r="J162" s="18" t="n">
        <v>100</v>
      </c>
      <c r="K162" s="18" t="n">
        <v>20</v>
      </c>
      <c r="L162" s="21" t="str">
        <f aca="false">IF(AND(I162&gt;=9,J162&gt;=90),"Xuất sắc",IF(AND(I162&gt;=8,J162&gt;=80),"Giỏi",IF(AND(I162&gt;7,J162&gt;=65),"Khá")))</f>
        <v>Xuất sắc</v>
      </c>
      <c r="M162" s="20" t="n">
        <v>1.1</v>
      </c>
      <c r="N162" s="22" t="n">
        <f aca="false">1400000*1.1</f>
        <v>1540000</v>
      </c>
      <c r="O162" s="23" t="n">
        <f aca="false">N162*5</f>
        <v>7700000</v>
      </c>
    </row>
    <row r="163" customFormat="false" ht="15.75" hidden="false" customHeight="false" outlineLevel="0" collapsed="false">
      <c r="A163" s="14" t="n">
        <v>162</v>
      </c>
      <c r="B163" s="18" t="n">
        <v>11201388</v>
      </c>
      <c r="C163" s="24" t="s">
        <v>298</v>
      </c>
      <c r="D163" s="24" t="s">
        <v>299</v>
      </c>
      <c r="E163" s="25" t="s">
        <v>288</v>
      </c>
      <c r="F163" s="17" t="s">
        <v>289</v>
      </c>
      <c r="G163" s="24" t="s">
        <v>290</v>
      </c>
      <c r="H163" s="18" t="n">
        <v>62</v>
      </c>
      <c r="I163" s="18" t="n">
        <v>9.19</v>
      </c>
      <c r="J163" s="18" t="n">
        <v>99</v>
      </c>
      <c r="K163" s="18" t="n">
        <v>36</v>
      </c>
      <c r="L163" s="21" t="str">
        <f aca="false">IF(AND(I163&gt;=9,J163&gt;=90),"Xuất sắc",IF(AND(I163&gt;=8,J163&gt;=80),"Giỏi",IF(AND(I163&gt;7,J163&gt;=65),"Khá")))</f>
        <v>Xuất sắc</v>
      </c>
      <c r="M163" s="20" t="n">
        <v>1.1</v>
      </c>
      <c r="N163" s="22" t="n">
        <f aca="false">1400000*1.1</f>
        <v>1540000</v>
      </c>
      <c r="O163" s="23" t="n">
        <f aca="false">N163*5</f>
        <v>7700000</v>
      </c>
    </row>
    <row r="164" customFormat="false" ht="15.75" hidden="false" customHeight="false" outlineLevel="0" collapsed="false">
      <c r="A164" s="14" t="n">
        <v>163</v>
      </c>
      <c r="B164" s="18" t="n">
        <v>11207116</v>
      </c>
      <c r="C164" s="24" t="s">
        <v>300</v>
      </c>
      <c r="D164" s="24" t="s">
        <v>301</v>
      </c>
      <c r="E164" s="25" t="s">
        <v>288</v>
      </c>
      <c r="F164" s="17" t="s">
        <v>289</v>
      </c>
      <c r="G164" s="24" t="s">
        <v>290</v>
      </c>
      <c r="H164" s="18" t="n">
        <v>62</v>
      </c>
      <c r="I164" s="18" t="n">
        <v>9.19</v>
      </c>
      <c r="J164" s="18" t="n">
        <v>90</v>
      </c>
      <c r="K164" s="18" t="n">
        <v>17</v>
      </c>
      <c r="L164" s="21" t="str">
        <f aca="false">IF(AND(I164&gt;=9,J164&gt;=90),"Xuất sắc",IF(AND(I164&gt;=8,J164&gt;=80),"Giỏi",IF(AND(I164&gt;7,J164&gt;=65),"Khá")))</f>
        <v>Xuất sắc</v>
      </c>
      <c r="M164" s="20" t="n">
        <v>1.1</v>
      </c>
      <c r="N164" s="22" t="n">
        <f aca="false">1400000*1.1</f>
        <v>1540000</v>
      </c>
      <c r="O164" s="23" t="n">
        <f aca="false">N164*5</f>
        <v>7700000</v>
      </c>
    </row>
    <row r="165" customFormat="false" ht="15.75" hidden="false" customHeight="false" outlineLevel="0" collapsed="false">
      <c r="A165" s="14" t="n">
        <v>164</v>
      </c>
      <c r="B165" s="18" t="n">
        <v>11200888</v>
      </c>
      <c r="C165" s="24" t="s">
        <v>302</v>
      </c>
      <c r="D165" s="24" t="s">
        <v>303</v>
      </c>
      <c r="E165" s="25" t="s">
        <v>288</v>
      </c>
      <c r="F165" s="17" t="s">
        <v>289</v>
      </c>
      <c r="G165" s="24" t="s">
        <v>290</v>
      </c>
      <c r="H165" s="18" t="n">
        <v>62</v>
      </c>
      <c r="I165" s="18" t="n">
        <v>9.16</v>
      </c>
      <c r="J165" s="18" t="n">
        <v>95</v>
      </c>
      <c r="K165" s="18" t="n">
        <v>23</v>
      </c>
      <c r="L165" s="21" t="str">
        <f aca="false">IF(AND(I165&gt;=9,J165&gt;=90),"Xuất sắc",IF(AND(I165&gt;=8,J165&gt;=80),"Giỏi",IF(AND(I165&gt;7,J165&gt;=65),"Khá")))</f>
        <v>Xuất sắc</v>
      </c>
      <c r="M165" s="20" t="n">
        <v>1.1</v>
      </c>
      <c r="N165" s="22" t="n">
        <f aca="false">1400000*1.1</f>
        <v>1540000</v>
      </c>
      <c r="O165" s="23" t="n">
        <f aca="false">N165*5</f>
        <v>7700000</v>
      </c>
    </row>
    <row r="166" customFormat="false" ht="15.75" hidden="false" customHeight="false" outlineLevel="0" collapsed="false">
      <c r="A166" s="14" t="n">
        <v>165</v>
      </c>
      <c r="B166" s="18" t="n">
        <v>11203379</v>
      </c>
      <c r="C166" s="24" t="s">
        <v>304</v>
      </c>
      <c r="D166" s="24" t="s">
        <v>137</v>
      </c>
      <c r="E166" s="25" t="s">
        <v>305</v>
      </c>
      <c r="F166" s="17" t="s">
        <v>305</v>
      </c>
      <c r="G166" s="24" t="s">
        <v>290</v>
      </c>
      <c r="H166" s="18" t="n">
        <v>62</v>
      </c>
      <c r="I166" s="18" t="n">
        <v>9.62</v>
      </c>
      <c r="J166" s="18" t="n">
        <v>100</v>
      </c>
      <c r="K166" s="18" t="n">
        <v>30</v>
      </c>
      <c r="L166" s="21" t="str">
        <f aca="false">IF(AND(I166&gt;=9,J166&gt;=90),"Xuất sắc",IF(AND(I166&gt;=8,J166&gt;=80),"Giỏi",IF(AND(I166&gt;7,J166&gt;=65),"Khá")))</f>
        <v>Xuất sắc</v>
      </c>
      <c r="M166" s="20" t="n">
        <v>1.1</v>
      </c>
      <c r="N166" s="22" t="n">
        <f aca="false">1400000*1.1</f>
        <v>1540000</v>
      </c>
      <c r="O166" s="23" t="n">
        <f aca="false">N166*5</f>
        <v>7700000</v>
      </c>
    </row>
    <row r="167" customFormat="false" ht="15.75" hidden="false" customHeight="false" outlineLevel="0" collapsed="false">
      <c r="A167" s="14" t="n">
        <v>166</v>
      </c>
      <c r="B167" s="18" t="n">
        <v>11208126</v>
      </c>
      <c r="C167" s="24" t="s">
        <v>122</v>
      </c>
      <c r="D167" s="24" t="s">
        <v>119</v>
      </c>
      <c r="E167" s="25" t="s">
        <v>305</v>
      </c>
      <c r="F167" s="17" t="s">
        <v>305</v>
      </c>
      <c r="G167" s="24" t="s">
        <v>290</v>
      </c>
      <c r="H167" s="18" t="n">
        <v>62</v>
      </c>
      <c r="I167" s="18" t="n">
        <v>9.46</v>
      </c>
      <c r="J167" s="18" t="n">
        <v>90</v>
      </c>
      <c r="K167" s="18" t="n">
        <v>15</v>
      </c>
      <c r="L167" s="21" t="str">
        <f aca="false">IF(AND(I167&gt;=9,J167&gt;=90),"Xuất sắc",IF(AND(I167&gt;=8,J167&gt;=80),"Giỏi",IF(AND(I167&gt;7,J167&gt;=65),"Khá")))</f>
        <v>Xuất sắc</v>
      </c>
      <c r="M167" s="20" t="n">
        <v>1.1</v>
      </c>
      <c r="N167" s="22" t="n">
        <f aca="false">1400000*1.1</f>
        <v>1540000</v>
      </c>
      <c r="O167" s="23" t="n">
        <f aca="false">N167*5</f>
        <v>7700000</v>
      </c>
    </row>
    <row r="168" customFormat="false" ht="15.75" hidden="false" customHeight="false" outlineLevel="0" collapsed="false">
      <c r="A168" s="14" t="n">
        <v>167</v>
      </c>
      <c r="B168" s="18" t="n">
        <v>11200010</v>
      </c>
      <c r="C168" s="24" t="s">
        <v>306</v>
      </c>
      <c r="D168" s="24" t="s">
        <v>230</v>
      </c>
      <c r="E168" s="25" t="s">
        <v>305</v>
      </c>
      <c r="F168" s="17" t="s">
        <v>305</v>
      </c>
      <c r="G168" s="24" t="s">
        <v>290</v>
      </c>
      <c r="H168" s="18" t="n">
        <v>62</v>
      </c>
      <c r="I168" s="18" t="n">
        <v>9.45</v>
      </c>
      <c r="J168" s="18" t="n">
        <v>90</v>
      </c>
      <c r="K168" s="18" t="n">
        <v>28</v>
      </c>
      <c r="L168" s="21" t="str">
        <f aca="false">IF(AND(I168&gt;=9,J168&gt;=90),"Xuất sắc",IF(AND(I168&gt;=8,J168&gt;=80),"Giỏi",IF(AND(I168&gt;7,J168&gt;=65),"Khá")))</f>
        <v>Xuất sắc</v>
      </c>
      <c r="M168" s="20" t="n">
        <v>1.1</v>
      </c>
      <c r="N168" s="22" t="n">
        <f aca="false">1400000*1.1</f>
        <v>1540000</v>
      </c>
      <c r="O168" s="23" t="n">
        <f aca="false">N168*5</f>
        <v>7700000</v>
      </c>
    </row>
    <row r="169" customFormat="false" ht="15.75" hidden="false" customHeight="false" outlineLevel="0" collapsed="false">
      <c r="A169" s="14" t="n">
        <v>168</v>
      </c>
      <c r="B169" s="18" t="n">
        <v>11201911</v>
      </c>
      <c r="C169" s="24" t="s">
        <v>307</v>
      </c>
      <c r="D169" s="24" t="s">
        <v>38</v>
      </c>
      <c r="E169" s="25" t="s">
        <v>305</v>
      </c>
      <c r="F169" s="17" t="s">
        <v>305</v>
      </c>
      <c r="G169" s="24" t="s">
        <v>290</v>
      </c>
      <c r="H169" s="18" t="n">
        <v>62</v>
      </c>
      <c r="I169" s="18" t="n">
        <v>9.44</v>
      </c>
      <c r="J169" s="18" t="n">
        <v>90</v>
      </c>
      <c r="K169" s="18" t="n">
        <v>27</v>
      </c>
      <c r="L169" s="21" t="str">
        <f aca="false">IF(AND(I169&gt;=9,J169&gt;=90),"Xuất sắc",IF(AND(I169&gt;=8,J169&gt;=80),"Giỏi",IF(AND(I169&gt;7,J169&gt;=65),"Khá")))</f>
        <v>Xuất sắc</v>
      </c>
      <c r="M169" s="20" t="n">
        <v>1.1</v>
      </c>
      <c r="N169" s="22" t="n">
        <f aca="false">1400000*1.1</f>
        <v>1540000</v>
      </c>
      <c r="O169" s="23" t="n">
        <f aca="false">N169*5</f>
        <v>7700000</v>
      </c>
    </row>
    <row r="170" customFormat="false" ht="15.75" hidden="false" customHeight="false" outlineLevel="0" collapsed="false">
      <c r="A170" s="14" t="n">
        <v>169</v>
      </c>
      <c r="B170" s="18" t="n">
        <v>11201085</v>
      </c>
      <c r="C170" s="24" t="s">
        <v>308</v>
      </c>
      <c r="D170" s="24" t="s">
        <v>309</v>
      </c>
      <c r="E170" s="25" t="s">
        <v>310</v>
      </c>
      <c r="F170" s="17" t="s">
        <v>311</v>
      </c>
      <c r="G170" s="24" t="s">
        <v>290</v>
      </c>
      <c r="H170" s="18" t="n">
        <v>62</v>
      </c>
      <c r="I170" s="18" t="n">
        <v>9.14</v>
      </c>
      <c r="J170" s="18" t="n">
        <v>93</v>
      </c>
      <c r="K170" s="18" t="n">
        <v>30</v>
      </c>
      <c r="L170" s="21" t="str">
        <f aca="false">IF(AND(I170&gt;=9,J170&gt;=90),"Xuất sắc",IF(AND(I170&gt;=8,J170&gt;=80),"Giỏi",IF(AND(I170&gt;7,J170&gt;=65),"Khá")))</f>
        <v>Xuất sắc</v>
      </c>
      <c r="M170" s="20" t="n">
        <v>1.1</v>
      </c>
      <c r="N170" s="22" t="n">
        <f aca="false">1400000*1.1</f>
        <v>1540000</v>
      </c>
      <c r="O170" s="23" t="n">
        <f aca="false">N170*5</f>
        <v>7700000</v>
      </c>
    </row>
    <row r="171" customFormat="false" ht="15.75" hidden="false" customHeight="false" outlineLevel="0" collapsed="false">
      <c r="A171" s="14" t="n">
        <v>170</v>
      </c>
      <c r="B171" s="18" t="n">
        <v>11201955</v>
      </c>
      <c r="C171" s="24" t="s">
        <v>312</v>
      </c>
      <c r="D171" s="24" t="s">
        <v>7</v>
      </c>
      <c r="E171" s="25" t="s">
        <v>310</v>
      </c>
      <c r="F171" s="17" t="s">
        <v>311</v>
      </c>
      <c r="G171" s="24" t="s">
        <v>290</v>
      </c>
      <c r="H171" s="18" t="n">
        <v>62</v>
      </c>
      <c r="I171" s="18" t="n">
        <v>9.03</v>
      </c>
      <c r="J171" s="18" t="n">
        <v>93</v>
      </c>
      <c r="K171" s="18" t="n">
        <v>25</v>
      </c>
      <c r="L171" s="21" t="str">
        <f aca="false">IF(AND(I171&gt;=9,J171&gt;=90),"Xuất sắc",IF(AND(I171&gt;=8,J171&gt;=80),"Giỏi",IF(AND(I171&gt;7,J171&gt;=65),"Khá")))</f>
        <v>Xuất sắc</v>
      </c>
      <c r="M171" s="20" t="n">
        <v>1.1</v>
      </c>
      <c r="N171" s="22" t="n">
        <f aca="false">1400000*1.1</f>
        <v>1540000</v>
      </c>
      <c r="O171" s="23" t="n">
        <f aca="false">N171*5</f>
        <v>7700000</v>
      </c>
    </row>
    <row r="172" customFormat="false" ht="15.75" hidden="false" customHeight="false" outlineLevel="0" collapsed="false">
      <c r="A172" s="14" t="n">
        <v>171</v>
      </c>
      <c r="B172" s="18" t="n">
        <v>11208365</v>
      </c>
      <c r="C172" s="24" t="s">
        <v>313</v>
      </c>
      <c r="D172" s="24" t="s">
        <v>314</v>
      </c>
      <c r="E172" s="25" t="s">
        <v>310</v>
      </c>
      <c r="F172" s="17" t="s">
        <v>311</v>
      </c>
      <c r="G172" s="24" t="s">
        <v>290</v>
      </c>
      <c r="H172" s="18" t="n">
        <v>62</v>
      </c>
      <c r="I172" s="18" t="n">
        <v>8.91</v>
      </c>
      <c r="J172" s="18" t="n">
        <v>83</v>
      </c>
      <c r="K172" s="18" t="n">
        <v>21</v>
      </c>
      <c r="L172" s="21" t="str">
        <f aca="false">IF(AND(I172&gt;=9,J172&gt;=90),"Xuất sắc",IF(AND(I172&gt;=8,J172&gt;=80),"Giỏi",IF(AND(I172&gt;7,J172&gt;=65),"Khá")))</f>
        <v>Giỏi</v>
      </c>
      <c r="M172" s="20" t="n">
        <v>1.05</v>
      </c>
      <c r="N172" s="22" t="n">
        <f aca="false">1400000*$M$81</f>
        <v>1470000</v>
      </c>
      <c r="O172" s="23" t="n">
        <f aca="false">N172*5</f>
        <v>7350000</v>
      </c>
    </row>
    <row r="173" customFormat="false" ht="15.75" hidden="false" customHeight="false" outlineLevel="0" collapsed="false">
      <c r="A173" s="14" t="n">
        <v>172</v>
      </c>
      <c r="B173" s="18" t="n">
        <v>11202678</v>
      </c>
      <c r="C173" s="24" t="s">
        <v>315</v>
      </c>
      <c r="D173" s="24" t="s">
        <v>128</v>
      </c>
      <c r="E173" s="25" t="s">
        <v>310</v>
      </c>
      <c r="F173" s="17" t="s">
        <v>311</v>
      </c>
      <c r="G173" s="24" t="s">
        <v>290</v>
      </c>
      <c r="H173" s="18" t="n">
        <v>62</v>
      </c>
      <c r="I173" s="18" t="n">
        <v>8.88</v>
      </c>
      <c r="J173" s="18" t="n">
        <v>92</v>
      </c>
      <c r="K173" s="18" t="n">
        <v>30</v>
      </c>
      <c r="L173" s="21" t="str">
        <f aca="false">IF(AND(I173&gt;=9,J173&gt;=90),"Xuất sắc",IF(AND(I173&gt;=8,J173&gt;=80),"Giỏi",IF(AND(I173&gt;7,J173&gt;=65),"Khá")))</f>
        <v>Giỏi</v>
      </c>
      <c r="M173" s="20" t="n">
        <v>1.05</v>
      </c>
      <c r="N173" s="22" t="n">
        <f aca="false">1400000*$M$81</f>
        <v>1470000</v>
      </c>
      <c r="O173" s="23" t="n">
        <f aca="false">N173*5</f>
        <v>7350000</v>
      </c>
    </row>
    <row r="174" customFormat="false" ht="15.75" hidden="false" customHeight="false" outlineLevel="0" collapsed="false">
      <c r="A174" s="14" t="n">
        <v>173</v>
      </c>
      <c r="B174" s="18" t="n">
        <v>11201277</v>
      </c>
      <c r="C174" s="24" t="s">
        <v>316</v>
      </c>
      <c r="D174" s="24" t="s">
        <v>317</v>
      </c>
      <c r="E174" s="25" t="s">
        <v>310</v>
      </c>
      <c r="F174" s="17" t="s">
        <v>311</v>
      </c>
      <c r="G174" s="24" t="s">
        <v>290</v>
      </c>
      <c r="H174" s="18" t="n">
        <v>62</v>
      </c>
      <c r="I174" s="18" t="n">
        <v>8.76</v>
      </c>
      <c r="J174" s="18" t="n">
        <v>86</v>
      </c>
      <c r="K174" s="18" t="n">
        <v>28</v>
      </c>
      <c r="L174" s="21" t="str">
        <f aca="false">IF(AND(I174&gt;=9,J174&gt;=90),"Xuất sắc",IF(AND(I174&gt;=8,J174&gt;=80),"Giỏi",IF(AND(I174&gt;7,J174&gt;=65),"Khá")))</f>
        <v>Giỏi</v>
      </c>
      <c r="M174" s="20" t="n">
        <v>1.05</v>
      </c>
      <c r="N174" s="22" t="n">
        <f aca="false">1400000*$M$81</f>
        <v>1470000</v>
      </c>
      <c r="O174" s="23" t="n">
        <f aca="false">N174*5</f>
        <v>7350000</v>
      </c>
    </row>
    <row r="175" customFormat="false" ht="15.75" hidden="false" customHeight="false" outlineLevel="0" collapsed="false">
      <c r="A175" s="14" t="n">
        <v>174</v>
      </c>
      <c r="B175" s="18" t="n">
        <v>11200534</v>
      </c>
      <c r="C175" s="24" t="s">
        <v>106</v>
      </c>
      <c r="D175" s="24" t="s">
        <v>318</v>
      </c>
      <c r="E175" s="25" t="s">
        <v>310</v>
      </c>
      <c r="F175" s="17" t="s">
        <v>311</v>
      </c>
      <c r="G175" s="24" t="s">
        <v>290</v>
      </c>
      <c r="H175" s="18" t="n">
        <v>62</v>
      </c>
      <c r="I175" s="18" t="n">
        <v>8.78</v>
      </c>
      <c r="J175" s="18" t="n">
        <v>89</v>
      </c>
      <c r="K175" s="18" t="n">
        <v>30</v>
      </c>
      <c r="L175" s="21" t="str">
        <f aca="false">IF(AND(I175&gt;=9,J175&gt;=90),"Xuất sắc",IF(AND(I175&gt;=8,J175&gt;=80),"Giỏi",IF(AND(I175&gt;7,J175&gt;=65),"Khá")))</f>
        <v>Giỏi</v>
      </c>
      <c r="M175" s="20" t="n">
        <v>1.05</v>
      </c>
      <c r="N175" s="22" t="n">
        <f aca="false">1400000*$M$81</f>
        <v>1470000</v>
      </c>
      <c r="O175" s="23" t="n">
        <f aca="false">N175*5</f>
        <v>7350000</v>
      </c>
    </row>
    <row r="176" customFormat="false" ht="15.75" hidden="false" customHeight="false" outlineLevel="0" collapsed="false">
      <c r="A176" s="14" t="n">
        <v>175</v>
      </c>
      <c r="B176" s="18" t="n">
        <v>11203887</v>
      </c>
      <c r="C176" s="24" t="s">
        <v>319</v>
      </c>
      <c r="D176" s="24" t="s">
        <v>320</v>
      </c>
      <c r="E176" s="25" t="s">
        <v>321</v>
      </c>
      <c r="F176" s="17" t="s">
        <v>321</v>
      </c>
      <c r="G176" s="24" t="s">
        <v>290</v>
      </c>
      <c r="H176" s="18" t="n">
        <v>62</v>
      </c>
      <c r="I176" s="18" t="n">
        <v>9.36</v>
      </c>
      <c r="J176" s="18" t="n">
        <v>90</v>
      </c>
      <c r="K176" s="18" t="n">
        <v>27</v>
      </c>
      <c r="L176" s="21" t="str">
        <f aca="false">IF(AND(I176&gt;=9,J176&gt;=90),"Xuất sắc",IF(AND(I176&gt;=8,J176&gt;=80),"Giỏi",IF(AND(I176&gt;7,J176&gt;=65),"Khá")))</f>
        <v>Xuất sắc</v>
      </c>
      <c r="M176" s="20" t="n">
        <v>1.1</v>
      </c>
      <c r="N176" s="22" t="n">
        <f aca="false">1400000*1.1</f>
        <v>1540000</v>
      </c>
      <c r="O176" s="23" t="n">
        <f aca="false">N176*5</f>
        <v>7700000</v>
      </c>
    </row>
    <row r="177" customFormat="false" ht="15.75" hidden="false" customHeight="false" outlineLevel="0" collapsed="false">
      <c r="A177" s="14" t="n">
        <v>176</v>
      </c>
      <c r="B177" s="18" t="n">
        <v>11208243</v>
      </c>
      <c r="C177" s="24" t="s">
        <v>322</v>
      </c>
      <c r="D177" s="24" t="s">
        <v>323</v>
      </c>
      <c r="E177" s="25" t="s">
        <v>321</v>
      </c>
      <c r="F177" s="17" t="s">
        <v>321</v>
      </c>
      <c r="G177" s="24" t="s">
        <v>290</v>
      </c>
      <c r="H177" s="18" t="n">
        <v>62</v>
      </c>
      <c r="I177" s="18" t="n">
        <v>9.17</v>
      </c>
      <c r="J177" s="18" t="n">
        <v>92</v>
      </c>
      <c r="K177" s="18" t="n">
        <v>16</v>
      </c>
      <c r="L177" s="21" t="str">
        <f aca="false">IF(AND(I177&gt;=9,J177&gt;=90),"Xuất sắc",IF(AND(I177&gt;=8,J177&gt;=80),"Giỏi",IF(AND(I177&gt;7,J177&gt;=65),"Khá")))</f>
        <v>Xuất sắc</v>
      </c>
      <c r="M177" s="20" t="n">
        <v>1.1</v>
      </c>
      <c r="N177" s="22" t="n">
        <f aca="false">1400000*1.1</f>
        <v>1540000</v>
      </c>
      <c r="O177" s="23" t="n">
        <f aca="false">N177*5</f>
        <v>7700000</v>
      </c>
    </row>
    <row r="178" customFormat="false" ht="15.75" hidden="false" customHeight="false" outlineLevel="0" collapsed="false">
      <c r="A178" s="14" t="n">
        <v>177</v>
      </c>
      <c r="B178" s="18" t="n">
        <v>11202902</v>
      </c>
      <c r="C178" s="24" t="s">
        <v>324</v>
      </c>
      <c r="D178" s="24" t="s">
        <v>183</v>
      </c>
      <c r="E178" s="25" t="s">
        <v>321</v>
      </c>
      <c r="F178" s="17" t="s">
        <v>321</v>
      </c>
      <c r="G178" s="24" t="s">
        <v>290</v>
      </c>
      <c r="H178" s="18" t="n">
        <v>62</v>
      </c>
      <c r="I178" s="18" t="n">
        <v>9.13</v>
      </c>
      <c r="J178" s="18" t="n">
        <v>92</v>
      </c>
      <c r="K178" s="18" t="n">
        <v>24</v>
      </c>
      <c r="L178" s="21" t="str">
        <f aca="false">IF(AND(I178&gt;=9,J178&gt;=90),"Xuất sắc",IF(AND(I178&gt;=8,J178&gt;=80),"Giỏi",IF(AND(I178&gt;7,J178&gt;=65),"Khá")))</f>
        <v>Xuất sắc</v>
      </c>
      <c r="M178" s="20" t="n">
        <v>1.1</v>
      </c>
      <c r="N178" s="22" t="n">
        <f aca="false">1400000*1.1</f>
        <v>1540000</v>
      </c>
      <c r="O178" s="23" t="n">
        <f aca="false">N178*5</f>
        <v>7700000</v>
      </c>
    </row>
    <row r="179" customFormat="false" ht="15.75" hidden="false" customHeight="false" outlineLevel="0" collapsed="false">
      <c r="A179" s="14" t="n">
        <v>178</v>
      </c>
      <c r="B179" s="18" t="n">
        <v>11203339</v>
      </c>
      <c r="C179" s="24" t="s">
        <v>325</v>
      </c>
      <c r="D179" s="24" t="s">
        <v>326</v>
      </c>
      <c r="E179" s="25" t="s">
        <v>321</v>
      </c>
      <c r="F179" s="17" t="s">
        <v>321</v>
      </c>
      <c r="G179" s="24" t="s">
        <v>290</v>
      </c>
      <c r="H179" s="18" t="n">
        <v>62</v>
      </c>
      <c r="I179" s="18" t="n">
        <v>9.1</v>
      </c>
      <c r="J179" s="18" t="n">
        <v>90</v>
      </c>
      <c r="K179" s="18" t="n">
        <v>27</v>
      </c>
      <c r="L179" s="21" t="str">
        <f aca="false">IF(AND(I179&gt;=9,J179&gt;=90),"Xuất sắc",IF(AND(I179&gt;=8,J179&gt;=80),"Giỏi",IF(AND(I179&gt;7,J179&gt;=65),"Khá")))</f>
        <v>Xuất sắc</v>
      </c>
      <c r="M179" s="20" t="n">
        <v>1.1</v>
      </c>
      <c r="N179" s="22" t="n">
        <f aca="false">1400000*1.1</f>
        <v>1540000</v>
      </c>
      <c r="O179" s="23" t="n">
        <f aca="false">N179*5</f>
        <v>7700000</v>
      </c>
    </row>
    <row r="180" customFormat="false" ht="15.75" hidden="false" customHeight="false" outlineLevel="0" collapsed="false">
      <c r="A180" s="14" t="n">
        <v>179</v>
      </c>
      <c r="B180" s="18" t="n">
        <v>11217397</v>
      </c>
      <c r="C180" s="24" t="s">
        <v>263</v>
      </c>
      <c r="D180" s="24" t="s">
        <v>161</v>
      </c>
      <c r="E180" s="25" t="s">
        <v>327</v>
      </c>
      <c r="F180" s="17" t="s">
        <v>328</v>
      </c>
      <c r="G180" s="24" t="s">
        <v>290</v>
      </c>
      <c r="H180" s="18" t="n">
        <v>63</v>
      </c>
      <c r="I180" s="18" t="n">
        <v>9.14</v>
      </c>
      <c r="J180" s="18" t="n">
        <v>91</v>
      </c>
      <c r="K180" s="18" t="n">
        <v>20</v>
      </c>
      <c r="L180" s="21" t="str">
        <f aca="false">IF(AND(I180&gt;=9,J180&gt;=90),"Xuất sắc",IF(AND(I180&gt;=8,J180&gt;=80),"Giỏi",IF(AND(I180&gt;7,J180&gt;=65),"Khá")))</f>
        <v>Xuất sắc</v>
      </c>
      <c r="M180" s="20" t="n">
        <v>1.1</v>
      </c>
      <c r="N180" s="22" t="n">
        <f aca="false">1400000*1.1</f>
        <v>1540000</v>
      </c>
      <c r="O180" s="23" t="n">
        <f aca="false">N180*5</f>
        <v>7700000</v>
      </c>
    </row>
    <row r="181" customFormat="false" ht="15.75" hidden="false" customHeight="false" outlineLevel="0" collapsed="false">
      <c r="A181" s="14" t="n">
        <v>180</v>
      </c>
      <c r="B181" s="18" t="n">
        <v>11217371</v>
      </c>
      <c r="C181" s="24" t="s">
        <v>329</v>
      </c>
      <c r="D181" s="24" t="s">
        <v>107</v>
      </c>
      <c r="E181" s="25" t="s">
        <v>327</v>
      </c>
      <c r="F181" s="17" t="s">
        <v>328</v>
      </c>
      <c r="G181" s="24" t="s">
        <v>290</v>
      </c>
      <c r="H181" s="18" t="n">
        <v>63</v>
      </c>
      <c r="I181" s="18" t="n">
        <v>8.78</v>
      </c>
      <c r="J181" s="18" t="n">
        <v>91</v>
      </c>
      <c r="K181" s="18" t="n">
        <v>20</v>
      </c>
      <c r="L181" s="21" t="str">
        <f aca="false">IF(AND(I181&gt;=9,J181&gt;=90),"Xuất sắc",IF(AND(I181&gt;=8,J181&gt;=80),"Giỏi",IF(AND(I181&gt;7,J181&gt;=65),"Khá")))</f>
        <v>Giỏi</v>
      </c>
      <c r="M181" s="20" t="n">
        <v>1.05</v>
      </c>
      <c r="N181" s="22" t="n">
        <f aca="false">1400000*$M$81</f>
        <v>1470000</v>
      </c>
      <c r="O181" s="23" t="n">
        <f aca="false">N181*5</f>
        <v>7350000</v>
      </c>
    </row>
    <row r="182" customFormat="false" ht="15.75" hidden="false" customHeight="false" outlineLevel="0" collapsed="false">
      <c r="A182" s="14" t="n">
        <v>181</v>
      </c>
      <c r="B182" s="18" t="n">
        <v>11217335</v>
      </c>
      <c r="C182" s="24" t="s">
        <v>330</v>
      </c>
      <c r="D182" s="24" t="s">
        <v>16</v>
      </c>
      <c r="E182" s="25" t="s">
        <v>327</v>
      </c>
      <c r="F182" s="17" t="s">
        <v>328</v>
      </c>
      <c r="G182" s="24" t="s">
        <v>290</v>
      </c>
      <c r="H182" s="18" t="n">
        <v>63</v>
      </c>
      <c r="I182" s="18" t="n">
        <v>9.11</v>
      </c>
      <c r="J182" s="18" t="n">
        <v>95</v>
      </c>
      <c r="K182" s="18" t="n">
        <v>16</v>
      </c>
      <c r="L182" s="21" t="str">
        <f aca="false">IF(AND(I182&gt;=9,J182&gt;=90),"Xuất sắc",IF(AND(I182&gt;=8,J182&gt;=80),"Giỏi",IF(AND(I182&gt;7,J182&gt;=65),"Khá")))</f>
        <v>Xuất sắc</v>
      </c>
      <c r="M182" s="20" t="n">
        <v>1.1</v>
      </c>
      <c r="N182" s="22" t="n">
        <f aca="false">1400000*1.1</f>
        <v>1540000</v>
      </c>
      <c r="O182" s="23" t="n">
        <f aca="false">N182*5</f>
        <v>7700000</v>
      </c>
    </row>
    <row r="183" customFormat="false" ht="15.75" hidden="false" customHeight="false" outlineLevel="0" collapsed="false">
      <c r="A183" s="14" t="n">
        <v>182</v>
      </c>
      <c r="B183" s="18" t="n">
        <v>11217368</v>
      </c>
      <c r="C183" s="24" t="s">
        <v>331</v>
      </c>
      <c r="D183" s="24" t="s">
        <v>38</v>
      </c>
      <c r="E183" s="25" t="s">
        <v>332</v>
      </c>
      <c r="F183" s="17" t="s">
        <v>328</v>
      </c>
      <c r="G183" s="24" t="s">
        <v>290</v>
      </c>
      <c r="H183" s="18" t="n">
        <v>63</v>
      </c>
      <c r="I183" s="18" t="n">
        <v>9.04</v>
      </c>
      <c r="J183" s="18" t="n">
        <v>87</v>
      </c>
      <c r="K183" s="18" t="n">
        <v>17</v>
      </c>
      <c r="L183" s="21" t="str">
        <f aca="false">IF(AND(I183&gt;=9,J183&gt;=90),"Xuất sắc",IF(AND(I183&gt;=8,J183&gt;=80),"Giỏi",IF(AND(I183&gt;7,J183&gt;=65),"Khá")))</f>
        <v>Giỏi</v>
      </c>
      <c r="M183" s="20" t="n">
        <v>1.05</v>
      </c>
      <c r="N183" s="22" t="n">
        <f aca="false">1400000*$M$81</f>
        <v>1470000</v>
      </c>
      <c r="O183" s="23" t="n">
        <f aca="false">N183*5</f>
        <v>7350000</v>
      </c>
    </row>
    <row r="184" customFormat="false" ht="15.75" hidden="false" customHeight="false" outlineLevel="0" collapsed="false">
      <c r="A184" s="14" t="n">
        <v>183</v>
      </c>
      <c r="B184" s="18" t="n">
        <v>11212559</v>
      </c>
      <c r="C184" s="24" t="s">
        <v>333</v>
      </c>
      <c r="D184" s="24" t="s">
        <v>107</v>
      </c>
      <c r="E184" s="25" t="s">
        <v>332</v>
      </c>
      <c r="F184" s="17" t="s">
        <v>328</v>
      </c>
      <c r="G184" s="24" t="s">
        <v>290</v>
      </c>
      <c r="H184" s="18" t="n">
        <v>63</v>
      </c>
      <c r="I184" s="18" t="n">
        <v>9.02</v>
      </c>
      <c r="J184" s="18" t="n">
        <v>99</v>
      </c>
      <c r="K184" s="18" t="n">
        <v>22</v>
      </c>
      <c r="L184" s="21" t="str">
        <f aca="false">IF(AND(I184&gt;=9,J184&gt;=90),"Xuất sắc",IF(AND(I184&gt;=8,J184&gt;=80),"Giỏi",IF(AND(I184&gt;7,J184&gt;=65),"Khá")))</f>
        <v>Xuất sắc</v>
      </c>
      <c r="M184" s="20" t="n">
        <v>1.1</v>
      </c>
      <c r="N184" s="22" t="n">
        <f aca="false">1400000*1.1</f>
        <v>1540000</v>
      </c>
      <c r="O184" s="23" t="n">
        <f aca="false">N184*5</f>
        <v>7700000</v>
      </c>
    </row>
    <row r="185" customFormat="false" ht="15.75" hidden="false" customHeight="false" outlineLevel="0" collapsed="false">
      <c r="A185" s="14" t="n">
        <v>184</v>
      </c>
      <c r="B185" s="18" t="n">
        <v>11213055</v>
      </c>
      <c r="C185" s="24" t="s">
        <v>334</v>
      </c>
      <c r="D185" s="24" t="s">
        <v>98</v>
      </c>
      <c r="E185" s="25" t="s">
        <v>332</v>
      </c>
      <c r="F185" s="17" t="s">
        <v>328</v>
      </c>
      <c r="G185" s="24" t="s">
        <v>290</v>
      </c>
      <c r="H185" s="18" t="n">
        <v>63</v>
      </c>
      <c r="I185" s="18" t="n">
        <v>8.99</v>
      </c>
      <c r="J185" s="18" t="n">
        <v>85</v>
      </c>
      <c r="K185" s="18" t="n">
        <v>19</v>
      </c>
      <c r="L185" s="21" t="str">
        <f aca="false">IF(AND(I185&gt;=9,J185&gt;=90),"Xuất sắc",IF(AND(I185&gt;=8,J185&gt;=80),"Giỏi",IF(AND(I185&gt;7,J185&gt;=65),"Khá")))</f>
        <v>Giỏi</v>
      </c>
      <c r="M185" s="20" t="n">
        <v>1.05</v>
      </c>
      <c r="N185" s="22" t="n">
        <f aca="false">1400000*$M$81</f>
        <v>1470000</v>
      </c>
      <c r="O185" s="23" t="n">
        <f aca="false">N185*5</f>
        <v>7350000</v>
      </c>
    </row>
    <row r="186" customFormat="false" ht="15.75" hidden="false" customHeight="false" outlineLevel="0" collapsed="false">
      <c r="A186" s="14" t="n">
        <v>185</v>
      </c>
      <c r="B186" s="18" t="n">
        <v>11217361</v>
      </c>
      <c r="C186" s="24" t="s">
        <v>335</v>
      </c>
      <c r="D186" s="24" t="s">
        <v>336</v>
      </c>
      <c r="E186" s="25" t="s">
        <v>327</v>
      </c>
      <c r="F186" s="17" t="s">
        <v>328</v>
      </c>
      <c r="G186" s="24" t="s">
        <v>290</v>
      </c>
      <c r="H186" s="18" t="n">
        <v>63</v>
      </c>
      <c r="I186" s="18" t="n">
        <v>8.96</v>
      </c>
      <c r="J186" s="18" t="n">
        <v>100</v>
      </c>
      <c r="K186" s="18" t="n">
        <v>17</v>
      </c>
      <c r="L186" s="21" t="str">
        <f aca="false">IF(AND(I186&gt;=9,J186&gt;=90),"Xuất sắc",IF(AND(I186&gt;=8,J186&gt;=80),"Giỏi",IF(AND(I186&gt;7,J186&gt;=65),"Khá")))</f>
        <v>Giỏi</v>
      </c>
      <c r="M186" s="20" t="n">
        <v>1.05</v>
      </c>
      <c r="N186" s="22" t="n">
        <f aca="false">1400000*$M$81</f>
        <v>1470000</v>
      </c>
      <c r="O186" s="23" t="n">
        <f aca="false">N186*5</f>
        <v>7350000</v>
      </c>
    </row>
    <row r="187" customFormat="false" ht="15.75" hidden="false" customHeight="false" outlineLevel="0" collapsed="false">
      <c r="A187" s="14" t="n">
        <v>186</v>
      </c>
      <c r="B187" s="18" t="n">
        <v>11210709</v>
      </c>
      <c r="C187" s="24" t="s">
        <v>179</v>
      </c>
      <c r="D187" s="24" t="s">
        <v>16</v>
      </c>
      <c r="E187" s="25" t="s">
        <v>327</v>
      </c>
      <c r="F187" s="17" t="s">
        <v>328</v>
      </c>
      <c r="G187" s="24" t="s">
        <v>290</v>
      </c>
      <c r="H187" s="18" t="n">
        <v>63</v>
      </c>
      <c r="I187" s="18" t="n">
        <v>8.88</v>
      </c>
      <c r="J187" s="18" t="n">
        <v>95</v>
      </c>
      <c r="K187" s="18" t="n">
        <v>20</v>
      </c>
      <c r="L187" s="21" t="str">
        <f aca="false">IF(AND(I187&gt;=9,J187&gt;=90),"Xuất sắc",IF(AND(I187&gt;=8,J187&gt;=80),"Giỏi",IF(AND(I187&gt;7,J187&gt;=65),"Khá")))</f>
        <v>Giỏi</v>
      </c>
      <c r="M187" s="20" t="n">
        <v>1.05</v>
      </c>
      <c r="N187" s="22" t="n">
        <f aca="false">1400000*$M$81</f>
        <v>1470000</v>
      </c>
      <c r="O187" s="23" t="n">
        <f aca="false">N187*5</f>
        <v>7350000</v>
      </c>
    </row>
    <row r="188" customFormat="false" ht="15.75" hidden="false" customHeight="false" outlineLevel="0" collapsed="false">
      <c r="A188" s="14" t="n">
        <v>187</v>
      </c>
      <c r="B188" s="18" t="n">
        <v>11212616</v>
      </c>
      <c r="C188" s="24" t="s">
        <v>238</v>
      </c>
      <c r="D188" s="24" t="s">
        <v>337</v>
      </c>
      <c r="E188" s="25" t="s">
        <v>332</v>
      </c>
      <c r="F188" s="17" t="s">
        <v>328</v>
      </c>
      <c r="G188" s="24" t="s">
        <v>290</v>
      </c>
      <c r="H188" s="18" t="n">
        <v>63</v>
      </c>
      <c r="I188" s="18" t="n">
        <v>8.84</v>
      </c>
      <c r="J188" s="18" t="n">
        <v>88</v>
      </c>
      <c r="K188" s="18" t="n">
        <v>15</v>
      </c>
      <c r="L188" s="21" t="str">
        <f aca="false">IF(AND(I188&gt;=9,J188&gt;=90),"Xuất sắc",IF(AND(I188&gt;=8,J188&gt;=80),"Giỏi",IF(AND(I188&gt;7,J188&gt;=65),"Khá")))</f>
        <v>Giỏi</v>
      </c>
      <c r="M188" s="20" t="n">
        <v>1.05</v>
      </c>
      <c r="N188" s="22" t="n">
        <f aca="false">1400000*$M$81</f>
        <v>1470000</v>
      </c>
      <c r="O188" s="23" t="n">
        <f aca="false">N188*5</f>
        <v>7350000</v>
      </c>
    </row>
    <row r="189" customFormat="false" ht="15.75" hidden="false" customHeight="false" outlineLevel="0" collapsed="false">
      <c r="A189" s="14" t="n">
        <v>188</v>
      </c>
      <c r="B189" s="18" t="n">
        <v>11218625</v>
      </c>
      <c r="C189" s="24" t="s">
        <v>146</v>
      </c>
      <c r="D189" s="24" t="s">
        <v>137</v>
      </c>
      <c r="E189" s="25" t="s">
        <v>338</v>
      </c>
      <c r="F189" s="17" t="s">
        <v>338</v>
      </c>
      <c r="G189" s="24" t="s">
        <v>290</v>
      </c>
      <c r="H189" s="18" t="n">
        <v>63</v>
      </c>
      <c r="I189" s="18" t="n">
        <v>9.33</v>
      </c>
      <c r="J189" s="18" t="n">
        <v>90</v>
      </c>
      <c r="K189" s="18" t="n">
        <v>26</v>
      </c>
      <c r="L189" s="21" t="str">
        <f aca="false">IF(AND(I189&gt;=9,J189&gt;=90),"Xuất sắc",IF(AND(I189&gt;=8,J189&gt;=80),"Giỏi",IF(AND(I189&gt;7,J189&gt;=65),"Khá")))</f>
        <v>Xuất sắc</v>
      </c>
      <c r="M189" s="20" t="n">
        <v>1.1</v>
      </c>
      <c r="N189" s="22" t="n">
        <f aca="false">1400000*1.1</f>
        <v>1540000</v>
      </c>
      <c r="O189" s="23" t="n">
        <f aca="false">N189*5</f>
        <v>7700000</v>
      </c>
    </row>
    <row r="190" customFormat="false" ht="15.75" hidden="false" customHeight="false" outlineLevel="0" collapsed="false">
      <c r="A190" s="14" t="n">
        <v>189</v>
      </c>
      <c r="B190" s="18" t="n">
        <v>11218630</v>
      </c>
      <c r="C190" s="24" t="s">
        <v>339</v>
      </c>
      <c r="D190" s="24" t="s">
        <v>119</v>
      </c>
      <c r="E190" s="25" t="s">
        <v>338</v>
      </c>
      <c r="F190" s="17" t="s">
        <v>338</v>
      </c>
      <c r="G190" s="24" t="s">
        <v>290</v>
      </c>
      <c r="H190" s="18" t="n">
        <v>63</v>
      </c>
      <c r="I190" s="18" t="n">
        <v>9.25</v>
      </c>
      <c r="J190" s="18" t="n">
        <v>98</v>
      </c>
      <c r="K190" s="18" t="n">
        <v>28</v>
      </c>
      <c r="L190" s="21" t="str">
        <f aca="false">IF(AND(I190&gt;=9,J190&gt;=90),"Xuất sắc",IF(AND(I190&gt;=8,J190&gt;=80),"Giỏi",IF(AND(I190&gt;7,J190&gt;=65),"Khá")))</f>
        <v>Xuất sắc</v>
      </c>
      <c r="M190" s="20" t="n">
        <v>1.1</v>
      </c>
      <c r="N190" s="22" t="n">
        <f aca="false">1400000*1.1</f>
        <v>1540000</v>
      </c>
      <c r="O190" s="23" t="n">
        <f aca="false">N190*5</f>
        <v>7700000</v>
      </c>
    </row>
    <row r="191" customFormat="false" ht="15.75" hidden="false" customHeight="false" outlineLevel="0" collapsed="false">
      <c r="A191" s="14" t="n">
        <v>190</v>
      </c>
      <c r="B191" s="18" t="n">
        <v>11218611</v>
      </c>
      <c r="C191" s="24" t="s">
        <v>340</v>
      </c>
      <c r="D191" s="24" t="s">
        <v>98</v>
      </c>
      <c r="E191" s="25" t="s">
        <v>338</v>
      </c>
      <c r="F191" s="17" t="s">
        <v>338</v>
      </c>
      <c r="G191" s="24" t="s">
        <v>290</v>
      </c>
      <c r="H191" s="18" t="n">
        <v>63</v>
      </c>
      <c r="I191" s="18" t="n">
        <v>9.23</v>
      </c>
      <c r="J191" s="18" t="n">
        <v>95</v>
      </c>
      <c r="K191" s="18" t="n">
        <v>26</v>
      </c>
      <c r="L191" s="21" t="str">
        <f aca="false">IF(AND(I191&gt;=9,J191&gt;=90),"Xuất sắc",IF(AND(I191&gt;=8,J191&gt;=80),"Giỏi",IF(AND(I191&gt;7,J191&gt;=65),"Khá")))</f>
        <v>Xuất sắc</v>
      </c>
      <c r="M191" s="20" t="n">
        <v>1.1</v>
      </c>
      <c r="N191" s="22" t="n">
        <f aca="false">1400000*1.1</f>
        <v>1540000</v>
      </c>
      <c r="O191" s="23" t="n">
        <f aca="false">N191*5</f>
        <v>7700000</v>
      </c>
    </row>
    <row r="192" customFormat="false" ht="15.75" hidden="false" customHeight="false" outlineLevel="0" collapsed="false">
      <c r="A192" s="14" t="n">
        <v>191</v>
      </c>
      <c r="B192" s="18" t="n">
        <v>11211878</v>
      </c>
      <c r="C192" s="24" t="s">
        <v>341</v>
      </c>
      <c r="D192" s="24" t="s">
        <v>148</v>
      </c>
      <c r="E192" s="25" t="s">
        <v>338</v>
      </c>
      <c r="F192" s="17" t="s">
        <v>338</v>
      </c>
      <c r="G192" s="24" t="s">
        <v>290</v>
      </c>
      <c r="H192" s="18" t="n">
        <v>63</v>
      </c>
      <c r="I192" s="18" t="n">
        <v>9.16</v>
      </c>
      <c r="J192" s="18" t="n">
        <v>90</v>
      </c>
      <c r="K192" s="18" t="n">
        <v>28</v>
      </c>
      <c r="L192" s="21" t="str">
        <f aca="false">IF(AND(I192&gt;=9,J192&gt;=90),"Xuất sắc",IF(AND(I192&gt;=8,J192&gt;=80),"Giỏi",IF(AND(I192&gt;7,J192&gt;=65),"Khá")))</f>
        <v>Xuất sắc</v>
      </c>
      <c r="M192" s="20" t="n">
        <v>1.1</v>
      </c>
      <c r="N192" s="22" t="n">
        <f aca="false">1400000*1.1</f>
        <v>1540000</v>
      </c>
      <c r="O192" s="23" t="n">
        <f aca="false">N192*5</f>
        <v>7700000</v>
      </c>
    </row>
    <row r="193" customFormat="false" ht="15.75" hidden="false" customHeight="false" outlineLevel="0" collapsed="false">
      <c r="A193" s="14" t="n">
        <v>192</v>
      </c>
      <c r="B193" s="18" t="n">
        <v>11218584</v>
      </c>
      <c r="C193" s="24" t="s">
        <v>342</v>
      </c>
      <c r="D193" s="24" t="s">
        <v>105</v>
      </c>
      <c r="E193" s="25" t="s">
        <v>343</v>
      </c>
      <c r="F193" s="17" t="s">
        <v>343</v>
      </c>
      <c r="G193" s="24" t="s">
        <v>290</v>
      </c>
      <c r="H193" s="18" t="n">
        <v>63</v>
      </c>
      <c r="I193" s="18" t="n">
        <v>9.32</v>
      </c>
      <c r="J193" s="18" t="n">
        <v>92</v>
      </c>
      <c r="K193" s="18" t="n">
        <v>18</v>
      </c>
      <c r="L193" s="21" t="str">
        <f aca="false">IF(AND(I193&gt;=9,J193&gt;=90),"Xuất sắc",IF(AND(I193&gt;=8,J193&gt;=80),"Giỏi",IF(AND(I193&gt;7,J193&gt;=65),"Khá")))</f>
        <v>Xuất sắc</v>
      </c>
      <c r="M193" s="20" t="n">
        <v>1.1</v>
      </c>
      <c r="N193" s="22" t="n">
        <f aca="false">1400000*1.1</f>
        <v>1540000</v>
      </c>
      <c r="O193" s="23" t="n">
        <f aca="false">N193*5</f>
        <v>7700000</v>
      </c>
    </row>
    <row r="194" customFormat="false" ht="15.75" hidden="false" customHeight="false" outlineLevel="0" collapsed="false">
      <c r="A194" s="14" t="n">
        <v>193</v>
      </c>
      <c r="B194" s="18" t="n">
        <v>11211181</v>
      </c>
      <c r="C194" s="24" t="s">
        <v>344</v>
      </c>
      <c r="D194" s="24" t="s">
        <v>345</v>
      </c>
      <c r="E194" s="25" t="s">
        <v>343</v>
      </c>
      <c r="F194" s="17" t="s">
        <v>343</v>
      </c>
      <c r="G194" s="24" t="s">
        <v>290</v>
      </c>
      <c r="H194" s="18" t="n">
        <v>63</v>
      </c>
      <c r="I194" s="18" t="n">
        <v>9.05</v>
      </c>
      <c r="J194" s="18" t="n">
        <v>93</v>
      </c>
      <c r="K194" s="18" t="n">
        <v>22</v>
      </c>
      <c r="L194" s="21" t="str">
        <f aca="false">IF(AND(I194&gt;=9,J194&gt;=90),"Xuất sắc",IF(AND(I194&gt;=8,J194&gt;=80),"Giỏi",IF(AND(I194&gt;7,J194&gt;=65),"Khá")))</f>
        <v>Xuất sắc</v>
      </c>
      <c r="M194" s="20" t="n">
        <v>1.1</v>
      </c>
      <c r="N194" s="22" t="n">
        <f aca="false">1400000*1.1</f>
        <v>1540000</v>
      </c>
      <c r="O194" s="23" t="n">
        <f aca="false">N194*5</f>
        <v>7700000</v>
      </c>
    </row>
    <row r="195" customFormat="false" ht="15.75" hidden="false" customHeight="false" outlineLevel="0" collapsed="false">
      <c r="A195" s="14" t="n">
        <v>194</v>
      </c>
      <c r="B195" s="18" t="n">
        <v>11218587</v>
      </c>
      <c r="C195" s="24" t="s">
        <v>172</v>
      </c>
      <c r="D195" s="24" t="s">
        <v>309</v>
      </c>
      <c r="E195" s="25" t="s">
        <v>343</v>
      </c>
      <c r="F195" s="17" t="s">
        <v>343</v>
      </c>
      <c r="G195" s="24" t="s">
        <v>290</v>
      </c>
      <c r="H195" s="18" t="n">
        <v>63</v>
      </c>
      <c r="I195" s="18" t="n">
        <v>8.96</v>
      </c>
      <c r="J195" s="18" t="n">
        <v>95</v>
      </c>
      <c r="K195" s="18" t="n">
        <v>20</v>
      </c>
      <c r="L195" s="21" t="str">
        <f aca="false">IF(AND(I195&gt;=9,J195&gt;=90),"Xuất sắc",IF(AND(I195&gt;=8,J195&gt;=80),"Giỏi",IF(AND(I195&gt;7,J195&gt;=65),"Khá")))</f>
        <v>Giỏi</v>
      </c>
      <c r="M195" s="20" t="n">
        <v>1.05</v>
      </c>
      <c r="N195" s="22" t="n">
        <f aca="false">1400000*$M$81</f>
        <v>1470000</v>
      </c>
      <c r="O195" s="23" t="n">
        <f aca="false">N195*5</f>
        <v>7350000</v>
      </c>
    </row>
    <row r="196" customFormat="false" ht="15.75" hidden="false" customHeight="false" outlineLevel="0" collapsed="false">
      <c r="A196" s="14" t="n">
        <v>195</v>
      </c>
      <c r="B196" s="18" t="n">
        <v>11215132</v>
      </c>
      <c r="C196" s="24" t="s">
        <v>346</v>
      </c>
      <c r="D196" s="24" t="s">
        <v>137</v>
      </c>
      <c r="E196" s="25" t="s">
        <v>347</v>
      </c>
      <c r="F196" s="17" t="s">
        <v>347</v>
      </c>
      <c r="G196" s="24" t="s">
        <v>290</v>
      </c>
      <c r="H196" s="18" t="n">
        <v>63</v>
      </c>
      <c r="I196" s="18" t="n">
        <v>8.98</v>
      </c>
      <c r="J196" s="18" t="n">
        <v>100</v>
      </c>
      <c r="K196" s="18" t="n">
        <v>24</v>
      </c>
      <c r="L196" s="21" t="str">
        <f aca="false">IF(AND(I196&gt;=9,J196&gt;=90),"Xuất sắc",IF(AND(I196&gt;=8,J196&gt;=80),"Giỏi",IF(AND(I196&gt;7,J196&gt;=65),"Khá")))</f>
        <v>Giỏi</v>
      </c>
      <c r="M196" s="20" t="n">
        <v>1.05</v>
      </c>
      <c r="N196" s="22" t="n">
        <f aca="false">1400000*$M$81</f>
        <v>1470000</v>
      </c>
      <c r="O196" s="23" t="n">
        <f aca="false">N196*5</f>
        <v>7350000</v>
      </c>
    </row>
    <row r="197" customFormat="false" ht="15.75" hidden="false" customHeight="false" outlineLevel="0" collapsed="false">
      <c r="A197" s="14" t="n">
        <v>196</v>
      </c>
      <c r="B197" s="18" t="n">
        <v>11215543</v>
      </c>
      <c r="C197" s="24" t="s">
        <v>234</v>
      </c>
      <c r="D197" s="24" t="s">
        <v>114</v>
      </c>
      <c r="E197" s="25" t="s">
        <v>347</v>
      </c>
      <c r="F197" s="17" t="s">
        <v>347</v>
      </c>
      <c r="G197" s="24" t="s">
        <v>290</v>
      </c>
      <c r="H197" s="18" t="n">
        <v>63</v>
      </c>
      <c r="I197" s="18" t="n">
        <v>8.83</v>
      </c>
      <c r="J197" s="18" t="n">
        <v>96</v>
      </c>
      <c r="K197" s="18" t="n">
        <v>25</v>
      </c>
      <c r="L197" s="21" t="str">
        <f aca="false">IF(AND(I197&gt;=9,J197&gt;=90),"Xuất sắc",IF(AND(I197&gt;=8,J197&gt;=80),"Giỏi",IF(AND(I197&gt;7,J197&gt;=65),"Khá")))</f>
        <v>Giỏi</v>
      </c>
      <c r="M197" s="20" t="n">
        <v>1.05</v>
      </c>
      <c r="N197" s="22" t="n">
        <f aca="false">1400000*$M$81</f>
        <v>1470000</v>
      </c>
      <c r="O197" s="23" t="n">
        <f aca="false">N197*5</f>
        <v>7350000</v>
      </c>
    </row>
    <row r="198" customFormat="false" ht="15.75" hidden="false" customHeight="false" outlineLevel="0" collapsed="false">
      <c r="A198" s="14" t="n">
        <v>197</v>
      </c>
      <c r="B198" s="18" t="n">
        <v>11215210</v>
      </c>
      <c r="C198" s="24" t="s">
        <v>348</v>
      </c>
      <c r="D198" s="24" t="s">
        <v>161</v>
      </c>
      <c r="E198" s="25" t="s">
        <v>347</v>
      </c>
      <c r="F198" s="17" t="s">
        <v>347</v>
      </c>
      <c r="G198" s="24" t="s">
        <v>290</v>
      </c>
      <c r="H198" s="18" t="n">
        <v>63</v>
      </c>
      <c r="I198" s="18" t="n">
        <v>8.81</v>
      </c>
      <c r="J198" s="18" t="n">
        <v>98</v>
      </c>
      <c r="K198" s="18" t="n">
        <v>26</v>
      </c>
      <c r="L198" s="21" t="str">
        <f aca="false">IF(AND(I198&gt;=9,J198&gt;=90),"Xuất sắc",IF(AND(I198&gt;=8,J198&gt;=80),"Giỏi",IF(AND(I198&gt;7,J198&gt;=65),"Khá")))</f>
        <v>Giỏi</v>
      </c>
      <c r="M198" s="20" t="n">
        <v>1.05</v>
      </c>
      <c r="N198" s="22" t="n">
        <f aca="false">1400000*$M$81</f>
        <v>1470000</v>
      </c>
      <c r="O198" s="23" t="n">
        <f aca="false">N198*5</f>
        <v>7350000</v>
      </c>
    </row>
    <row r="199" customFormat="false" ht="15.75" hidden="false" customHeight="false" outlineLevel="0" collapsed="false">
      <c r="A199" s="14" t="n">
        <v>198</v>
      </c>
      <c r="B199" s="18" t="n">
        <v>11214086</v>
      </c>
      <c r="C199" s="24" t="s">
        <v>207</v>
      </c>
      <c r="D199" s="24" t="s">
        <v>349</v>
      </c>
      <c r="E199" s="25" t="s">
        <v>347</v>
      </c>
      <c r="F199" s="17" t="s">
        <v>347</v>
      </c>
      <c r="G199" s="24" t="s">
        <v>290</v>
      </c>
      <c r="H199" s="18" t="n">
        <v>63</v>
      </c>
      <c r="I199" s="18" t="n">
        <v>8.72</v>
      </c>
      <c r="J199" s="18" t="n">
        <v>91</v>
      </c>
      <c r="K199" s="18" t="n">
        <v>23</v>
      </c>
      <c r="L199" s="21" t="str">
        <f aca="false">IF(AND(I199&gt;=9,J199&gt;=90),"Xuất sắc",IF(AND(I199&gt;=8,J199&gt;=80),"Giỏi",IF(AND(I199&gt;7,J199&gt;=65),"Khá")))</f>
        <v>Giỏi</v>
      </c>
      <c r="M199" s="20" t="n">
        <v>1.05</v>
      </c>
      <c r="N199" s="22" t="n">
        <f aca="false">1400000*$M$81</f>
        <v>1470000</v>
      </c>
      <c r="O199" s="23" t="n">
        <f aca="false">N199*5</f>
        <v>7350000</v>
      </c>
    </row>
    <row r="200" customFormat="false" ht="15.75" hidden="false" customHeight="false" outlineLevel="0" collapsed="false">
      <c r="A200" s="14" t="n">
        <v>199</v>
      </c>
      <c r="B200" s="18" t="n">
        <v>11218843</v>
      </c>
      <c r="C200" s="24" t="s">
        <v>350</v>
      </c>
      <c r="D200" s="24" t="s">
        <v>119</v>
      </c>
      <c r="E200" s="25" t="s">
        <v>351</v>
      </c>
      <c r="F200" s="17" t="s">
        <v>351</v>
      </c>
      <c r="G200" s="24" t="s">
        <v>290</v>
      </c>
      <c r="H200" s="18" t="n">
        <v>63</v>
      </c>
      <c r="I200" s="18" t="n">
        <v>8.98</v>
      </c>
      <c r="J200" s="18" t="n">
        <v>88</v>
      </c>
      <c r="K200" s="18" t="n">
        <v>16</v>
      </c>
      <c r="L200" s="21" t="str">
        <f aca="false">IF(AND(I200&gt;=9,J200&gt;=90),"Xuất sắc",IF(AND(I200&gt;=8,J200&gt;=80),"Giỏi",IF(AND(I200&gt;7,J200&gt;=65),"Khá")))</f>
        <v>Giỏi</v>
      </c>
      <c r="M200" s="20" t="n">
        <v>1.05</v>
      </c>
      <c r="N200" s="22" t="n">
        <f aca="false">1400000*$M$81</f>
        <v>1470000</v>
      </c>
      <c r="O200" s="23" t="n">
        <f aca="false">N200*5</f>
        <v>7350000</v>
      </c>
    </row>
    <row r="201" customFormat="false" ht="15.75" hidden="false" customHeight="false" outlineLevel="0" collapsed="false">
      <c r="A201" s="14" t="n">
        <v>200</v>
      </c>
      <c r="B201" s="20" t="n">
        <v>11218844</v>
      </c>
      <c r="C201" s="17" t="s">
        <v>352</v>
      </c>
      <c r="D201" s="17" t="s">
        <v>353</v>
      </c>
      <c r="E201" s="26" t="s">
        <v>351</v>
      </c>
      <c r="F201" s="17" t="s">
        <v>351</v>
      </c>
      <c r="G201" s="24" t="s">
        <v>290</v>
      </c>
      <c r="H201" s="18" t="n">
        <v>63</v>
      </c>
      <c r="I201" s="20" t="n">
        <v>8.91</v>
      </c>
      <c r="J201" s="20" t="n">
        <v>85</v>
      </c>
      <c r="K201" s="20" t="n">
        <v>16</v>
      </c>
      <c r="L201" s="21" t="str">
        <f aca="false">IF(AND(I201&gt;=9,J201&gt;=90),"Xuất sắc",IF(AND(I201&gt;=8,J201&gt;=80),"Giỏi",IF(AND(I201&gt;7,J201&gt;=65),"Khá")))</f>
        <v>Giỏi</v>
      </c>
      <c r="M201" s="20" t="n">
        <v>1.05</v>
      </c>
      <c r="N201" s="22" t="n">
        <f aca="false">1400000*$M$81</f>
        <v>1470000</v>
      </c>
      <c r="O201" s="23" t="n">
        <f aca="false">N201*5</f>
        <v>7350000</v>
      </c>
    </row>
    <row r="202" customFormat="false" ht="15.75" hidden="false" customHeight="false" outlineLevel="0" collapsed="false">
      <c r="A202" s="14" t="n">
        <v>201</v>
      </c>
      <c r="B202" s="20" t="n">
        <v>11212515</v>
      </c>
      <c r="C202" s="17" t="s">
        <v>118</v>
      </c>
      <c r="D202" s="17" t="s">
        <v>107</v>
      </c>
      <c r="E202" s="26" t="s">
        <v>351</v>
      </c>
      <c r="F202" s="17" t="s">
        <v>351</v>
      </c>
      <c r="G202" s="24" t="s">
        <v>290</v>
      </c>
      <c r="H202" s="18" t="n">
        <v>63</v>
      </c>
      <c r="I202" s="20" t="n">
        <v>8.9</v>
      </c>
      <c r="J202" s="20" t="n">
        <v>95</v>
      </c>
      <c r="K202" s="20" t="n">
        <v>19</v>
      </c>
      <c r="L202" s="21" t="str">
        <f aca="false">IF(AND(I202&gt;=9,J202&gt;=90),"Xuất sắc",IF(AND(I202&gt;=8,J202&gt;=80),"Giỏi",IF(AND(I202&gt;7,J202&gt;=65),"Khá")))</f>
        <v>Giỏi</v>
      </c>
      <c r="M202" s="20" t="n">
        <v>1.05</v>
      </c>
      <c r="N202" s="22" t="n">
        <f aca="false">1400000*$M$81</f>
        <v>1470000</v>
      </c>
      <c r="O202" s="23" t="n">
        <f aca="false">N202*5</f>
        <v>7350000</v>
      </c>
    </row>
    <row r="203" customFormat="false" ht="15.75" hidden="false" customHeight="false" outlineLevel="0" collapsed="false">
      <c r="A203" s="14" t="n">
        <v>202</v>
      </c>
      <c r="B203" s="20" t="n">
        <v>11225172</v>
      </c>
      <c r="C203" s="17" t="s">
        <v>354</v>
      </c>
      <c r="D203" s="17" t="s">
        <v>88</v>
      </c>
      <c r="E203" s="26" t="s">
        <v>355</v>
      </c>
      <c r="F203" s="17" t="s">
        <v>356</v>
      </c>
      <c r="G203" s="24" t="s">
        <v>290</v>
      </c>
      <c r="H203" s="18" t="n">
        <v>64</v>
      </c>
      <c r="I203" s="20" t="n">
        <v>9.39</v>
      </c>
      <c r="J203" s="20" t="n">
        <v>92</v>
      </c>
      <c r="K203" s="20" t="n">
        <v>14</v>
      </c>
      <c r="L203" s="21" t="str">
        <f aca="false">IF(AND(I203&gt;=9,J203&gt;=90),"Xuất sắc",IF(AND(I203&gt;=8,J203&gt;=80),"Giỏi",IF(AND(I203&gt;7,J203&gt;=65),"Khá")))</f>
        <v>Xuất sắc</v>
      </c>
      <c r="M203" s="20" t="n">
        <v>1.1</v>
      </c>
      <c r="N203" s="22" t="n">
        <f aca="false">1400000*1.1</f>
        <v>1540000</v>
      </c>
      <c r="O203" s="23" t="n">
        <f aca="false">N203*5</f>
        <v>7700000</v>
      </c>
    </row>
    <row r="204" customFormat="false" ht="15.75" hidden="false" customHeight="false" outlineLevel="0" collapsed="false">
      <c r="A204" s="14" t="n">
        <v>203</v>
      </c>
      <c r="B204" s="20" t="n">
        <v>11222225</v>
      </c>
      <c r="C204" s="17" t="s">
        <v>219</v>
      </c>
      <c r="D204" s="17" t="s">
        <v>171</v>
      </c>
      <c r="E204" s="26" t="s">
        <v>355</v>
      </c>
      <c r="F204" s="17" t="s">
        <v>356</v>
      </c>
      <c r="G204" s="24" t="s">
        <v>290</v>
      </c>
      <c r="H204" s="18" t="n">
        <v>64</v>
      </c>
      <c r="I204" s="20" t="n">
        <v>9.06</v>
      </c>
      <c r="J204" s="20" t="n">
        <v>93</v>
      </c>
      <c r="K204" s="20" t="n">
        <v>17</v>
      </c>
      <c r="L204" s="21" t="str">
        <f aca="false">IF(AND(I204&gt;=9,J204&gt;=90),"Xuất sắc",IF(AND(I204&gt;=8,J204&gt;=80),"Giỏi",IF(AND(I204&gt;7,J204&gt;=65),"Khá")))</f>
        <v>Xuất sắc</v>
      </c>
      <c r="M204" s="20" t="n">
        <v>1.1</v>
      </c>
      <c r="N204" s="22" t="n">
        <f aca="false">1400000*1.1</f>
        <v>1540000</v>
      </c>
      <c r="O204" s="23" t="n">
        <f aca="false">N204*5</f>
        <v>7700000</v>
      </c>
    </row>
    <row r="205" customFormat="false" ht="15.75" hidden="false" customHeight="false" outlineLevel="0" collapsed="false">
      <c r="A205" s="14" t="n">
        <v>204</v>
      </c>
      <c r="B205" s="20" t="n">
        <v>11224632</v>
      </c>
      <c r="C205" s="17" t="s">
        <v>357</v>
      </c>
      <c r="D205" s="17" t="s">
        <v>358</v>
      </c>
      <c r="E205" s="26" t="s">
        <v>359</v>
      </c>
      <c r="F205" s="17" t="s">
        <v>356</v>
      </c>
      <c r="G205" s="24" t="s">
        <v>290</v>
      </c>
      <c r="H205" s="18" t="n">
        <v>64</v>
      </c>
      <c r="I205" s="20" t="n">
        <v>9.04</v>
      </c>
      <c r="J205" s="20" t="n">
        <v>92</v>
      </c>
      <c r="K205" s="20" t="n">
        <v>14</v>
      </c>
      <c r="L205" s="21" t="str">
        <f aca="false">IF(AND(I205&gt;=9,J205&gt;=90),"Xuất sắc",IF(AND(I205&gt;=8,J205&gt;=80),"Giỏi",IF(AND(I205&gt;7,J205&gt;=65),"Khá")))</f>
        <v>Xuất sắc</v>
      </c>
      <c r="M205" s="20" t="n">
        <v>1.1</v>
      </c>
      <c r="N205" s="22" t="n">
        <f aca="false">1400000*1.1</f>
        <v>1540000</v>
      </c>
      <c r="O205" s="23" t="n">
        <f aca="false">N205*5</f>
        <v>7700000</v>
      </c>
    </row>
    <row r="206" customFormat="false" ht="15.75" hidden="false" customHeight="false" outlineLevel="0" collapsed="false">
      <c r="A206" s="14" t="n">
        <v>205</v>
      </c>
      <c r="B206" s="20" t="n">
        <v>11225524</v>
      </c>
      <c r="C206" s="17" t="s">
        <v>360</v>
      </c>
      <c r="D206" s="17" t="s">
        <v>137</v>
      </c>
      <c r="E206" s="26" t="s">
        <v>359</v>
      </c>
      <c r="F206" s="17" t="s">
        <v>356</v>
      </c>
      <c r="G206" s="24" t="s">
        <v>290</v>
      </c>
      <c r="H206" s="18" t="n">
        <v>64</v>
      </c>
      <c r="I206" s="20" t="n">
        <v>9</v>
      </c>
      <c r="J206" s="20" t="n">
        <v>94</v>
      </c>
      <c r="K206" s="20" t="n">
        <v>14</v>
      </c>
      <c r="L206" s="21" t="str">
        <f aca="false">IF(AND(I206&gt;=9,J206&gt;=90),"Xuất sắc",IF(AND(I206&gt;=8,J206&gt;=80),"Giỏi",IF(AND(I206&gt;7,J206&gt;=65),"Khá")))</f>
        <v>Xuất sắc</v>
      </c>
      <c r="M206" s="20" t="n">
        <v>1.1</v>
      </c>
      <c r="N206" s="22" t="n">
        <f aca="false">1400000*1.1</f>
        <v>1540000</v>
      </c>
      <c r="O206" s="23" t="n">
        <f aca="false">N206*5</f>
        <v>7700000</v>
      </c>
    </row>
    <row r="207" customFormat="false" ht="15.75" hidden="false" customHeight="false" outlineLevel="0" collapsed="false">
      <c r="A207" s="14" t="n">
        <v>206</v>
      </c>
      <c r="B207" s="20" t="n">
        <v>11226050</v>
      </c>
      <c r="C207" s="17" t="s">
        <v>106</v>
      </c>
      <c r="D207" s="17" t="s">
        <v>114</v>
      </c>
      <c r="E207" s="26" t="s">
        <v>359</v>
      </c>
      <c r="F207" s="17" t="s">
        <v>356</v>
      </c>
      <c r="G207" s="24" t="s">
        <v>290</v>
      </c>
      <c r="H207" s="18" t="n">
        <v>64</v>
      </c>
      <c r="I207" s="20" t="n">
        <v>9</v>
      </c>
      <c r="J207" s="20" t="n">
        <v>99</v>
      </c>
      <c r="K207" s="20" t="n">
        <v>14</v>
      </c>
      <c r="L207" s="21" t="str">
        <f aca="false">IF(AND(I207&gt;=9,J207&gt;=90),"Xuất sắc",IF(AND(I207&gt;=8,J207&gt;=80),"Giỏi",IF(AND(I207&gt;7,J207&gt;=65),"Khá")))</f>
        <v>Xuất sắc</v>
      </c>
      <c r="M207" s="20" t="n">
        <v>1.1</v>
      </c>
      <c r="N207" s="22" t="n">
        <f aca="false">1400000*1.1</f>
        <v>1540000</v>
      </c>
      <c r="O207" s="23" t="n">
        <f aca="false">N207*5</f>
        <v>7700000</v>
      </c>
    </row>
    <row r="208" customFormat="false" ht="15.75" hidden="false" customHeight="false" outlineLevel="0" collapsed="false">
      <c r="A208" s="14" t="n">
        <v>207</v>
      </c>
      <c r="B208" s="20" t="n">
        <v>11227085</v>
      </c>
      <c r="C208" s="17" t="s">
        <v>361</v>
      </c>
      <c r="D208" s="17" t="s">
        <v>353</v>
      </c>
      <c r="E208" s="26" t="s">
        <v>359</v>
      </c>
      <c r="F208" s="17" t="s">
        <v>356</v>
      </c>
      <c r="G208" s="24" t="s">
        <v>290</v>
      </c>
      <c r="H208" s="18" t="n">
        <v>64</v>
      </c>
      <c r="I208" s="20" t="n">
        <v>8.88</v>
      </c>
      <c r="J208" s="20" t="n">
        <v>94</v>
      </c>
      <c r="K208" s="20" t="n">
        <v>14</v>
      </c>
      <c r="L208" s="21" t="str">
        <f aca="false">IF(AND(I208&gt;=9,J208&gt;=90),"Xuất sắc",IF(AND(I208&gt;=8,J208&gt;=80),"Giỏi",IF(AND(I208&gt;7,J208&gt;=65),"Khá")))</f>
        <v>Giỏi</v>
      </c>
      <c r="M208" s="20" t="n">
        <v>1.05</v>
      </c>
      <c r="N208" s="22" t="n">
        <f aca="false">1400000*$M$81</f>
        <v>1470000</v>
      </c>
      <c r="O208" s="23" t="n">
        <f aca="false">N208*5</f>
        <v>7350000</v>
      </c>
    </row>
    <row r="209" customFormat="false" ht="15.75" hidden="false" customHeight="false" outlineLevel="0" collapsed="false">
      <c r="A209" s="14" t="n">
        <v>208</v>
      </c>
      <c r="B209" s="20" t="n">
        <v>11220873</v>
      </c>
      <c r="C209" s="24" t="s">
        <v>362</v>
      </c>
      <c r="D209" s="24" t="s">
        <v>318</v>
      </c>
      <c r="E209" s="25" t="s">
        <v>355</v>
      </c>
      <c r="F209" s="17" t="s">
        <v>356</v>
      </c>
      <c r="G209" s="24" t="s">
        <v>290</v>
      </c>
      <c r="H209" s="18" t="n">
        <v>64</v>
      </c>
      <c r="I209" s="18" t="n">
        <v>8.75</v>
      </c>
      <c r="J209" s="18" t="n">
        <v>90</v>
      </c>
      <c r="K209" s="18" t="n">
        <v>17</v>
      </c>
      <c r="L209" s="21" t="str">
        <f aca="false">IF(AND(I209&gt;=9,J209&gt;=90),"Xuất sắc",IF(AND(I209&gt;=8,J209&gt;=80),"Giỏi",IF(AND(I209&gt;7,J209&gt;=65),"Khá")))</f>
        <v>Giỏi</v>
      </c>
      <c r="M209" s="20" t="n">
        <v>1.05</v>
      </c>
      <c r="N209" s="22" t="n">
        <f aca="false">1400000*$M$81</f>
        <v>1470000</v>
      </c>
      <c r="O209" s="23" t="n">
        <f aca="false">N209*5</f>
        <v>7350000</v>
      </c>
    </row>
    <row r="210" customFormat="false" ht="15.75" hidden="false" customHeight="false" outlineLevel="0" collapsed="false">
      <c r="A210" s="14" t="n">
        <v>209</v>
      </c>
      <c r="B210" s="20" t="n">
        <v>11225292</v>
      </c>
      <c r="C210" s="24" t="s">
        <v>363</v>
      </c>
      <c r="D210" s="24" t="s">
        <v>88</v>
      </c>
      <c r="E210" s="25" t="s">
        <v>359</v>
      </c>
      <c r="F210" s="17" t="s">
        <v>356</v>
      </c>
      <c r="G210" s="24" t="s">
        <v>290</v>
      </c>
      <c r="H210" s="18" t="n">
        <v>64</v>
      </c>
      <c r="I210" s="18" t="n">
        <v>8.71</v>
      </c>
      <c r="J210" s="18" t="n">
        <v>90</v>
      </c>
      <c r="K210" s="18" t="n">
        <v>14</v>
      </c>
      <c r="L210" s="21" t="str">
        <f aca="false">IF(AND(I210&gt;=9,J210&gt;=90),"Xuất sắc",IF(AND(I210&gt;=8,J210&gt;=80),"Giỏi",IF(AND(I210&gt;7,J210&gt;=65),"Khá")))</f>
        <v>Giỏi</v>
      </c>
      <c r="M210" s="20" t="n">
        <v>1.05</v>
      </c>
      <c r="N210" s="22" t="n">
        <f aca="false">1400000*$M$81</f>
        <v>1470000</v>
      </c>
      <c r="O210" s="23" t="n">
        <f aca="false">N210*5</f>
        <v>7350000</v>
      </c>
    </row>
    <row r="211" customFormat="false" ht="15.75" hidden="false" customHeight="false" outlineLevel="0" collapsed="false">
      <c r="A211" s="14" t="n">
        <v>210</v>
      </c>
      <c r="B211" s="20" t="n">
        <v>11226668</v>
      </c>
      <c r="C211" s="24" t="s">
        <v>163</v>
      </c>
      <c r="D211" s="24" t="s">
        <v>285</v>
      </c>
      <c r="E211" s="25" t="s">
        <v>355</v>
      </c>
      <c r="F211" s="17" t="s">
        <v>356</v>
      </c>
      <c r="G211" s="24" t="s">
        <v>290</v>
      </c>
      <c r="H211" s="18" t="n">
        <v>64</v>
      </c>
      <c r="I211" s="18" t="n">
        <v>8.59</v>
      </c>
      <c r="J211" s="18" t="n">
        <v>86</v>
      </c>
      <c r="K211" s="18" t="n">
        <v>14</v>
      </c>
      <c r="L211" s="21" t="str">
        <f aca="false">IF(AND(I211&gt;=9,J211&gt;=90),"Xuất sắc",IF(AND(I211&gt;=8,J211&gt;=80),"Giỏi",IF(AND(I211&gt;7,J211&gt;=65),"Khá")))</f>
        <v>Giỏi</v>
      </c>
      <c r="M211" s="20" t="n">
        <v>1.05</v>
      </c>
      <c r="N211" s="22" t="n">
        <f aca="false">1400000*$M$81</f>
        <v>1470000</v>
      </c>
      <c r="O211" s="23" t="n">
        <f aca="false">N211*5</f>
        <v>7350000</v>
      </c>
    </row>
    <row r="212" customFormat="false" ht="15.75" hidden="false" customHeight="false" outlineLevel="0" collapsed="false">
      <c r="A212" s="14" t="n">
        <v>211</v>
      </c>
      <c r="B212" s="20" t="n">
        <v>11220346</v>
      </c>
      <c r="C212" s="24" t="s">
        <v>364</v>
      </c>
      <c r="D212" s="24" t="s">
        <v>16</v>
      </c>
      <c r="E212" s="25" t="s">
        <v>359</v>
      </c>
      <c r="F212" s="17" t="s">
        <v>356</v>
      </c>
      <c r="G212" s="24" t="s">
        <v>290</v>
      </c>
      <c r="H212" s="18" t="n">
        <v>64</v>
      </c>
      <c r="I212" s="18" t="n">
        <v>8.51</v>
      </c>
      <c r="J212" s="18" t="n">
        <v>93</v>
      </c>
      <c r="K212" s="18" t="n">
        <v>14</v>
      </c>
      <c r="L212" s="21" t="str">
        <f aca="false">IF(AND(I212&gt;=9,J212&gt;=90),"Xuất sắc",IF(AND(I212&gt;=8,J212&gt;=80),"Giỏi",IF(AND(I212&gt;7,J212&gt;=65),"Khá")))</f>
        <v>Giỏi</v>
      </c>
      <c r="M212" s="20" t="n">
        <v>1.05</v>
      </c>
      <c r="N212" s="22" t="n">
        <f aca="false">1400000*$M$81</f>
        <v>1470000</v>
      </c>
      <c r="O212" s="23" t="n">
        <f aca="false">N212*5</f>
        <v>7350000</v>
      </c>
    </row>
    <row r="213" customFormat="false" ht="15.75" hidden="false" customHeight="false" outlineLevel="0" collapsed="false">
      <c r="A213" s="14" t="n">
        <v>212</v>
      </c>
      <c r="B213" s="20" t="n">
        <v>11223792</v>
      </c>
      <c r="C213" s="24" t="s">
        <v>222</v>
      </c>
      <c r="D213" s="24" t="s">
        <v>98</v>
      </c>
      <c r="E213" s="25" t="s">
        <v>365</v>
      </c>
      <c r="F213" s="17" t="s">
        <v>365</v>
      </c>
      <c r="G213" s="24" t="s">
        <v>290</v>
      </c>
      <c r="H213" s="18" t="n">
        <v>64</v>
      </c>
      <c r="I213" s="18" t="n">
        <v>8.92</v>
      </c>
      <c r="J213" s="18" t="n">
        <v>87</v>
      </c>
      <c r="K213" s="18" t="n">
        <v>17</v>
      </c>
      <c r="L213" s="21" t="str">
        <f aca="false">IF(AND(I213&gt;=9,J213&gt;=90),"Xuất sắc",IF(AND(I213&gt;=8,J213&gt;=80),"Giỏi",IF(AND(I213&gt;7,J213&gt;=65),"Khá")))</f>
        <v>Giỏi</v>
      </c>
      <c r="M213" s="20" t="n">
        <v>1.05</v>
      </c>
      <c r="N213" s="22" t="n">
        <f aca="false">1400000*$M$81</f>
        <v>1470000</v>
      </c>
      <c r="O213" s="23" t="n">
        <f aca="false">N213*5</f>
        <v>7350000</v>
      </c>
    </row>
    <row r="214" customFormat="false" ht="15.75" hidden="false" customHeight="false" outlineLevel="0" collapsed="false">
      <c r="A214" s="14" t="n">
        <v>213</v>
      </c>
      <c r="B214" s="20" t="n">
        <v>11222445</v>
      </c>
      <c r="C214" s="24" t="s">
        <v>307</v>
      </c>
      <c r="D214" s="24" t="s">
        <v>366</v>
      </c>
      <c r="E214" s="25" t="s">
        <v>365</v>
      </c>
      <c r="F214" s="17" t="s">
        <v>365</v>
      </c>
      <c r="G214" s="24" t="s">
        <v>290</v>
      </c>
      <c r="H214" s="18" t="n">
        <v>64</v>
      </c>
      <c r="I214" s="18" t="n">
        <v>8.22</v>
      </c>
      <c r="J214" s="18" t="n">
        <v>88</v>
      </c>
      <c r="K214" s="18" t="n">
        <v>17</v>
      </c>
      <c r="L214" s="21" t="str">
        <f aca="false">IF(AND(I214&gt;=9,J214&gt;=90),"Xuất sắc",IF(AND(I214&gt;=8,J214&gt;=80),"Giỏi",IF(AND(I214&gt;7,J214&gt;=65),"Khá")))</f>
        <v>Giỏi</v>
      </c>
      <c r="M214" s="20" t="n">
        <v>1.05</v>
      </c>
      <c r="N214" s="22" t="n">
        <f aca="false">1400000*$M$81</f>
        <v>1470000</v>
      </c>
      <c r="O214" s="23" t="n">
        <f aca="false">N214*5</f>
        <v>7350000</v>
      </c>
    </row>
    <row r="215" customFormat="false" ht="15.75" hidden="false" customHeight="false" outlineLevel="0" collapsed="false">
      <c r="A215" s="14" t="n">
        <v>214</v>
      </c>
      <c r="B215" s="20" t="n">
        <v>11227070</v>
      </c>
      <c r="C215" s="24" t="s">
        <v>146</v>
      </c>
      <c r="D215" s="24" t="s">
        <v>353</v>
      </c>
      <c r="E215" s="25" t="s">
        <v>365</v>
      </c>
      <c r="F215" s="17" t="s">
        <v>365</v>
      </c>
      <c r="G215" s="24" t="s">
        <v>290</v>
      </c>
      <c r="H215" s="18" t="n">
        <v>64</v>
      </c>
      <c r="I215" s="18" t="n">
        <v>8.2</v>
      </c>
      <c r="J215" s="20" t="n">
        <v>85</v>
      </c>
      <c r="K215" s="18" t="n">
        <v>14</v>
      </c>
      <c r="L215" s="21" t="str">
        <f aca="false">IF(AND(I215&gt;=9,J215&gt;=90),"Xuất sắc",IF(AND(I215&gt;=8,J215&gt;=80),"Giỏi",IF(AND(I215&gt;7,J215&gt;=65),"Khá")))</f>
        <v>Giỏi</v>
      </c>
      <c r="M215" s="20" t="n">
        <v>1.05</v>
      </c>
      <c r="N215" s="22" t="n">
        <f aca="false">1400000*$M$81</f>
        <v>1470000</v>
      </c>
      <c r="O215" s="23" t="n">
        <f aca="false">N215*5</f>
        <v>7350000</v>
      </c>
    </row>
    <row r="216" customFormat="false" ht="15.75" hidden="false" customHeight="false" outlineLevel="0" collapsed="false">
      <c r="A216" s="14" t="n">
        <v>215</v>
      </c>
      <c r="B216" s="20" t="n">
        <v>11222145</v>
      </c>
      <c r="C216" s="24" t="s">
        <v>132</v>
      </c>
      <c r="D216" s="24" t="s">
        <v>247</v>
      </c>
      <c r="E216" s="25" t="s">
        <v>367</v>
      </c>
      <c r="F216" s="17" t="s">
        <v>367</v>
      </c>
      <c r="G216" s="24" t="s">
        <v>290</v>
      </c>
      <c r="H216" s="18" t="n">
        <v>64</v>
      </c>
      <c r="I216" s="18" t="n">
        <v>8.78</v>
      </c>
      <c r="J216" s="20" t="n">
        <v>88</v>
      </c>
      <c r="K216" s="18" t="n">
        <v>14</v>
      </c>
      <c r="L216" s="21" t="str">
        <f aca="false">IF(AND(I216&gt;=9,J216&gt;=90),"Xuất sắc",IF(AND(I216&gt;=8,J216&gt;=80),"Giỏi",IF(AND(I216&gt;7,J216&gt;=65),"Khá")))</f>
        <v>Giỏi</v>
      </c>
      <c r="M216" s="20" t="n">
        <v>1.05</v>
      </c>
      <c r="N216" s="22" t="n">
        <f aca="false">1400000*$M$81</f>
        <v>1470000</v>
      </c>
      <c r="O216" s="23" t="n">
        <f aca="false">N216*5</f>
        <v>7350000</v>
      </c>
    </row>
    <row r="217" customFormat="false" ht="15.75" hidden="false" customHeight="false" outlineLevel="0" collapsed="false">
      <c r="A217" s="14" t="n">
        <v>216</v>
      </c>
      <c r="B217" s="20" t="n">
        <v>11222384</v>
      </c>
      <c r="C217" s="24" t="s">
        <v>163</v>
      </c>
      <c r="D217" s="24" t="s">
        <v>368</v>
      </c>
      <c r="E217" s="25" t="s">
        <v>367</v>
      </c>
      <c r="F217" s="17" t="s">
        <v>367</v>
      </c>
      <c r="G217" s="24" t="s">
        <v>290</v>
      </c>
      <c r="H217" s="18" t="n">
        <v>64</v>
      </c>
      <c r="I217" s="18" t="n">
        <v>8.56</v>
      </c>
      <c r="J217" s="20" t="n">
        <v>86</v>
      </c>
      <c r="K217" s="18" t="n">
        <v>14</v>
      </c>
      <c r="L217" s="21" t="str">
        <f aca="false">IF(AND(I217&gt;=9,J217&gt;=90),"Xuất sắc",IF(AND(I217&gt;=8,J217&gt;=80),"Giỏi",IF(AND(I217&gt;7,J217&gt;=65),"Khá")))</f>
        <v>Giỏi</v>
      </c>
      <c r="M217" s="20" t="n">
        <v>1.05</v>
      </c>
      <c r="N217" s="22" t="n">
        <f aca="false">1400000*$M$81</f>
        <v>1470000</v>
      </c>
      <c r="O217" s="23" t="n">
        <f aca="false">N217*5</f>
        <v>7350000</v>
      </c>
    </row>
    <row r="218" customFormat="false" ht="15.75" hidden="false" customHeight="false" outlineLevel="0" collapsed="false">
      <c r="A218" s="14" t="n">
        <v>217</v>
      </c>
      <c r="B218" s="20" t="n">
        <v>11223477</v>
      </c>
      <c r="C218" s="24" t="s">
        <v>218</v>
      </c>
      <c r="D218" s="24" t="s">
        <v>98</v>
      </c>
      <c r="E218" s="25" t="s">
        <v>367</v>
      </c>
      <c r="F218" s="17" t="s">
        <v>367</v>
      </c>
      <c r="G218" s="24" t="s">
        <v>290</v>
      </c>
      <c r="H218" s="18" t="n">
        <v>64</v>
      </c>
      <c r="I218" s="18" t="n">
        <v>8.48</v>
      </c>
      <c r="J218" s="20" t="n">
        <v>80</v>
      </c>
      <c r="K218" s="18" t="n">
        <v>14</v>
      </c>
      <c r="L218" s="21" t="str">
        <f aca="false">IF(AND(I218&gt;=9,J218&gt;=90),"Xuất sắc",IF(AND(I218&gt;=8,J218&gt;=80),"Giỏi",IF(AND(I218&gt;7,J218&gt;=65),"Khá")))</f>
        <v>Giỏi</v>
      </c>
      <c r="M218" s="20" t="n">
        <v>1.05</v>
      </c>
      <c r="N218" s="22" t="n">
        <f aca="false">1400000*$M$81</f>
        <v>1470000</v>
      </c>
      <c r="O218" s="23" t="n">
        <f aca="false">N218*5</f>
        <v>7350000</v>
      </c>
    </row>
    <row r="219" customFormat="false" ht="15.75" hidden="false" customHeight="false" outlineLevel="0" collapsed="false">
      <c r="A219" s="14" t="n">
        <v>218</v>
      </c>
      <c r="B219" s="20" t="n">
        <v>11222747</v>
      </c>
      <c r="C219" s="24" t="s">
        <v>231</v>
      </c>
      <c r="D219" s="24" t="s">
        <v>216</v>
      </c>
      <c r="E219" s="25" t="s">
        <v>367</v>
      </c>
      <c r="F219" s="17" t="s">
        <v>367</v>
      </c>
      <c r="G219" s="24" t="s">
        <v>290</v>
      </c>
      <c r="H219" s="18" t="n">
        <v>64</v>
      </c>
      <c r="I219" s="18" t="n">
        <v>8.07</v>
      </c>
      <c r="J219" s="20" t="n">
        <v>90</v>
      </c>
      <c r="K219" s="18" t="n">
        <v>14</v>
      </c>
      <c r="L219" s="21" t="str">
        <f aca="false">IF(AND(I219&gt;=9,J219&gt;=90),"Xuất sắc",IF(AND(I219&gt;=8,J219&gt;=80),"Giỏi",IF(AND(I219&gt;7,J219&gt;=65),"Khá")))</f>
        <v>Giỏi</v>
      </c>
      <c r="M219" s="20" t="n">
        <v>1.05</v>
      </c>
      <c r="N219" s="22" t="n">
        <f aca="false">1400000*$M$81</f>
        <v>1470000</v>
      </c>
      <c r="O219" s="23" t="n">
        <f aca="false">N219*5</f>
        <v>7350000</v>
      </c>
    </row>
    <row r="220" customFormat="false" ht="15.75" hidden="false" customHeight="false" outlineLevel="0" collapsed="false">
      <c r="A220" s="14" t="n">
        <v>219</v>
      </c>
      <c r="B220" s="20" t="n">
        <v>11223135</v>
      </c>
      <c r="C220" s="24" t="s">
        <v>262</v>
      </c>
      <c r="D220" s="24" t="s">
        <v>369</v>
      </c>
      <c r="E220" s="25" t="s">
        <v>370</v>
      </c>
      <c r="F220" s="17" t="s">
        <v>370</v>
      </c>
      <c r="G220" s="24" t="s">
        <v>290</v>
      </c>
      <c r="H220" s="18" t="n">
        <v>64</v>
      </c>
      <c r="I220" s="18" t="n">
        <v>8.65</v>
      </c>
      <c r="J220" s="20" t="n">
        <v>93</v>
      </c>
      <c r="K220" s="18" t="n">
        <v>12</v>
      </c>
      <c r="L220" s="21" t="str">
        <f aca="false">IF(AND(I220&gt;=9,J220&gt;=90),"Xuất sắc",IF(AND(I220&gt;=8,J220&gt;=80),"Giỏi",IF(AND(I220&gt;7,J220&gt;=65),"Khá")))</f>
        <v>Giỏi</v>
      </c>
      <c r="M220" s="20" t="n">
        <v>1.05</v>
      </c>
      <c r="N220" s="22" t="n">
        <f aca="false">1400000*$M$81</f>
        <v>1470000</v>
      </c>
      <c r="O220" s="23" t="n">
        <f aca="false">N220*5</f>
        <v>7350000</v>
      </c>
    </row>
    <row r="221" customFormat="false" ht="15.75" hidden="false" customHeight="false" outlineLevel="0" collapsed="false">
      <c r="A221" s="14" t="n">
        <v>220</v>
      </c>
      <c r="B221" s="20" t="n">
        <v>11223745</v>
      </c>
      <c r="C221" s="24" t="s">
        <v>371</v>
      </c>
      <c r="D221" s="24" t="s">
        <v>98</v>
      </c>
      <c r="E221" s="25" t="s">
        <v>370</v>
      </c>
      <c r="F221" s="17" t="s">
        <v>370</v>
      </c>
      <c r="G221" s="17" t="s">
        <v>290</v>
      </c>
      <c r="H221" s="18" t="n">
        <v>64</v>
      </c>
      <c r="I221" s="18" t="n">
        <v>8.64</v>
      </c>
      <c r="J221" s="20" t="n">
        <v>93</v>
      </c>
      <c r="K221" s="18" t="n">
        <v>14</v>
      </c>
      <c r="L221" s="21" t="str">
        <f aca="false">IF(AND(I221&gt;=9,J221&gt;=90),"Xuất sắc",IF(AND(I221&gt;=8,J221&gt;=80),"Giỏi",IF(AND(I221&gt;7,J221&gt;=65),"Khá")))</f>
        <v>Giỏi</v>
      </c>
      <c r="M221" s="20" t="n">
        <v>1.05</v>
      </c>
      <c r="N221" s="22" t="n">
        <f aca="false">1400000*$M$81</f>
        <v>1470000</v>
      </c>
      <c r="O221" s="23" t="n">
        <f aca="false">N221*5</f>
        <v>7350000</v>
      </c>
    </row>
    <row r="222" customFormat="false" ht="15.75" hidden="false" customHeight="false" outlineLevel="0" collapsed="false">
      <c r="A222" s="14" t="n">
        <v>221</v>
      </c>
      <c r="B222" s="20" t="n">
        <v>11224266</v>
      </c>
      <c r="C222" s="24" t="s">
        <v>372</v>
      </c>
      <c r="D222" s="24" t="s">
        <v>145</v>
      </c>
      <c r="E222" s="25" t="s">
        <v>370</v>
      </c>
      <c r="F222" s="17" t="s">
        <v>370</v>
      </c>
      <c r="G222" s="17" t="s">
        <v>290</v>
      </c>
      <c r="H222" s="18" t="n">
        <v>64</v>
      </c>
      <c r="I222" s="18" t="n">
        <v>8.58</v>
      </c>
      <c r="J222" s="18" t="n">
        <v>85</v>
      </c>
      <c r="K222" s="18" t="n">
        <v>18</v>
      </c>
      <c r="L222" s="21" t="str">
        <f aca="false">IF(AND(I222&gt;=9,J222&gt;=90),"Xuất sắc",IF(AND(I222&gt;=8,J222&gt;=80),"Giỏi",IF(AND(I222&gt;7,J222&gt;=65),"Khá")))</f>
        <v>Giỏi</v>
      </c>
      <c r="M222" s="20" t="n">
        <v>1.05</v>
      </c>
      <c r="N222" s="22" t="n">
        <f aca="false">1400000*$M$81</f>
        <v>1470000</v>
      </c>
      <c r="O222" s="23" t="n">
        <f aca="false">N222*5</f>
        <v>7350000</v>
      </c>
    </row>
    <row r="223" customFormat="false" ht="15.75" hidden="false" customHeight="false" outlineLevel="0" collapsed="false">
      <c r="A223" s="14" t="n">
        <v>222</v>
      </c>
      <c r="B223" s="20" t="n">
        <v>11223544</v>
      </c>
      <c r="C223" s="24" t="s">
        <v>60</v>
      </c>
      <c r="D223" s="24" t="s">
        <v>98</v>
      </c>
      <c r="E223" s="25" t="s">
        <v>373</v>
      </c>
      <c r="F223" s="17" t="s">
        <v>373</v>
      </c>
      <c r="G223" s="17" t="s">
        <v>290</v>
      </c>
      <c r="H223" s="18" t="n">
        <v>64</v>
      </c>
      <c r="I223" s="18" t="n">
        <v>9.22</v>
      </c>
      <c r="J223" s="18" t="n">
        <v>93</v>
      </c>
      <c r="K223" s="18" t="n">
        <v>15</v>
      </c>
      <c r="L223" s="21" t="str">
        <f aca="false">IF(AND(I223&gt;=9,J223&gt;=90),"Xuất sắc",IF(AND(I223&gt;=8,J223&gt;=80),"Giỏi",IF(AND(I223&gt;7,J223&gt;=65),"Khá")))</f>
        <v>Xuất sắc</v>
      </c>
      <c r="M223" s="20" t="n">
        <v>1.1</v>
      </c>
      <c r="N223" s="22" t="n">
        <f aca="false">1400000*1.1</f>
        <v>1540000</v>
      </c>
      <c r="O223" s="23" t="n">
        <f aca="false">N223*5</f>
        <v>7700000</v>
      </c>
    </row>
    <row r="224" customFormat="false" ht="15.75" hidden="false" customHeight="false" outlineLevel="0" collapsed="false">
      <c r="A224" s="14" t="n">
        <v>223</v>
      </c>
      <c r="B224" s="19" t="n">
        <v>11226726</v>
      </c>
      <c r="C224" s="16" t="s">
        <v>374</v>
      </c>
      <c r="D224" s="16" t="s">
        <v>375</v>
      </c>
      <c r="E224" s="16" t="s">
        <v>373</v>
      </c>
      <c r="F224" s="17" t="s">
        <v>373</v>
      </c>
      <c r="G224" s="17" t="s">
        <v>290</v>
      </c>
      <c r="H224" s="20" t="n">
        <v>64</v>
      </c>
      <c r="I224" s="18" t="n">
        <v>9.17</v>
      </c>
      <c r="J224" s="18" t="n">
        <v>91</v>
      </c>
      <c r="K224" s="18" t="n">
        <v>14</v>
      </c>
      <c r="L224" s="21" t="str">
        <f aca="false">IF(AND(I224&gt;=9,J224&gt;=90),"Xuất sắc",IF(AND(I224&gt;=8,J224&gt;=80),"Giỏi",IF(AND(I224&gt;7,J224&gt;=65),"Khá")))</f>
        <v>Xuất sắc</v>
      </c>
      <c r="M224" s="20" t="n">
        <v>1.1</v>
      </c>
      <c r="N224" s="22" t="n">
        <f aca="false">1400000*1.1</f>
        <v>1540000</v>
      </c>
      <c r="O224" s="23" t="n">
        <f aca="false">N224*5</f>
        <v>7700000</v>
      </c>
    </row>
    <row r="225" customFormat="false" ht="15.75" hidden="false" customHeight="false" outlineLevel="0" collapsed="false">
      <c r="A225" s="14" t="n">
        <v>224</v>
      </c>
      <c r="B225" s="20" t="n">
        <v>11220070</v>
      </c>
      <c r="C225" s="24" t="s">
        <v>376</v>
      </c>
      <c r="D225" s="24" t="s">
        <v>230</v>
      </c>
      <c r="E225" s="25" t="s">
        <v>373</v>
      </c>
      <c r="F225" s="17" t="s">
        <v>373</v>
      </c>
      <c r="G225" s="17" t="s">
        <v>290</v>
      </c>
      <c r="H225" s="18" t="n">
        <v>64</v>
      </c>
      <c r="I225" s="18" t="n">
        <v>8.96</v>
      </c>
      <c r="J225" s="18" t="n">
        <v>89</v>
      </c>
      <c r="K225" s="18" t="n">
        <v>15</v>
      </c>
      <c r="L225" s="21" t="str">
        <f aca="false">IF(AND(I225&gt;=9,J225&gt;=90),"Xuất sắc",IF(AND(I225&gt;=8,J225&gt;=80),"Giỏi",IF(AND(I225&gt;7,J225&gt;=65),"Khá")))</f>
        <v>Giỏi</v>
      </c>
      <c r="M225" s="20" t="n">
        <v>1.05</v>
      </c>
      <c r="N225" s="22" t="n">
        <f aca="false">1400000*$M$81</f>
        <v>1470000</v>
      </c>
      <c r="O225" s="23" t="n">
        <f aca="false">N225*5</f>
        <v>7350000</v>
      </c>
    </row>
    <row r="226" customFormat="false" ht="15.75" hidden="false" customHeight="false" outlineLevel="0" collapsed="false">
      <c r="A226" s="14" t="n">
        <v>225</v>
      </c>
      <c r="B226" s="20" t="n">
        <v>11223637</v>
      </c>
      <c r="C226" s="24" t="s">
        <v>163</v>
      </c>
      <c r="D226" s="24" t="s">
        <v>98</v>
      </c>
      <c r="E226" s="25" t="s">
        <v>373</v>
      </c>
      <c r="F226" s="17" t="s">
        <v>373</v>
      </c>
      <c r="G226" s="17" t="s">
        <v>290</v>
      </c>
      <c r="H226" s="18" t="n">
        <v>64</v>
      </c>
      <c r="I226" s="18" t="n">
        <v>8.92</v>
      </c>
      <c r="J226" s="18" t="n">
        <v>88</v>
      </c>
      <c r="K226" s="18" t="n">
        <v>15</v>
      </c>
      <c r="L226" s="21" t="str">
        <f aca="false">IF(AND(I226&gt;=9,J226&gt;=90),"Xuất sắc",IF(AND(I226&gt;=8,J226&gt;=80),"Giỏi",IF(AND(I226&gt;7,J226&gt;=65),"Khá")))</f>
        <v>Giỏi</v>
      </c>
      <c r="M226" s="20" t="n">
        <v>1.05</v>
      </c>
      <c r="N226" s="22" t="n">
        <f aca="false">1400000*$M$81</f>
        <v>1470000</v>
      </c>
      <c r="O226" s="23" t="n">
        <f aca="false">N226*5</f>
        <v>7350000</v>
      </c>
    </row>
    <row r="227" customFormat="false" ht="15.75" hidden="false" customHeight="false" outlineLevel="0" collapsed="false">
      <c r="A227" s="14" t="n">
        <v>226</v>
      </c>
      <c r="B227" s="20" t="n">
        <v>11205280</v>
      </c>
      <c r="C227" s="24" t="s">
        <v>377</v>
      </c>
      <c r="D227" s="24" t="s">
        <v>336</v>
      </c>
      <c r="E227" s="25" t="s">
        <v>378</v>
      </c>
      <c r="F227" s="25" t="s">
        <v>379</v>
      </c>
      <c r="G227" s="17" t="s">
        <v>380</v>
      </c>
      <c r="H227" s="18" t="n">
        <v>62</v>
      </c>
      <c r="I227" s="18" t="n">
        <v>9.31</v>
      </c>
      <c r="J227" s="18" t="n">
        <v>83</v>
      </c>
      <c r="K227" s="18" t="n">
        <v>21</v>
      </c>
      <c r="L227" s="21" t="str">
        <f aca="false">IF(AND(I227&gt;=9,J227&gt;=90),"Xuất sắc",IF(AND(I227&gt;=8,J227&gt;=80),"Giỏi",IF(AND(I227&gt;7,J227&gt;=65),"Khá")))</f>
        <v>Giỏi</v>
      </c>
      <c r="M227" s="20" t="n">
        <v>1.05</v>
      </c>
      <c r="N227" s="22" t="n">
        <f aca="false">1400000*$M$81</f>
        <v>1470000</v>
      </c>
      <c r="O227" s="23" t="n">
        <f aca="false">N227*5</f>
        <v>7350000</v>
      </c>
    </row>
    <row r="228" customFormat="false" ht="15.75" hidden="false" customHeight="false" outlineLevel="0" collapsed="false">
      <c r="A228" s="14" t="n">
        <v>227</v>
      </c>
      <c r="B228" s="20" t="n">
        <v>11200237</v>
      </c>
      <c r="C228" s="24" t="s">
        <v>381</v>
      </c>
      <c r="D228" s="24" t="s">
        <v>16</v>
      </c>
      <c r="E228" s="25" t="s">
        <v>382</v>
      </c>
      <c r="F228" s="25" t="s">
        <v>379</v>
      </c>
      <c r="G228" s="17" t="s">
        <v>380</v>
      </c>
      <c r="H228" s="18" t="n">
        <v>62</v>
      </c>
      <c r="I228" s="18" t="n">
        <v>9.1</v>
      </c>
      <c r="J228" s="18" t="n">
        <v>93</v>
      </c>
      <c r="K228" s="18" t="n">
        <v>15</v>
      </c>
      <c r="L228" s="21" t="str">
        <f aca="false">IF(AND(I228&gt;=9,J228&gt;=90),"Xuất sắc",IF(AND(I228&gt;=8,J228&gt;=80),"Giỏi",IF(AND(I228&gt;7,J228&gt;=65),"Khá")))</f>
        <v>Xuất sắc</v>
      </c>
      <c r="M228" s="20" t="n">
        <v>1.1</v>
      </c>
      <c r="N228" s="22" t="n">
        <f aca="false">1400000*1.1</f>
        <v>1540000</v>
      </c>
      <c r="O228" s="23" t="n">
        <f aca="false">N228*5</f>
        <v>7700000</v>
      </c>
    </row>
    <row r="229" customFormat="false" ht="15.75" hidden="false" customHeight="false" outlineLevel="0" collapsed="false">
      <c r="A229" s="14" t="n">
        <v>228</v>
      </c>
      <c r="B229" s="20" t="n">
        <v>11202362</v>
      </c>
      <c r="C229" s="24" t="s">
        <v>277</v>
      </c>
      <c r="D229" s="24" t="s">
        <v>245</v>
      </c>
      <c r="E229" s="25" t="s">
        <v>378</v>
      </c>
      <c r="F229" s="25" t="s">
        <v>379</v>
      </c>
      <c r="G229" s="17" t="s">
        <v>380</v>
      </c>
      <c r="H229" s="18" t="n">
        <v>62</v>
      </c>
      <c r="I229" s="18" t="n">
        <v>9.1</v>
      </c>
      <c r="J229" s="18" t="n">
        <v>93</v>
      </c>
      <c r="K229" s="18" t="n">
        <v>21</v>
      </c>
      <c r="L229" s="21" t="str">
        <f aca="false">IF(AND(I229&gt;=9,J229&gt;=90),"Xuất sắc",IF(AND(I229&gt;=8,J229&gt;=80),"Giỏi",IF(AND(I229&gt;7,J229&gt;=65),"Khá")))</f>
        <v>Xuất sắc</v>
      </c>
      <c r="M229" s="20" t="n">
        <v>1.1</v>
      </c>
      <c r="N229" s="22" t="n">
        <f aca="false">1400000*1.1</f>
        <v>1540000</v>
      </c>
      <c r="O229" s="23" t="n">
        <f aca="false">N229*5</f>
        <v>7700000</v>
      </c>
    </row>
    <row r="230" customFormat="false" ht="15.75" hidden="false" customHeight="false" outlineLevel="0" collapsed="false">
      <c r="A230" s="14" t="n">
        <v>229</v>
      </c>
      <c r="B230" s="20" t="n">
        <v>11201373</v>
      </c>
      <c r="C230" s="24" t="s">
        <v>372</v>
      </c>
      <c r="D230" s="24" t="s">
        <v>247</v>
      </c>
      <c r="E230" s="25" t="s">
        <v>378</v>
      </c>
      <c r="F230" s="25" t="s">
        <v>379</v>
      </c>
      <c r="G230" s="17" t="s">
        <v>380</v>
      </c>
      <c r="H230" s="18" t="n">
        <v>62</v>
      </c>
      <c r="I230" s="18" t="n">
        <v>9.01</v>
      </c>
      <c r="J230" s="18" t="n">
        <v>90</v>
      </c>
      <c r="K230" s="18" t="n">
        <v>21</v>
      </c>
      <c r="L230" s="21" t="str">
        <f aca="false">IF(AND(I230&gt;=9,J230&gt;=90),"Xuất sắc",IF(AND(I230&gt;=8,J230&gt;=80),"Giỏi",IF(AND(I230&gt;7,J230&gt;=65),"Khá")))</f>
        <v>Xuất sắc</v>
      </c>
      <c r="M230" s="20" t="n">
        <v>1.1</v>
      </c>
      <c r="N230" s="22" t="n">
        <f aca="false">1400000*1.1</f>
        <v>1540000</v>
      </c>
      <c r="O230" s="23" t="n">
        <f aca="false">N230*5</f>
        <v>7700000</v>
      </c>
    </row>
    <row r="231" customFormat="false" ht="15.75" hidden="false" customHeight="false" outlineLevel="0" collapsed="false">
      <c r="A231" s="14" t="n">
        <v>230</v>
      </c>
      <c r="B231" s="20" t="n">
        <v>11203052</v>
      </c>
      <c r="C231" s="24" t="s">
        <v>383</v>
      </c>
      <c r="D231" s="24" t="s">
        <v>193</v>
      </c>
      <c r="E231" s="25" t="s">
        <v>382</v>
      </c>
      <c r="F231" s="25" t="s">
        <v>379</v>
      </c>
      <c r="G231" s="17" t="s">
        <v>380</v>
      </c>
      <c r="H231" s="18" t="n">
        <v>62</v>
      </c>
      <c r="I231" s="18" t="n">
        <v>8.97</v>
      </c>
      <c r="J231" s="18" t="n">
        <v>91</v>
      </c>
      <c r="K231" s="18" t="n">
        <v>18</v>
      </c>
      <c r="L231" s="21" t="str">
        <f aca="false">IF(AND(I231&gt;=9,J231&gt;=90),"Xuất sắc",IF(AND(I231&gt;=8,J231&gt;=80),"Giỏi",IF(AND(I231&gt;7,J231&gt;=65),"Khá")))</f>
        <v>Giỏi</v>
      </c>
      <c r="M231" s="20" t="n">
        <v>1.05</v>
      </c>
      <c r="N231" s="22" t="n">
        <f aca="false">1400000*$M$81</f>
        <v>1470000</v>
      </c>
      <c r="O231" s="23" t="n">
        <f aca="false">N231*5</f>
        <v>7350000</v>
      </c>
    </row>
    <row r="232" customFormat="false" ht="15.75" hidden="false" customHeight="false" outlineLevel="0" collapsed="false">
      <c r="A232" s="14" t="n">
        <v>231</v>
      </c>
      <c r="B232" s="20" t="n">
        <v>11200012</v>
      </c>
      <c r="C232" s="24" t="s">
        <v>384</v>
      </c>
      <c r="D232" s="24" t="s">
        <v>230</v>
      </c>
      <c r="E232" s="25" t="s">
        <v>378</v>
      </c>
      <c r="F232" s="25" t="s">
        <v>379</v>
      </c>
      <c r="G232" s="17" t="s">
        <v>380</v>
      </c>
      <c r="H232" s="18" t="n">
        <v>62</v>
      </c>
      <c r="I232" s="18" t="n">
        <v>8.95</v>
      </c>
      <c r="J232" s="18" t="n">
        <v>88</v>
      </c>
      <c r="K232" s="18" t="n">
        <v>31</v>
      </c>
      <c r="L232" s="21" t="str">
        <f aca="false">IF(AND(I232&gt;=9,J232&gt;=90),"Xuất sắc",IF(AND(I232&gt;=8,J232&gt;=80),"Giỏi",IF(AND(I232&gt;7,J232&gt;=65),"Khá")))</f>
        <v>Giỏi</v>
      </c>
      <c r="M232" s="20" t="n">
        <v>1.05</v>
      </c>
      <c r="N232" s="22" t="n">
        <f aca="false">1400000*$M$81</f>
        <v>1470000</v>
      </c>
      <c r="O232" s="23" t="n">
        <f aca="false">N232*5</f>
        <v>7350000</v>
      </c>
    </row>
    <row r="233" customFormat="false" ht="15.75" hidden="false" customHeight="false" outlineLevel="0" collapsed="false">
      <c r="A233" s="14" t="n">
        <v>232</v>
      </c>
      <c r="B233" s="20" t="n">
        <v>11201047</v>
      </c>
      <c r="C233" s="24" t="s">
        <v>385</v>
      </c>
      <c r="D233" s="24" t="s">
        <v>103</v>
      </c>
      <c r="E233" s="25" t="s">
        <v>378</v>
      </c>
      <c r="F233" s="25" t="s">
        <v>379</v>
      </c>
      <c r="G233" s="17" t="s">
        <v>380</v>
      </c>
      <c r="H233" s="18" t="n">
        <v>62</v>
      </c>
      <c r="I233" s="18" t="n">
        <v>8.94</v>
      </c>
      <c r="J233" s="18" t="n">
        <v>90</v>
      </c>
      <c r="K233" s="18" t="n">
        <v>21</v>
      </c>
      <c r="L233" s="21" t="str">
        <f aca="false">IF(AND(I233&gt;=9,J233&gt;=90),"Xuất sắc",IF(AND(I233&gt;=8,J233&gt;=80),"Giỏi",IF(AND(I233&gt;7,J233&gt;=65),"Khá")))</f>
        <v>Giỏi</v>
      </c>
      <c r="M233" s="20" t="n">
        <v>1.05</v>
      </c>
      <c r="N233" s="22" t="n">
        <f aca="false">1400000*$M$81</f>
        <v>1470000</v>
      </c>
      <c r="O233" s="23" t="n">
        <f aca="false">N233*5</f>
        <v>7350000</v>
      </c>
    </row>
    <row r="234" customFormat="false" ht="15.75" hidden="false" customHeight="false" outlineLevel="0" collapsed="false">
      <c r="A234" s="14" t="n">
        <v>233</v>
      </c>
      <c r="B234" s="20" t="n">
        <v>11201503</v>
      </c>
      <c r="C234" s="24" t="s">
        <v>386</v>
      </c>
      <c r="D234" s="24" t="s">
        <v>336</v>
      </c>
      <c r="E234" s="25" t="s">
        <v>378</v>
      </c>
      <c r="F234" s="25" t="s">
        <v>379</v>
      </c>
      <c r="G234" s="17" t="s">
        <v>380</v>
      </c>
      <c r="H234" s="18" t="n">
        <v>62</v>
      </c>
      <c r="I234" s="18" t="n">
        <v>8.87</v>
      </c>
      <c r="J234" s="18" t="n">
        <v>83</v>
      </c>
      <c r="K234" s="18" t="n">
        <v>31</v>
      </c>
      <c r="L234" s="21" t="str">
        <f aca="false">IF(AND(I234&gt;=9,J234&gt;=90),"Xuất sắc",IF(AND(I234&gt;=8,J234&gt;=80),"Giỏi",IF(AND(I234&gt;7,J234&gt;=65),"Khá")))</f>
        <v>Giỏi</v>
      </c>
      <c r="M234" s="20" t="n">
        <v>1.05</v>
      </c>
      <c r="N234" s="22" t="n">
        <f aca="false">1400000*$M$81</f>
        <v>1470000</v>
      </c>
      <c r="O234" s="23" t="n">
        <f aca="false">N234*5</f>
        <v>7350000</v>
      </c>
    </row>
    <row r="235" customFormat="false" ht="15.75" hidden="false" customHeight="false" outlineLevel="0" collapsed="false">
      <c r="A235" s="14" t="n">
        <v>234</v>
      </c>
      <c r="B235" s="20" t="n">
        <v>11203928</v>
      </c>
      <c r="C235" s="24" t="s">
        <v>387</v>
      </c>
      <c r="D235" s="24" t="s">
        <v>388</v>
      </c>
      <c r="E235" s="25" t="s">
        <v>378</v>
      </c>
      <c r="F235" s="25" t="s">
        <v>379</v>
      </c>
      <c r="G235" s="17" t="s">
        <v>380</v>
      </c>
      <c r="H235" s="18" t="n">
        <v>62</v>
      </c>
      <c r="I235" s="18" t="n">
        <v>8.84</v>
      </c>
      <c r="J235" s="20" t="n">
        <v>90</v>
      </c>
      <c r="K235" s="18" t="n">
        <v>24</v>
      </c>
      <c r="L235" s="21" t="str">
        <f aca="false">IF(AND(I235&gt;=9,J235&gt;=90),"Xuất sắc",IF(AND(I235&gt;=8,J235&gt;=80),"Giỏi",IF(AND(I235&gt;7,J235&gt;=65),"Khá")))</f>
        <v>Giỏi</v>
      </c>
      <c r="M235" s="20" t="n">
        <v>1.05</v>
      </c>
      <c r="N235" s="22" t="n">
        <f aca="false">1400000*$M$81</f>
        <v>1470000</v>
      </c>
      <c r="O235" s="23" t="n">
        <f aca="false">N235*5</f>
        <v>7350000</v>
      </c>
    </row>
    <row r="236" customFormat="false" ht="15.75" hidden="false" customHeight="false" outlineLevel="0" collapsed="false">
      <c r="A236" s="14" t="n">
        <v>235</v>
      </c>
      <c r="B236" s="20" t="n">
        <v>11202507</v>
      </c>
      <c r="C236" s="24" t="s">
        <v>298</v>
      </c>
      <c r="D236" s="24" t="s">
        <v>389</v>
      </c>
      <c r="E236" s="25" t="s">
        <v>378</v>
      </c>
      <c r="F236" s="25" t="s">
        <v>379</v>
      </c>
      <c r="G236" s="17" t="s">
        <v>380</v>
      </c>
      <c r="H236" s="18" t="n">
        <v>62</v>
      </c>
      <c r="I236" s="18" t="n">
        <v>8.83</v>
      </c>
      <c r="J236" s="20" t="n">
        <v>91</v>
      </c>
      <c r="K236" s="18" t="n">
        <v>34</v>
      </c>
      <c r="L236" s="21" t="str">
        <f aca="false">IF(AND(I236&gt;=9,J236&gt;=90),"Xuất sắc",IF(AND(I236&gt;=8,J236&gt;=80),"Giỏi",IF(AND(I236&gt;7,J236&gt;=65),"Khá")))</f>
        <v>Giỏi</v>
      </c>
      <c r="M236" s="20" t="n">
        <v>1.05</v>
      </c>
      <c r="N236" s="22" t="n">
        <f aca="false">1400000*$M$81</f>
        <v>1470000</v>
      </c>
      <c r="O236" s="23" t="n">
        <f aca="false">N236*5</f>
        <v>7350000</v>
      </c>
    </row>
    <row r="237" customFormat="false" ht="15.75" hidden="false" customHeight="false" outlineLevel="0" collapsed="false">
      <c r="A237" s="14" t="n">
        <v>236</v>
      </c>
      <c r="B237" s="20" t="n">
        <v>11208358</v>
      </c>
      <c r="C237" s="24" t="s">
        <v>234</v>
      </c>
      <c r="D237" s="24" t="s">
        <v>390</v>
      </c>
      <c r="E237" s="25" t="s">
        <v>391</v>
      </c>
      <c r="F237" s="25" t="s">
        <v>392</v>
      </c>
      <c r="G237" s="17" t="s">
        <v>380</v>
      </c>
      <c r="H237" s="18" t="n">
        <v>62</v>
      </c>
      <c r="I237" s="18" t="n">
        <v>9.2</v>
      </c>
      <c r="J237" s="20" t="n">
        <v>90</v>
      </c>
      <c r="K237" s="18" t="n">
        <v>26</v>
      </c>
      <c r="L237" s="21" t="str">
        <f aca="false">IF(AND(I237&gt;=9,J237&gt;=90),"Xuất sắc",IF(AND(I237&gt;=8,J237&gt;=80),"Giỏi",IF(AND(I237&gt;7,J237&gt;=65),"Khá")))</f>
        <v>Xuất sắc</v>
      </c>
      <c r="M237" s="20" t="n">
        <v>1.1</v>
      </c>
      <c r="N237" s="22" t="n">
        <f aca="false">1400000*1.1</f>
        <v>1540000</v>
      </c>
      <c r="O237" s="23" t="n">
        <f aca="false">N237*5</f>
        <v>7700000</v>
      </c>
    </row>
    <row r="238" customFormat="false" ht="15.75" hidden="false" customHeight="false" outlineLevel="0" collapsed="false">
      <c r="A238" s="14" t="n">
        <v>237</v>
      </c>
      <c r="B238" s="18" t="n">
        <v>11202217</v>
      </c>
      <c r="C238" s="24" t="s">
        <v>234</v>
      </c>
      <c r="D238" s="24" t="s">
        <v>98</v>
      </c>
      <c r="E238" s="25" t="s">
        <v>393</v>
      </c>
      <c r="F238" s="25" t="s">
        <v>392</v>
      </c>
      <c r="G238" s="17" t="s">
        <v>380</v>
      </c>
      <c r="H238" s="18" t="n">
        <v>62</v>
      </c>
      <c r="I238" s="18" t="n">
        <v>9.1</v>
      </c>
      <c r="J238" s="18" t="n">
        <v>82</v>
      </c>
      <c r="K238" s="18" t="n">
        <v>30</v>
      </c>
      <c r="L238" s="21" t="str">
        <f aca="false">IF(AND(I238&gt;=9,J238&gt;=90),"Xuất sắc",IF(AND(I238&gt;=8,J238&gt;=80),"Giỏi",IF(AND(I238&gt;7,J238&gt;=65),"Khá")))</f>
        <v>Giỏi</v>
      </c>
      <c r="M238" s="20" t="n">
        <v>1.05</v>
      </c>
      <c r="N238" s="22" t="n">
        <f aca="false">1400000*$M$81</f>
        <v>1470000</v>
      </c>
      <c r="O238" s="23" t="n">
        <f aca="false">N238*5</f>
        <v>7350000</v>
      </c>
    </row>
    <row r="239" customFormat="false" ht="15.75" hidden="false" customHeight="false" outlineLevel="0" collapsed="false">
      <c r="A239" s="14" t="n">
        <v>238</v>
      </c>
      <c r="B239" s="18" t="n">
        <v>11201626</v>
      </c>
      <c r="C239" s="24" t="s">
        <v>394</v>
      </c>
      <c r="D239" s="24" t="s">
        <v>92</v>
      </c>
      <c r="E239" s="25" t="s">
        <v>391</v>
      </c>
      <c r="F239" s="25" t="s">
        <v>392</v>
      </c>
      <c r="G239" s="17" t="s">
        <v>380</v>
      </c>
      <c r="H239" s="18" t="n">
        <v>62</v>
      </c>
      <c r="I239" s="18" t="n">
        <v>9.02</v>
      </c>
      <c r="J239" s="18" t="n">
        <v>90</v>
      </c>
      <c r="K239" s="18" t="n">
        <v>26</v>
      </c>
      <c r="L239" s="21" t="str">
        <f aca="false">IF(AND(I239&gt;=9,J239&gt;=90),"Xuất sắc",IF(AND(I239&gt;=8,J239&gt;=80),"Giỏi",IF(AND(I239&gt;7,J239&gt;=65),"Khá")))</f>
        <v>Xuất sắc</v>
      </c>
      <c r="M239" s="20" t="n">
        <v>1.1</v>
      </c>
      <c r="N239" s="22" t="n">
        <f aca="false">1400000*1.1</f>
        <v>1540000</v>
      </c>
      <c r="O239" s="23" t="n">
        <f aca="false">N239*5</f>
        <v>7700000</v>
      </c>
    </row>
    <row r="240" customFormat="false" ht="15.75" hidden="false" customHeight="false" outlineLevel="0" collapsed="false">
      <c r="A240" s="14" t="n">
        <v>239</v>
      </c>
      <c r="B240" s="18" t="n">
        <v>11204790</v>
      </c>
      <c r="C240" s="24" t="s">
        <v>341</v>
      </c>
      <c r="D240" s="24" t="s">
        <v>395</v>
      </c>
      <c r="E240" s="25" t="s">
        <v>393</v>
      </c>
      <c r="F240" s="25" t="s">
        <v>392</v>
      </c>
      <c r="G240" s="17" t="s">
        <v>380</v>
      </c>
      <c r="H240" s="18" t="n">
        <v>62</v>
      </c>
      <c r="I240" s="18" t="n">
        <v>9.01</v>
      </c>
      <c r="J240" s="18" t="n">
        <v>100</v>
      </c>
      <c r="K240" s="18" t="n">
        <v>26</v>
      </c>
      <c r="L240" s="21" t="str">
        <f aca="false">IF(AND(I240&gt;=9,J240&gt;=90),"Xuất sắc",IF(AND(I240&gt;=8,J240&gt;=80),"Giỏi",IF(AND(I240&gt;7,J240&gt;=65),"Khá")))</f>
        <v>Xuất sắc</v>
      </c>
      <c r="M240" s="20" t="n">
        <v>1.1</v>
      </c>
      <c r="N240" s="22" t="n">
        <f aca="false">1400000*1.1</f>
        <v>1540000</v>
      </c>
      <c r="O240" s="23" t="n">
        <f aca="false">N240*5</f>
        <v>7700000</v>
      </c>
    </row>
    <row r="241" customFormat="false" ht="15.75" hidden="false" customHeight="false" outlineLevel="0" collapsed="false">
      <c r="A241" s="14" t="n">
        <v>240</v>
      </c>
      <c r="B241" s="18" t="n">
        <v>11203791</v>
      </c>
      <c r="C241" s="24" t="s">
        <v>35</v>
      </c>
      <c r="D241" s="24" t="s">
        <v>396</v>
      </c>
      <c r="E241" s="25" t="s">
        <v>391</v>
      </c>
      <c r="F241" s="25" t="s">
        <v>392</v>
      </c>
      <c r="G241" s="17" t="s">
        <v>380</v>
      </c>
      <c r="H241" s="18" t="n">
        <v>62</v>
      </c>
      <c r="I241" s="18" t="n">
        <v>9.01</v>
      </c>
      <c r="J241" s="18" t="n">
        <v>90</v>
      </c>
      <c r="K241" s="18" t="n">
        <v>33</v>
      </c>
      <c r="L241" s="21" t="str">
        <f aca="false">IF(AND(I241&gt;=9,J241&gt;=90),"Xuất sắc",IF(AND(I241&gt;=8,J241&gt;=80),"Giỏi",IF(AND(I241&gt;7,J241&gt;=65),"Khá")))</f>
        <v>Xuất sắc</v>
      </c>
      <c r="M241" s="20" t="n">
        <v>1.1</v>
      </c>
      <c r="N241" s="22" t="n">
        <f aca="false">1400000*1.1</f>
        <v>1540000</v>
      </c>
      <c r="O241" s="23" t="n">
        <f aca="false">N241*5</f>
        <v>7700000</v>
      </c>
    </row>
    <row r="242" customFormat="false" ht="15.75" hidden="false" customHeight="false" outlineLevel="0" collapsed="false">
      <c r="A242" s="14" t="n">
        <v>241</v>
      </c>
      <c r="B242" s="15" t="n">
        <v>11201806</v>
      </c>
      <c r="C242" s="16" t="s">
        <v>397</v>
      </c>
      <c r="D242" s="16" t="s">
        <v>337</v>
      </c>
      <c r="E242" s="16" t="s">
        <v>393</v>
      </c>
      <c r="F242" s="16" t="s">
        <v>392</v>
      </c>
      <c r="G242" s="17" t="s">
        <v>380</v>
      </c>
      <c r="H242" s="20" t="n">
        <v>62</v>
      </c>
      <c r="I242" s="18" t="n">
        <v>8.94</v>
      </c>
      <c r="J242" s="18" t="n">
        <v>83</v>
      </c>
      <c r="K242" s="18" t="n">
        <v>29</v>
      </c>
      <c r="L242" s="21" t="str">
        <f aca="false">IF(AND(I242&gt;=9,J242&gt;=90),"Xuất sắc",IF(AND(I242&gt;=8,J242&gt;=80),"Giỏi",IF(AND(I242&gt;7,J242&gt;=65),"Khá")))</f>
        <v>Giỏi</v>
      </c>
      <c r="M242" s="20" t="n">
        <v>1.05</v>
      </c>
      <c r="N242" s="22" t="n">
        <f aca="false">1400000*$M$81</f>
        <v>1470000</v>
      </c>
      <c r="O242" s="23" t="n">
        <f aca="false">N242*5</f>
        <v>7350000</v>
      </c>
    </row>
    <row r="243" customFormat="false" ht="15.75" hidden="false" customHeight="false" outlineLevel="0" collapsed="false">
      <c r="A243" s="14" t="n">
        <v>242</v>
      </c>
      <c r="B243" s="18" t="n">
        <v>11202379</v>
      </c>
      <c r="C243" s="24" t="s">
        <v>398</v>
      </c>
      <c r="D243" s="24" t="s">
        <v>399</v>
      </c>
      <c r="E243" s="25" t="s">
        <v>391</v>
      </c>
      <c r="F243" s="25" t="s">
        <v>392</v>
      </c>
      <c r="G243" s="17" t="s">
        <v>380</v>
      </c>
      <c r="H243" s="18" t="n">
        <v>62</v>
      </c>
      <c r="I243" s="18" t="n">
        <v>8.91</v>
      </c>
      <c r="J243" s="18" t="n">
        <v>88</v>
      </c>
      <c r="K243" s="18" t="n">
        <v>26</v>
      </c>
      <c r="L243" s="21" t="str">
        <f aca="false">IF(AND(I243&gt;=9,J243&gt;=90),"Xuất sắc",IF(AND(I243&gt;=8,J243&gt;=80),"Giỏi",IF(AND(I243&gt;7,J243&gt;=65),"Khá")))</f>
        <v>Giỏi</v>
      </c>
      <c r="M243" s="20" t="n">
        <v>1.05</v>
      </c>
      <c r="N243" s="22" t="n">
        <f aca="false">1400000*$M$81</f>
        <v>1470000</v>
      </c>
      <c r="O243" s="23" t="n">
        <f aca="false">N243*5</f>
        <v>7350000</v>
      </c>
    </row>
    <row r="244" customFormat="false" ht="15.75" hidden="false" customHeight="false" outlineLevel="0" collapsed="false">
      <c r="A244" s="14" t="n">
        <v>243</v>
      </c>
      <c r="B244" s="18" t="n">
        <v>11208423</v>
      </c>
      <c r="C244" s="24" t="s">
        <v>400</v>
      </c>
      <c r="D244" s="24" t="s">
        <v>401</v>
      </c>
      <c r="E244" s="25" t="s">
        <v>393</v>
      </c>
      <c r="F244" s="25" t="s">
        <v>392</v>
      </c>
      <c r="G244" s="17" t="s">
        <v>380</v>
      </c>
      <c r="H244" s="18" t="n">
        <v>62</v>
      </c>
      <c r="I244" s="18" t="n">
        <v>8.91</v>
      </c>
      <c r="J244" s="18" t="n">
        <v>90</v>
      </c>
      <c r="K244" s="18" t="n">
        <v>26</v>
      </c>
      <c r="L244" s="21" t="str">
        <f aca="false">IF(AND(I244&gt;=9,J244&gt;=90),"Xuất sắc",IF(AND(I244&gt;=8,J244&gt;=80),"Giỏi",IF(AND(I244&gt;7,J244&gt;=65),"Khá")))</f>
        <v>Giỏi</v>
      </c>
      <c r="M244" s="20" t="n">
        <v>1.05</v>
      </c>
      <c r="N244" s="22" t="n">
        <f aca="false">1400000*$M$81</f>
        <v>1470000</v>
      </c>
      <c r="O244" s="23" t="n">
        <f aca="false">N244*5</f>
        <v>7350000</v>
      </c>
    </row>
    <row r="245" customFormat="false" ht="15.75" hidden="false" customHeight="false" outlineLevel="0" collapsed="false">
      <c r="A245" s="14" t="n">
        <v>244</v>
      </c>
      <c r="B245" s="18" t="n">
        <v>11201646</v>
      </c>
      <c r="C245" s="24" t="s">
        <v>402</v>
      </c>
      <c r="D245" s="24" t="s">
        <v>403</v>
      </c>
      <c r="E245" s="25" t="s">
        <v>393</v>
      </c>
      <c r="F245" s="25" t="s">
        <v>392</v>
      </c>
      <c r="G245" s="17" t="s">
        <v>380</v>
      </c>
      <c r="H245" s="18" t="n">
        <v>62</v>
      </c>
      <c r="I245" s="18" t="n">
        <v>8.9</v>
      </c>
      <c r="J245" s="18" t="n">
        <v>93</v>
      </c>
      <c r="K245" s="18" t="n">
        <v>26</v>
      </c>
      <c r="L245" s="21" t="str">
        <f aca="false">IF(AND(I245&gt;=9,J245&gt;=90),"Xuất sắc",IF(AND(I245&gt;=8,J245&gt;=80),"Giỏi",IF(AND(I245&gt;7,J245&gt;=65),"Khá")))</f>
        <v>Giỏi</v>
      </c>
      <c r="M245" s="20" t="n">
        <v>1.05</v>
      </c>
      <c r="N245" s="22" t="n">
        <f aca="false">1400000*$M$81</f>
        <v>1470000</v>
      </c>
      <c r="O245" s="23" t="n">
        <f aca="false">N245*5</f>
        <v>7350000</v>
      </c>
    </row>
    <row r="246" customFormat="false" ht="15.75" hidden="false" customHeight="false" outlineLevel="0" collapsed="false">
      <c r="A246" s="14" t="n">
        <v>245</v>
      </c>
      <c r="B246" s="20" t="n">
        <v>11208369</v>
      </c>
      <c r="C246" s="24" t="s">
        <v>360</v>
      </c>
      <c r="D246" s="24" t="s">
        <v>84</v>
      </c>
      <c r="E246" s="25" t="s">
        <v>391</v>
      </c>
      <c r="F246" s="25" t="s">
        <v>392</v>
      </c>
      <c r="G246" s="17" t="s">
        <v>380</v>
      </c>
      <c r="H246" s="18" t="n">
        <v>62</v>
      </c>
      <c r="I246" s="18" t="n">
        <v>8.88</v>
      </c>
      <c r="J246" s="18" t="n">
        <v>88</v>
      </c>
      <c r="K246" s="18" t="n">
        <v>26</v>
      </c>
      <c r="L246" s="21" t="str">
        <f aca="false">IF(AND(I246&gt;=9,J246&gt;=90),"Xuất sắc",IF(AND(I246&gt;=8,J246&gt;=80),"Giỏi",IF(AND(I246&gt;7,J246&gt;=65),"Khá")))</f>
        <v>Giỏi</v>
      </c>
      <c r="M246" s="20" t="n">
        <v>1.05</v>
      </c>
      <c r="N246" s="22" t="n">
        <f aca="false">1400000*$M$81</f>
        <v>1470000</v>
      </c>
      <c r="O246" s="23" t="n">
        <f aca="false">N246*5</f>
        <v>7350000</v>
      </c>
    </row>
    <row r="247" customFormat="false" ht="15.75" hidden="false" customHeight="false" outlineLevel="0" collapsed="false">
      <c r="A247" s="14" t="n">
        <v>246</v>
      </c>
      <c r="B247" s="20" t="n">
        <v>11200488</v>
      </c>
      <c r="C247" s="24" t="s">
        <v>404</v>
      </c>
      <c r="D247" s="24" t="s">
        <v>105</v>
      </c>
      <c r="E247" s="25" t="s">
        <v>393</v>
      </c>
      <c r="F247" s="25" t="s">
        <v>392</v>
      </c>
      <c r="G247" s="17" t="s">
        <v>380</v>
      </c>
      <c r="H247" s="18" t="n">
        <v>62</v>
      </c>
      <c r="I247" s="18" t="n">
        <v>8.88</v>
      </c>
      <c r="J247" s="20" t="n">
        <v>90</v>
      </c>
      <c r="K247" s="18" t="n">
        <v>32</v>
      </c>
      <c r="L247" s="21" t="str">
        <f aca="false">IF(AND(I247&gt;=9,J247&gt;=90),"Xuất sắc",IF(AND(I247&gt;=8,J247&gt;=80),"Giỏi",IF(AND(I247&gt;7,J247&gt;=65),"Khá")))</f>
        <v>Giỏi</v>
      </c>
      <c r="M247" s="20" t="n">
        <v>1.05</v>
      </c>
      <c r="N247" s="22" t="n">
        <f aca="false">1400000*$M$81</f>
        <v>1470000</v>
      </c>
      <c r="O247" s="23" t="n">
        <f aca="false">N247*5</f>
        <v>7350000</v>
      </c>
    </row>
    <row r="248" customFormat="false" ht="15.75" hidden="false" customHeight="false" outlineLevel="0" collapsed="false">
      <c r="A248" s="14" t="n">
        <v>247</v>
      </c>
      <c r="B248" s="20" t="n">
        <v>11203275</v>
      </c>
      <c r="C248" s="24" t="s">
        <v>165</v>
      </c>
      <c r="D248" s="24" t="s">
        <v>405</v>
      </c>
      <c r="E248" s="25" t="s">
        <v>406</v>
      </c>
      <c r="F248" s="25" t="s">
        <v>406</v>
      </c>
      <c r="G248" s="17" t="s">
        <v>380</v>
      </c>
      <c r="H248" s="18" t="n">
        <v>62</v>
      </c>
      <c r="I248" s="18" t="n">
        <v>8.7</v>
      </c>
      <c r="J248" s="20" t="n">
        <v>83</v>
      </c>
      <c r="K248" s="18" t="n">
        <v>15</v>
      </c>
      <c r="L248" s="21" t="str">
        <f aca="false">IF(AND(I248&gt;=9,J248&gt;=90),"Xuất sắc",IF(AND(I248&gt;=8,J248&gt;=80),"Giỏi",IF(AND(I248&gt;7,J248&gt;=65),"Khá")))</f>
        <v>Giỏi</v>
      </c>
      <c r="M248" s="20" t="n">
        <v>1.05</v>
      </c>
      <c r="N248" s="22" t="n">
        <f aca="false">1400000*$M$81</f>
        <v>1470000</v>
      </c>
      <c r="O248" s="23" t="n">
        <f aca="false">N248*5</f>
        <v>7350000</v>
      </c>
    </row>
    <row r="249" customFormat="false" ht="15.75" hidden="false" customHeight="false" outlineLevel="0" collapsed="false">
      <c r="A249" s="14" t="n">
        <v>248</v>
      </c>
      <c r="B249" s="20" t="n">
        <v>11200863</v>
      </c>
      <c r="C249" s="24" t="s">
        <v>407</v>
      </c>
      <c r="D249" s="24" t="s">
        <v>276</v>
      </c>
      <c r="E249" s="25" t="s">
        <v>406</v>
      </c>
      <c r="F249" s="25" t="s">
        <v>406</v>
      </c>
      <c r="G249" s="17" t="s">
        <v>380</v>
      </c>
      <c r="H249" s="18" t="n">
        <v>62</v>
      </c>
      <c r="I249" s="18" t="n">
        <v>8.56</v>
      </c>
      <c r="J249" s="20" t="n">
        <v>82</v>
      </c>
      <c r="K249" s="18" t="n">
        <v>15</v>
      </c>
      <c r="L249" s="21" t="str">
        <f aca="false">IF(AND(I249&gt;=9,J249&gt;=90),"Xuất sắc",IF(AND(I249&gt;=8,J249&gt;=80),"Giỏi",IF(AND(I249&gt;7,J249&gt;=65),"Khá")))</f>
        <v>Giỏi</v>
      </c>
      <c r="M249" s="20" t="n">
        <v>1.05</v>
      </c>
      <c r="N249" s="22" t="n">
        <f aca="false">1400000*$M$81</f>
        <v>1470000</v>
      </c>
      <c r="O249" s="23" t="n">
        <f aca="false">N249*5</f>
        <v>7350000</v>
      </c>
    </row>
    <row r="250" customFormat="false" ht="15.75" hidden="false" customHeight="false" outlineLevel="0" collapsed="false">
      <c r="A250" s="14" t="n">
        <v>249</v>
      </c>
      <c r="B250" s="20" t="n">
        <v>11202660</v>
      </c>
      <c r="C250" s="24" t="s">
        <v>408</v>
      </c>
      <c r="D250" s="24" t="s">
        <v>128</v>
      </c>
      <c r="E250" s="25" t="s">
        <v>406</v>
      </c>
      <c r="F250" s="25" t="s">
        <v>406</v>
      </c>
      <c r="G250" s="17" t="s">
        <v>380</v>
      </c>
      <c r="H250" s="18" t="n">
        <v>62</v>
      </c>
      <c r="I250" s="18" t="n">
        <v>8.52</v>
      </c>
      <c r="J250" s="18" t="n">
        <v>80</v>
      </c>
      <c r="K250" s="18" t="n">
        <v>18</v>
      </c>
      <c r="L250" s="21" t="str">
        <f aca="false">IF(AND(I250&gt;=9,J250&gt;=90),"Xuất sắc",IF(AND(I250&gt;=8,J250&gt;=80),"Giỏi",IF(AND(I250&gt;7,J250&gt;=65),"Khá")))</f>
        <v>Giỏi</v>
      </c>
      <c r="M250" s="20" t="n">
        <v>1.05</v>
      </c>
      <c r="N250" s="22" t="n">
        <f aca="false">1400000*$M$81</f>
        <v>1470000</v>
      </c>
      <c r="O250" s="23" t="n">
        <f aca="false">N250*5</f>
        <v>7350000</v>
      </c>
    </row>
    <row r="251" customFormat="false" ht="15.75" hidden="false" customHeight="false" outlineLevel="0" collapsed="false">
      <c r="A251" s="14" t="n">
        <v>250</v>
      </c>
      <c r="B251" s="20" t="n">
        <v>11201777</v>
      </c>
      <c r="C251" s="24" t="s">
        <v>409</v>
      </c>
      <c r="D251" s="24" t="s">
        <v>337</v>
      </c>
      <c r="E251" s="25" t="s">
        <v>406</v>
      </c>
      <c r="F251" s="25" t="s">
        <v>406</v>
      </c>
      <c r="G251" s="17" t="s">
        <v>380</v>
      </c>
      <c r="H251" s="18" t="n">
        <v>62</v>
      </c>
      <c r="I251" s="18" t="n">
        <v>8.48</v>
      </c>
      <c r="J251" s="18" t="n">
        <v>90</v>
      </c>
      <c r="K251" s="18" t="n">
        <v>23</v>
      </c>
      <c r="L251" s="21" t="str">
        <f aca="false">IF(AND(I251&gt;=9,J251&gt;=90),"Xuất sắc",IF(AND(I251&gt;=8,J251&gt;=80),"Giỏi",IF(AND(I251&gt;7,J251&gt;=65),"Khá")))</f>
        <v>Giỏi</v>
      </c>
      <c r="M251" s="20" t="n">
        <v>1.05</v>
      </c>
      <c r="N251" s="22" t="n">
        <f aca="false">1400000*$M$81</f>
        <v>1470000</v>
      </c>
      <c r="O251" s="23" t="n">
        <f aca="false">N251*5</f>
        <v>7350000</v>
      </c>
    </row>
    <row r="252" customFormat="false" ht="15.75" hidden="false" customHeight="false" outlineLevel="0" collapsed="false">
      <c r="A252" s="14" t="n">
        <v>251</v>
      </c>
      <c r="B252" s="20" t="n">
        <v>11213876</v>
      </c>
      <c r="C252" s="24" t="s">
        <v>410</v>
      </c>
      <c r="D252" s="24" t="s">
        <v>145</v>
      </c>
      <c r="E252" s="25" t="s">
        <v>411</v>
      </c>
      <c r="F252" s="25" t="s">
        <v>412</v>
      </c>
      <c r="G252" s="17" t="s">
        <v>380</v>
      </c>
      <c r="H252" s="18" t="n">
        <v>63</v>
      </c>
      <c r="I252" s="18" t="n">
        <v>9.29</v>
      </c>
      <c r="J252" s="18" t="n">
        <v>97</v>
      </c>
      <c r="K252" s="18" t="n">
        <v>21</v>
      </c>
      <c r="L252" s="21" t="str">
        <f aca="false">IF(AND(I252&gt;=9,J252&gt;=90),"Xuất sắc",IF(AND(I252&gt;=8,J252&gt;=80),"Giỏi",IF(AND(I252&gt;7,J252&gt;=65),"Khá")))</f>
        <v>Xuất sắc</v>
      </c>
      <c r="M252" s="20" t="n">
        <v>1.1</v>
      </c>
      <c r="N252" s="22" t="n">
        <f aca="false">1400000*1.1</f>
        <v>1540000</v>
      </c>
      <c r="O252" s="23" t="n">
        <f aca="false">N252*5</f>
        <v>7700000</v>
      </c>
    </row>
    <row r="253" customFormat="false" ht="15.75" hidden="false" customHeight="false" outlineLevel="0" collapsed="false">
      <c r="A253" s="14" t="n">
        <v>252</v>
      </c>
      <c r="B253" s="20" t="n">
        <v>11211641</v>
      </c>
      <c r="C253" s="24" t="s">
        <v>413</v>
      </c>
      <c r="D253" s="24" t="s">
        <v>140</v>
      </c>
      <c r="E253" s="25" t="s">
        <v>411</v>
      </c>
      <c r="F253" s="25" t="s">
        <v>412</v>
      </c>
      <c r="G253" s="17" t="s">
        <v>380</v>
      </c>
      <c r="H253" s="18" t="n">
        <v>63</v>
      </c>
      <c r="I253" s="18" t="n">
        <v>8.96</v>
      </c>
      <c r="J253" s="18" t="n">
        <v>93</v>
      </c>
      <c r="K253" s="18" t="n">
        <v>17</v>
      </c>
      <c r="L253" s="21" t="str">
        <f aca="false">IF(AND(I253&gt;=9,J253&gt;=90),"Xuất sắc",IF(AND(I253&gt;=8,J253&gt;=80),"Giỏi",IF(AND(I253&gt;7,J253&gt;=65),"Khá")))</f>
        <v>Giỏi</v>
      </c>
      <c r="M253" s="20" t="n">
        <v>1.05</v>
      </c>
      <c r="N253" s="22" t="n">
        <f aca="false">1400000*$M$81</f>
        <v>1470000</v>
      </c>
      <c r="O253" s="23" t="n">
        <f aca="false">N253*5</f>
        <v>7350000</v>
      </c>
    </row>
    <row r="254" customFormat="false" ht="15.75" hidden="false" customHeight="false" outlineLevel="0" collapsed="false">
      <c r="A254" s="14" t="n">
        <v>253</v>
      </c>
      <c r="B254" s="20" t="n">
        <v>11214191</v>
      </c>
      <c r="C254" s="17" t="s">
        <v>414</v>
      </c>
      <c r="D254" s="17" t="s">
        <v>76</v>
      </c>
      <c r="E254" s="26" t="s">
        <v>415</v>
      </c>
      <c r="F254" s="26" t="s">
        <v>412</v>
      </c>
      <c r="G254" s="17" t="s">
        <v>380</v>
      </c>
      <c r="H254" s="18" t="n">
        <v>63</v>
      </c>
      <c r="I254" s="18" t="n">
        <v>8.84</v>
      </c>
      <c r="J254" s="20" t="n">
        <v>98</v>
      </c>
      <c r="K254" s="20" t="n">
        <v>19</v>
      </c>
      <c r="L254" s="21" t="str">
        <f aca="false">IF(AND(I254&gt;=9,J254&gt;=90),"Xuất sắc",IF(AND(I254&gt;=8,J254&gt;=80),"Giỏi",IF(AND(I254&gt;7,J254&gt;=65),"Khá")))</f>
        <v>Giỏi</v>
      </c>
      <c r="M254" s="20" t="n">
        <v>1.05</v>
      </c>
      <c r="N254" s="22" t="n">
        <f aca="false">1400000*$M$81</f>
        <v>1470000</v>
      </c>
      <c r="O254" s="23" t="n">
        <f aca="false">N254*5</f>
        <v>7350000</v>
      </c>
    </row>
    <row r="255" customFormat="false" ht="15.75" hidden="false" customHeight="false" outlineLevel="0" collapsed="false">
      <c r="A255" s="14" t="n">
        <v>254</v>
      </c>
      <c r="B255" s="20" t="n">
        <v>11218476</v>
      </c>
      <c r="C255" s="17" t="s">
        <v>416</v>
      </c>
      <c r="D255" s="17" t="s">
        <v>250</v>
      </c>
      <c r="E255" s="26" t="s">
        <v>411</v>
      </c>
      <c r="F255" s="26" t="s">
        <v>412</v>
      </c>
      <c r="G255" s="17" t="s">
        <v>380</v>
      </c>
      <c r="H255" s="18" t="n">
        <v>63</v>
      </c>
      <c r="I255" s="18" t="n">
        <v>8.81</v>
      </c>
      <c r="J255" s="20" t="n">
        <v>85</v>
      </c>
      <c r="K255" s="20" t="n">
        <v>17</v>
      </c>
      <c r="L255" s="21" t="str">
        <f aca="false">IF(AND(I255&gt;=9,J255&gt;=90),"Xuất sắc",IF(AND(I255&gt;=8,J255&gt;=80),"Giỏi",IF(AND(I255&gt;7,J255&gt;=65),"Khá")))</f>
        <v>Giỏi</v>
      </c>
      <c r="M255" s="20" t="n">
        <v>1.05</v>
      </c>
      <c r="N255" s="22" t="n">
        <f aca="false">1400000*$M$81</f>
        <v>1470000</v>
      </c>
      <c r="O255" s="23" t="n">
        <f aca="false">N255*5</f>
        <v>7350000</v>
      </c>
    </row>
    <row r="256" customFormat="false" ht="15.75" hidden="false" customHeight="false" outlineLevel="0" collapsed="false">
      <c r="A256" s="14" t="n">
        <v>255</v>
      </c>
      <c r="B256" s="20" t="n">
        <v>11218465</v>
      </c>
      <c r="C256" s="24" t="s">
        <v>417</v>
      </c>
      <c r="D256" s="24" t="s">
        <v>98</v>
      </c>
      <c r="E256" s="25" t="s">
        <v>411</v>
      </c>
      <c r="F256" s="25" t="s">
        <v>412</v>
      </c>
      <c r="G256" s="17" t="s">
        <v>380</v>
      </c>
      <c r="H256" s="18" t="n">
        <v>63</v>
      </c>
      <c r="I256" s="18" t="n">
        <v>8.7</v>
      </c>
      <c r="J256" s="20" t="n">
        <v>83</v>
      </c>
      <c r="K256" s="20" t="n">
        <v>17</v>
      </c>
      <c r="L256" s="21" t="str">
        <f aca="false">IF(AND(I256&gt;=9,J256&gt;=90),"Xuất sắc",IF(AND(I256&gt;=8,J256&gt;=80),"Giỏi",IF(AND(I256&gt;7,J256&gt;=65),"Khá")))</f>
        <v>Giỏi</v>
      </c>
      <c r="M256" s="20" t="n">
        <v>1.05</v>
      </c>
      <c r="N256" s="22" t="n">
        <f aca="false">1400000*$M$81</f>
        <v>1470000</v>
      </c>
      <c r="O256" s="23" t="n">
        <f aca="false">N256*5</f>
        <v>7350000</v>
      </c>
    </row>
    <row r="257" customFormat="false" ht="15.75" hidden="false" customHeight="false" outlineLevel="0" collapsed="false">
      <c r="A257" s="14" t="n">
        <v>256</v>
      </c>
      <c r="B257" s="20" t="n">
        <v>11218439</v>
      </c>
      <c r="C257" s="24" t="s">
        <v>418</v>
      </c>
      <c r="D257" s="24" t="s">
        <v>230</v>
      </c>
      <c r="E257" s="25" t="s">
        <v>415</v>
      </c>
      <c r="F257" s="25" t="s">
        <v>412</v>
      </c>
      <c r="G257" s="17" t="s">
        <v>380</v>
      </c>
      <c r="H257" s="18" t="n">
        <v>63</v>
      </c>
      <c r="I257" s="18" t="n">
        <v>8.67</v>
      </c>
      <c r="J257" s="20" t="n">
        <v>90</v>
      </c>
      <c r="K257" s="20" t="n">
        <v>19</v>
      </c>
      <c r="L257" s="21" t="str">
        <f aca="false">IF(AND(I257&gt;=9,J257&gt;=90),"Xuất sắc",IF(AND(I257&gt;=8,J257&gt;=80),"Giỏi",IF(AND(I257&gt;7,J257&gt;=65),"Khá")))</f>
        <v>Giỏi</v>
      </c>
      <c r="M257" s="20" t="n">
        <v>1.05</v>
      </c>
      <c r="N257" s="22" t="n">
        <f aca="false">1400000*$M$81</f>
        <v>1470000</v>
      </c>
      <c r="O257" s="23" t="n">
        <f aca="false">N257*5</f>
        <v>7350000</v>
      </c>
    </row>
    <row r="258" customFormat="false" ht="15.75" hidden="false" customHeight="false" outlineLevel="0" collapsed="false">
      <c r="A258" s="14" t="n">
        <v>257</v>
      </c>
      <c r="B258" s="20" t="n">
        <v>11211188</v>
      </c>
      <c r="C258" s="24" t="s">
        <v>419</v>
      </c>
      <c r="D258" s="24" t="s">
        <v>420</v>
      </c>
      <c r="E258" s="25" t="s">
        <v>411</v>
      </c>
      <c r="F258" s="25" t="s">
        <v>412</v>
      </c>
      <c r="G258" s="17" t="s">
        <v>380</v>
      </c>
      <c r="H258" s="18" t="n">
        <v>63</v>
      </c>
      <c r="I258" s="18" t="n">
        <v>8.59</v>
      </c>
      <c r="J258" s="20" t="n">
        <v>94</v>
      </c>
      <c r="K258" s="20" t="n">
        <v>17</v>
      </c>
      <c r="L258" s="21" t="str">
        <f aca="false">IF(AND(I258&gt;=9,J258&gt;=90),"Xuất sắc",IF(AND(I258&gt;=8,J258&gt;=80),"Giỏi",IF(AND(I258&gt;7,J258&gt;=65),"Khá")))</f>
        <v>Giỏi</v>
      </c>
      <c r="M258" s="20" t="n">
        <v>1.05</v>
      </c>
      <c r="N258" s="22" t="n">
        <f aca="false">1400000*$M$81</f>
        <v>1470000</v>
      </c>
      <c r="O258" s="23" t="n">
        <f aca="false">N258*5</f>
        <v>7350000</v>
      </c>
    </row>
    <row r="259" customFormat="false" ht="15.75" hidden="false" customHeight="false" outlineLevel="0" collapsed="false">
      <c r="A259" s="14" t="n">
        <v>258</v>
      </c>
      <c r="B259" s="20" t="n">
        <v>11210380</v>
      </c>
      <c r="C259" s="24" t="s">
        <v>421</v>
      </c>
      <c r="D259" s="24" t="s">
        <v>16</v>
      </c>
      <c r="E259" s="25" t="s">
        <v>411</v>
      </c>
      <c r="F259" s="25" t="s">
        <v>412</v>
      </c>
      <c r="G259" s="17" t="s">
        <v>380</v>
      </c>
      <c r="H259" s="18" t="n">
        <v>63</v>
      </c>
      <c r="I259" s="18" t="n">
        <v>8.52</v>
      </c>
      <c r="J259" s="20" t="n">
        <v>95</v>
      </c>
      <c r="K259" s="20" t="n">
        <v>17</v>
      </c>
      <c r="L259" s="21" t="str">
        <f aca="false">IF(AND(I259&gt;=9,J259&gt;=90),"Xuất sắc",IF(AND(I259&gt;=8,J259&gt;=80),"Giỏi",IF(AND(I259&gt;7,J259&gt;=65),"Khá")))</f>
        <v>Giỏi</v>
      </c>
      <c r="M259" s="20" t="n">
        <v>1.05</v>
      </c>
      <c r="N259" s="22" t="n">
        <f aca="false">1400000*$M$81</f>
        <v>1470000</v>
      </c>
      <c r="O259" s="23" t="n">
        <f aca="false">N259*5</f>
        <v>7350000</v>
      </c>
    </row>
    <row r="260" customFormat="false" ht="15.75" hidden="false" customHeight="false" outlineLevel="0" collapsed="false">
      <c r="A260" s="14" t="n">
        <v>259</v>
      </c>
      <c r="B260" s="20" t="n">
        <v>11215902</v>
      </c>
      <c r="C260" s="24" t="s">
        <v>422</v>
      </c>
      <c r="D260" s="24" t="s">
        <v>119</v>
      </c>
      <c r="E260" s="25" t="s">
        <v>411</v>
      </c>
      <c r="F260" s="25" t="s">
        <v>412</v>
      </c>
      <c r="G260" s="17" t="s">
        <v>380</v>
      </c>
      <c r="H260" s="18" t="n">
        <v>63</v>
      </c>
      <c r="I260" s="18" t="n">
        <v>8.48</v>
      </c>
      <c r="J260" s="20" t="n">
        <v>92</v>
      </c>
      <c r="K260" s="20" t="n">
        <v>17</v>
      </c>
      <c r="L260" s="21" t="str">
        <f aca="false">IF(AND(I260&gt;=9,J260&gt;=90),"Xuất sắc",IF(AND(I260&gt;=8,J260&gt;=80),"Giỏi",IF(AND(I260&gt;7,J260&gt;=65),"Khá")))</f>
        <v>Giỏi</v>
      </c>
      <c r="M260" s="20" t="n">
        <v>1.05</v>
      </c>
      <c r="N260" s="22" t="n">
        <f aca="false">1400000*$M$81</f>
        <v>1470000</v>
      </c>
      <c r="O260" s="23" t="n">
        <f aca="false">N260*5</f>
        <v>7350000</v>
      </c>
    </row>
    <row r="261" customFormat="false" ht="15.75" hidden="false" customHeight="false" outlineLevel="0" collapsed="false">
      <c r="A261" s="14" t="n">
        <v>260</v>
      </c>
      <c r="B261" s="20" t="n">
        <v>11218442</v>
      </c>
      <c r="C261" s="24" t="s">
        <v>423</v>
      </c>
      <c r="D261" s="24" t="s">
        <v>16</v>
      </c>
      <c r="E261" s="25" t="s">
        <v>415</v>
      </c>
      <c r="F261" s="25" t="s">
        <v>412</v>
      </c>
      <c r="G261" s="17" t="s">
        <v>380</v>
      </c>
      <c r="H261" s="18" t="n">
        <v>63</v>
      </c>
      <c r="I261" s="18" t="n">
        <v>8.48</v>
      </c>
      <c r="J261" s="18" t="n">
        <v>85</v>
      </c>
      <c r="K261" s="18" t="n">
        <v>22</v>
      </c>
      <c r="L261" s="21" t="str">
        <f aca="false">IF(AND(I261&gt;=9,J261&gt;=90),"Xuất sắc",IF(AND(I261&gt;=8,J261&gt;=80),"Giỏi",IF(AND(I261&gt;7,J261&gt;=65),"Khá")))</f>
        <v>Giỏi</v>
      </c>
      <c r="M261" s="20" t="n">
        <v>1.05</v>
      </c>
      <c r="N261" s="22" t="n">
        <f aca="false">1400000*$M$81</f>
        <v>1470000</v>
      </c>
      <c r="O261" s="23" t="n">
        <f aca="false">N261*5</f>
        <v>7350000</v>
      </c>
    </row>
    <row r="262" customFormat="false" ht="15.75" hidden="false" customHeight="false" outlineLevel="0" collapsed="false">
      <c r="A262" s="14" t="n">
        <v>261</v>
      </c>
      <c r="B262" s="20" t="n">
        <v>11218175</v>
      </c>
      <c r="C262" s="24" t="s">
        <v>424</v>
      </c>
      <c r="D262" s="24" t="s">
        <v>425</v>
      </c>
      <c r="E262" s="25" t="s">
        <v>426</v>
      </c>
      <c r="F262" s="25" t="s">
        <v>427</v>
      </c>
      <c r="G262" s="17" t="s">
        <v>380</v>
      </c>
      <c r="H262" s="18" t="n">
        <v>63</v>
      </c>
      <c r="I262" s="18" t="n">
        <v>9.46</v>
      </c>
      <c r="J262" s="18" t="n">
        <v>94</v>
      </c>
      <c r="K262" s="18" t="n">
        <v>25</v>
      </c>
      <c r="L262" s="21" t="str">
        <f aca="false">IF(AND(I262&gt;=9,J262&gt;=90),"Xuất sắc",IF(AND(I262&gt;=8,J262&gt;=80),"Giỏi",IF(AND(I262&gt;7,J262&gt;=65),"Khá")))</f>
        <v>Xuất sắc</v>
      </c>
      <c r="M262" s="20" t="n">
        <v>1.1</v>
      </c>
      <c r="N262" s="22" t="n">
        <f aca="false">1400000*1.1</f>
        <v>1540000</v>
      </c>
      <c r="O262" s="23" t="n">
        <f aca="false">N262*5</f>
        <v>7700000</v>
      </c>
    </row>
    <row r="263" customFormat="false" ht="15.75" hidden="false" customHeight="false" outlineLevel="0" collapsed="false">
      <c r="A263" s="14" t="n">
        <v>262</v>
      </c>
      <c r="B263" s="20" t="n">
        <v>11215582</v>
      </c>
      <c r="C263" s="24" t="s">
        <v>428</v>
      </c>
      <c r="D263" s="24" t="s">
        <v>186</v>
      </c>
      <c r="E263" s="25" t="s">
        <v>426</v>
      </c>
      <c r="F263" s="25" t="s">
        <v>427</v>
      </c>
      <c r="G263" s="17" t="s">
        <v>380</v>
      </c>
      <c r="H263" s="18" t="n">
        <v>63</v>
      </c>
      <c r="I263" s="18" t="n">
        <v>9.4</v>
      </c>
      <c r="J263" s="18" t="n">
        <v>92</v>
      </c>
      <c r="K263" s="18" t="n">
        <v>20</v>
      </c>
      <c r="L263" s="21" t="str">
        <f aca="false">IF(AND(I263&gt;=9,J263&gt;=90),"Xuất sắc",IF(AND(I263&gt;=8,J263&gt;=80),"Giỏi",IF(AND(I263&gt;7,J263&gt;=65),"Khá")))</f>
        <v>Xuất sắc</v>
      </c>
      <c r="M263" s="20" t="n">
        <v>1.1</v>
      </c>
      <c r="N263" s="22" t="n">
        <f aca="false">1400000*1.1</f>
        <v>1540000</v>
      </c>
      <c r="O263" s="23" t="n">
        <f aca="false">N263*5</f>
        <v>7700000</v>
      </c>
    </row>
    <row r="264" customFormat="false" ht="15.75" hidden="false" customHeight="false" outlineLevel="0" collapsed="false">
      <c r="A264" s="14" t="n">
        <v>263</v>
      </c>
      <c r="B264" s="20" t="n">
        <v>11218177</v>
      </c>
      <c r="C264" s="24" t="s">
        <v>298</v>
      </c>
      <c r="D264" s="24" t="s">
        <v>429</v>
      </c>
      <c r="E264" s="25" t="s">
        <v>426</v>
      </c>
      <c r="F264" s="25" t="s">
        <v>427</v>
      </c>
      <c r="G264" s="17" t="s">
        <v>380</v>
      </c>
      <c r="H264" s="18" t="n">
        <v>63</v>
      </c>
      <c r="I264" s="18" t="n">
        <v>9.34</v>
      </c>
      <c r="J264" s="18" t="n">
        <v>90</v>
      </c>
      <c r="K264" s="18" t="n">
        <v>23</v>
      </c>
      <c r="L264" s="21" t="str">
        <f aca="false">IF(AND(I264&gt;=9,J264&gt;=90),"Xuất sắc",IF(AND(I264&gt;=8,J264&gt;=80),"Giỏi",IF(AND(I264&gt;7,J264&gt;=65),"Khá")))</f>
        <v>Xuất sắc</v>
      </c>
      <c r="M264" s="20" t="n">
        <v>1.1</v>
      </c>
      <c r="N264" s="22" t="n">
        <f aca="false">1400000*1.1</f>
        <v>1540000</v>
      </c>
      <c r="O264" s="23" t="n">
        <f aca="false">N264*5</f>
        <v>7700000</v>
      </c>
    </row>
    <row r="265" customFormat="false" ht="15.75" hidden="false" customHeight="false" outlineLevel="0" collapsed="false">
      <c r="A265" s="14" t="n">
        <v>264</v>
      </c>
      <c r="B265" s="20" t="n">
        <v>11218223</v>
      </c>
      <c r="C265" s="24" t="s">
        <v>430</v>
      </c>
      <c r="D265" s="24" t="s">
        <v>388</v>
      </c>
      <c r="E265" s="25" t="s">
        <v>431</v>
      </c>
      <c r="F265" s="25" t="s">
        <v>427</v>
      </c>
      <c r="G265" s="17" t="s">
        <v>380</v>
      </c>
      <c r="H265" s="18" t="n">
        <v>63</v>
      </c>
      <c r="I265" s="18" t="n">
        <v>9.27</v>
      </c>
      <c r="J265" s="18" t="n">
        <v>90</v>
      </c>
      <c r="K265" s="18" t="n">
        <v>21</v>
      </c>
      <c r="L265" s="21" t="str">
        <f aca="false">IF(AND(I265&gt;=9,J265&gt;=90),"Xuất sắc",IF(AND(I265&gt;=8,J265&gt;=80),"Giỏi",IF(AND(I265&gt;7,J265&gt;=65),"Khá")))</f>
        <v>Xuất sắc</v>
      </c>
      <c r="M265" s="20" t="n">
        <v>1.1</v>
      </c>
      <c r="N265" s="22" t="n">
        <f aca="false">1400000*1.1</f>
        <v>1540000</v>
      </c>
      <c r="O265" s="23" t="n">
        <f aca="false">N265*5</f>
        <v>7700000</v>
      </c>
    </row>
    <row r="266" customFormat="false" ht="15.75" hidden="false" customHeight="false" outlineLevel="0" collapsed="false">
      <c r="A266" s="14" t="n">
        <v>265</v>
      </c>
      <c r="B266" s="20" t="n">
        <v>11211000</v>
      </c>
      <c r="C266" s="24" t="s">
        <v>60</v>
      </c>
      <c r="D266" s="24" t="s">
        <v>425</v>
      </c>
      <c r="E266" s="25" t="s">
        <v>431</v>
      </c>
      <c r="F266" s="25" t="s">
        <v>427</v>
      </c>
      <c r="G266" s="17" t="s">
        <v>380</v>
      </c>
      <c r="H266" s="18" t="n">
        <v>63</v>
      </c>
      <c r="I266" s="18" t="n">
        <v>9.26</v>
      </c>
      <c r="J266" s="18" t="n">
        <v>92</v>
      </c>
      <c r="K266" s="18" t="n">
        <v>23</v>
      </c>
      <c r="L266" s="21" t="str">
        <f aca="false">IF(AND(I266&gt;=9,J266&gt;=90),"Xuất sắc",IF(AND(I266&gt;=8,J266&gt;=80),"Giỏi",IF(AND(I266&gt;7,J266&gt;=65),"Khá")))</f>
        <v>Xuất sắc</v>
      </c>
      <c r="M266" s="20" t="n">
        <v>1.1</v>
      </c>
      <c r="N266" s="22" t="n">
        <f aca="false">1400000*1.1</f>
        <v>1540000</v>
      </c>
      <c r="O266" s="23" t="n">
        <f aca="false">N266*5</f>
        <v>7700000</v>
      </c>
    </row>
    <row r="267" customFormat="false" ht="15.75" hidden="false" customHeight="false" outlineLevel="0" collapsed="false">
      <c r="A267" s="14" t="n">
        <v>266</v>
      </c>
      <c r="B267" s="20" t="n">
        <v>11211889</v>
      </c>
      <c r="C267" s="24" t="s">
        <v>432</v>
      </c>
      <c r="D267" s="24" t="s">
        <v>148</v>
      </c>
      <c r="E267" s="25" t="s">
        <v>426</v>
      </c>
      <c r="F267" s="25" t="s">
        <v>427</v>
      </c>
      <c r="G267" s="17" t="s">
        <v>380</v>
      </c>
      <c r="H267" s="18" t="n">
        <v>63</v>
      </c>
      <c r="I267" s="18" t="n">
        <v>9.21</v>
      </c>
      <c r="J267" s="18" t="n">
        <v>92</v>
      </c>
      <c r="K267" s="18" t="n">
        <v>22</v>
      </c>
      <c r="L267" s="21" t="str">
        <f aca="false">IF(AND(I267&gt;=9,J267&gt;=90),"Xuất sắc",IF(AND(I267&gt;=8,J267&gt;=80),"Giỏi",IF(AND(I267&gt;7,J267&gt;=65),"Khá")))</f>
        <v>Xuất sắc</v>
      </c>
      <c r="M267" s="20" t="n">
        <v>1.1</v>
      </c>
      <c r="N267" s="22" t="n">
        <f aca="false">1400000*1.1</f>
        <v>1540000</v>
      </c>
      <c r="O267" s="23" t="n">
        <f aca="false">N267*5</f>
        <v>7700000</v>
      </c>
    </row>
    <row r="268" customFormat="false" ht="15.75" hidden="false" customHeight="false" outlineLevel="0" collapsed="false">
      <c r="A268" s="14" t="n">
        <v>267</v>
      </c>
      <c r="B268" s="20" t="n">
        <v>11210082</v>
      </c>
      <c r="C268" s="17" t="s">
        <v>433</v>
      </c>
      <c r="D268" s="17" t="s">
        <v>171</v>
      </c>
      <c r="E268" s="26" t="s">
        <v>426</v>
      </c>
      <c r="F268" s="25" t="s">
        <v>427</v>
      </c>
      <c r="G268" s="17" t="s">
        <v>380</v>
      </c>
      <c r="H268" s="18" t="n">
        <v>63</v>
      </c>
      <c r="I268" s="20" t="n">
        <v>9.19</v>
      </c>
      <c r="J268" s="20" t="n">
        <v>90</v>
      </c>
      <c r="K268" s="20" t="n">
        <v>29</v>
      </c>
      <c r="L268" s="21" t="str">
        <f aca="false">IF(AND(I268&gt;=9,J268&gt;=90),"Xuất sắc",IF(AND(I268&gt;=8,J268&gt;=80),"Giỏi",IF(AND(I268&gt;7,J268&gt;=65),"Khá")))</f>
        <v>Xuất sắc</v>
      </c>
      <c r="M268" s="20" t="n">
        <v>1.1</v>
      </c>
      <c r="N268" s="22" t="n">
        <f aca="false">1400000*1.1</f>
        <v>1540000</v>
      </c>
      <c r="O268" s="23" t="n">
        <f aca="false">N268*5</f>
        <v>7700000</v>
      </c>
    </row>
    <row r="269" customFormat="false" ht="15.75" hidden="false" customHeight="false" outlineLevel="0" collapsed="false">
      <c r="A269" s="14" t="n">
        <v>268</v>
      </c>
      <c r="B269" s="20" t="n">
        <v>11218172</v>
      </c>
      <c r="C269" s="17" t="s">
        <v>434</v>
      </c>
      <c r="D269" s="17" t="s">
        <v>16</v>
      </c>
      <c r="E269" s="26" t="s">
        <v>431</v>
      </c>
      <c r="F269" s="25" t="s">
        <v>427</v>
      </c>
      <c r="G269" s="17" t="s">
        <v>380</v>
      </c>
      <c r="H269" s="18" t="n">
        <v>63</v>
      </c>
      <c r="I269" s="20" t="n">
        <v>9.18</v>
      </c>
      <c r="J269" s="20" t="n">
        <v>90</v>
      </c>
      <c r="K269" s="20" t="n">
        <v>24</v>
      </c>
      <c r="L269" s="21" t="str">
        <f aca="false">IF(AND(I269&gt;=9,J269&gt;=90),"Xuất sắc",IF(AND(I269&gt;=8,J269&gt;=80),"Giỏi",IF(AND(I269&gt;7,J269&gt;=65),"Khá")))</f>
        <v>Xuất sắc</v>
      </c>
      <c r="M269" s="20" t="n">
        <v>1.1</v>
      </c>
      <c r="N269" s="22" t="n">
        <f aca="false">1400000*1.1</f>
        <v>1540000</v>
      </c>
      <c r="O269" s="23" t="n">
        <f aca="false">N269*5</f>
        <v>7700000</v>
      </c>
    </row>
    <row r="270" customFormat="false" ht="15.75" hidden="false" customHeight="false" outlineLevel="0" collapsed="false">
      <c r="A270" s="14" t="n">
        <v>269</v>
      </c>
      <c r="B270" s="20" t="n">
        <v>11218207</v>
      </c>
      <c r="C270" s="17" t="s">
        <v>435</v>
      </c>
      <c r="D270" s="17" t="s">
        <v>88</v>
      </c>
      <c r="E270" s="26" t="s">
        <v>431</v>
      </c>
      <c r="F270" s="25" t="s">
        <v>427</v>
      </c>
      <c r="G270" s="17" t="s">
        <v>380</v>
      </c>
      <c r="H270" s="18" t="n">
        <v>63</v>
      </c>
      <c r="I270" s="20" t="n">
        <v>9.16</v>
      </c>
      <c r="J270" s="20" t="n">
        <v>93</v>
      </c>
      <c r="K270" s="20" t="n">
        <v>23</v>
      </c>
      <c r="L270" s="21" t="str">
        <f aca="false">IF(AND(I270&gt;=9,J270&gt;=90),"Xuất sắc",IF(AND(I270&gt;=8,J270&gt;=80),"Giỏi",IF(AND(I270&gt;7,J270&gt;=65),"Khá")))</f>
        <v>Xuất sắc</v>
      </c>
      <c r="M270" s="20" t="n">
        <v>1.1</v>
      </c>
      <c r="N270" s="22" t="n">
        <f aca="false">1400000*1.1</f>
        <v>1540000</v>
      </c>
      <c r="O270" s="23" t="n">
        <f aca="false">N270*5</f>
        <v>7700000</v>
      </c>
    </row>
    <row r="271" customFormat="false" ht="15.75" hidden="false" customHeight="false" outlineLevel="0" collapsed="false">
      <c r="A271" s="14" t="n">
        <v>270</v>
      </c>
      <c r="B271" s="20" t="n">
        <v>11218428</v>
      </c>
      <c r="C271" s="17" t="s">
        <v>436</v>
      </c>
      <c r="D271" s="17" t="s">
        <v>124</v>
      </c>
      <c r="E271" s="26" t="s">
        <v>437</v>
      </c>
      <c r="F271" s="25" t="s">
        <v>437</v>
      </c>
      <c r="G271" s="17" t="s">
        <v>380</v>
      </c>
      <c r="H271" s="18" t="n">
        <v>63</v>
      </c>
      <c r="I271" s="20" t="n">
        <v>9.08</v>
      </c>
      <c r="J271" s="20" t="n">
        <v>90</v>
      </c>
      <c r="K271" s="20" t="n">
        <v>23</v>
      </c>
      <c r="L271" s="21" t="str">
        <f aca="false">IF(AND(I271&gt;=9,J271&gt;=90),"Xuất sắc",IF(AND(I271&gt;=8,J271&gt;=80),"Giỏi",IF(AND(I271&gt;7,J271&gt;=65),"Khá")))</f>
        <v>Xuất sắc</v>
      </c>
      <c r="M271" s="20" t="n">
        <v>1.1</v>
      </c>
      <c r="N271" s="22" t="n">
        <f aca="false">1400000*1.1</f>
        <v>1540000</v>
      </c>
      <c r="O271" s="23" t="n">
        <f aca="false">N271*5</f>
        <v>7700000</v>
      </c>
    </row>
    <row r="272" customFormat="false" ht="15.75" hidden="false" customHeight="false" outlineLevel="0" collapsed="false">
      <c r="A272" s="14" t="n">
        <v>271</v>
      </c>
      <c r="B272" s="20" t="n">
        <v>11218431</v>
      </c>
      <c r="C272" s="17" t="s">
        <v>207</v>
      </c>
      <c r="D272" s="17" t="s">
        <v>438</v>
      </c>
      <c r="E272" s="26" t="s">
        <v>437</v>
      </c>
      <c r="F272" s="25" t="s">
        <v>437</v>
      </c>
      <c r="G272" s="17" t="s">
        <v>380</v>
      </c>
      <c r="H272" s="18" t="n">
        <v>63</v>
      </c>
      <c r="I272" s="20" t="n">
        <v>9.08</v>
      </c>
      <c r="J272" s="20" t="n">
        <v>90</v>
      </c>
      <c r="K272" s="20" t="n">
        <v>20</v>
      </c>
      <c r="L272" s="21" t="str">
        <f aca="false">IF(AND(I272&gt;=9,J272&gt;=90),"Xuất sắc",IF(AND(I272&gt;=8,J272&gt;=80),"Giỏi",IF(AND(I272&gt;7,J272&gt;=65),"Khá")))</f>
        <v>Xuất sắc</v>
      </c>
      <c r="M272" s="20" t="n">
        <v>1.1</v>
      </c>
      <c r="N272" s="22" t="n">
        <f aca="false">1400000*1.1</f>
        <v>1540000</v>
      </c>
      <c r="O272" s="23" t="n">
        <f aca="false">N272*5</f>
        <v>7700000</v>
      </c>
    </row>
    <row r="273" customFormat="false" ht="15.75" hidden="false" customHeight="false" outlineLevel="0" collapsed="false">
      <c r="A273" s="14" t="n">
        <v>272</v>
      </c>
      <c r="B273" s="18" t="n">
        <v>11218387</v>
      </c>
      <c r="C273" s="24" t="s">
        <v>439</v>
      </c>
      <c r="D273" s="24" t="s">
        <v>16</v>
      </c>
      <c r="E273" s="25" t="s">
        <v>437</v>
      </c>
      <c r="F273" s="25" t="s">
        <v>437</v>
      </c>
      <c r="G273" s="17" t="s">
        <v>380</v>
      </c>
      <c r="H273" s="18" t="n">
        <v>63</v>
      </c>
      <c r="I273" s="18" t="n">
        <v>8.99</v>
      </c>
      <c r="J273" s="20" t="n">
        <v>93</v>
      </c>
      <c r="K273" s="18" t="n">
        <v>27</v>
      </c>
      <c r="L273" s="21" t="str">
        <f aca="false">IF(AND(I273&gt;=9,J273&gt;=90),"Xuất sắc",IF(AND(I273&gt;=8,J273&gt;=80),"Giỏi",IF(AND(I273&gt;7,J273&gt;=65),"Khá")))</f>
        <v>Giỏi</v>
      </c>
      <c r="M273" s="20" t="n">
        <v>1.05</v>
      </c>
      <c r="N273" s="22" t="n">
        <f aca="false">1400000*$M$81</f>
        <v>1470000</v>
      </c>
      <c r="O273" s="23" t="n">
        <f aca="false">N273*5</f>
        <v>7350000</v>
      </c>
    </row>
    <row r="274" customFormat="false" ht="15.75" hidden="false" customHeight="false" outlineLevel="0" collapsed="false">
      <c r="A274" s="14" t="n">
        <v>273</v>
      </c>
      <c r="B274" s="18" t="n">
        <v>11218390</v>
      </c>
      <c r="C274" s="24" t="s">
        <v>440</v>
      </c>
      <c r="D274" s="24" t="s">
        <v>269</v>
      </c>
      <c r="E274" s="25" t="s">
        <v>437</v>
      </c>
      <c r="F274" s="25" t="s">
        <v>437</v>
      </c>
      <c r="G274" s="17" t="s">
        <v>380</v>
      </c>
      <c r="H274" s="18" t="n">
        <v>63</v>
      </c>
      <c r="I274" s="18" t="n">
        <v>8.54</v>
      </c>
      <c r="J274" s="20" t="n">
        <v>92</v>
      </c>
      <c r="K274" s="18" t="n">
        <v>23</v>
      </c>
      <c r="L274" s="21" t="str">
        <f aca="false">IF(AND(I274&gt;=9,J274&gt;=90),"Xuất sắc",IF(AND(I274&gt;=8,J274&gt;=80),"Giỏi",IF(AND(I274&gt;7,J274&gt;=65),"Khá")))</f>
        <v>Giỏi</v>
      </c>
      <c r="M274" s="20" t="n">
        <v>1.05</v>
      </c>
      <c r="N274" s="22" t="n">
        <f aca="false">1400000*$M$81</f>
        <v>1470000</v>
      </c>
      <c r="O274" s="23" t="n">
        <f aca="false">N274*5</f>
        <v>7350000</v>
      </c>
    </row>
    <row r="275" customFormat="false" ht="15.75" hidden="false" customHeight="false" outlineLevel="0" collapsed="false">
      <c r="A275" s="14" t="n">
        <v>274</v>
      </c>
      <c r="B275" s="18" t="n">
        <v>11218422</v>
      </c>
      <c r="C275" s="24" t="s">
        <v>441</v>
      </c>
      <c r="D275" s="24" t="s">
        <v>137</v>
      </c>
      <c r="E275" s="25" t="s">
        <v>437</v>
      </c>
      <c r="F275" s="25" t="s">
        <v>437</v>
      </c>
      <c r="G275" s="17" t="s">
        <v>380</v>
      </c>
      <c r="H275" s="18" t="n">
        <v>63</v>
      </c>
      <c r="I275" s="18" t="n">
        <v>8.49</v>
      </c>
      <c r="J275" s="20" t="n">
        <v>90</v>
      </c>
      <c r="K275" s="18" t="n">
        <v>20</v>
      </c>
      <c r="L275" s="21" t="str">
        <f aca="false">IF(AND(I275&gt;=9,J275&gt;=90),"Xuất sắc",IF(AND(I275&gt;=8,J275&gt;=80),"Giỏi",IF(AND(I275&gt;7,J275&gt;=65),"Khá")))</f>
        <v>Giỏi</v>
      </c>
      <c r="M275" s="20" t="n">
        <v>1.05</v>
      </c>
      <c r="N275" s="22" t="n">
        <f aca="false">1400000*$M$81</f>
        <v>1470000</v>
      </c>
      <c r="O275" s="23" t="n">
        <f aca="false">N275*5</f>
        <v>7350000</v>
      </c>
    </row>
    <row r="276" customFormat="false" ht="15.75" hidden="false" customHeight="false" outlineLevel="0" collapsed="false">
      <c r="A276" s="14" t="n">
        <v>275</v>
      </c>
      <c r="B276" s="18" t="n">
        <v>11218399</v>
      </c>
      <c r="C276" s="24" t="s">
        <v>386</v>
      </c>
      <c r="D276" s="24" t="s">
        <v>442</v>
      </c>
      <c r="E276" s="25" t="s">
        <v>437</v>
      </c>
      <c r="F276" s="25" t="s">
        <v>437</v>
      </c>
      <c r="G276" s="17" t="s">
        <v>380</v>
      </c>
      <c r="H276" s="18" t="n">
        <v>63</v>
      </c>
      <c r="I276" s="18" t="n">
        <v>8.46</v>
      </c>
      <c r="J276" s="20" t="n">
        <v>90</v>
      </c>
      <c r="K276" s="18" t="n">
        <v>23</v>
      </c>
      <c r="L276" s="21" t="str">
        <f aca="false">IF(AND(I276&gt;=9,J276&gt;=90),"Xuất sắc",IF(AND(I276&gt;=8,J276&gt;=80),"Giỏi",IF(AND(I276&gt;7,J276&gt;=65),"Khá")))</f>
        <v>Giỏi</v>
      </c>
      <c r="M276" s="20" t="n">
        <v>1.05</v>
      </c>
      <c r="N276" s="22" t="n">
        <f aca="false">1400000*$M$81</f>
        <v>1470000</v>
      </c>
      <c r="O276" s="23" t="n">
        <f aca="false">N276*5</f>
        <v>7350000</v>
      </c>
    </row>
    <row r="277" customFormat="false" ht="15.75" hidden="false" customHeight="false" outlineLevel="0" collapsed="false">
      <c r="A277" s="14" t="n">
        <v>276</v>
      </c>
      <c r="B277" s="18" t="n">
        <v>11225082</v>
      </c>
      <c r="C277" s="24" t="s">
        <v>443</v>
      </c>
      <c r="D277" s="24" t="s">
        <v>444</v>
      </c>
      <c r="E277" s="25" t="s">
        <v>445</v>
      </c>
      <c r="F277" s="25" t="s">
        <v>446</v>
      </c>
      <c r="G277" s="17" t="s">
        <v>380</v>
      </c>
      <c r="H277" s="18" t="n">
        <v>64</v>
      </c>
      <c r="I277" s="18" t="n">
        <v>9.42</v>
      </c>
      <c r="J277" s="20" t="n">
        <v>80</v>
      </c>
      <c r="K277" s="18" t="n">
        <v>18</v>
      </c>
      <c r="L277" s="21" t="str">
        <f aca="false">IF(AND(I277&gt;=9,J277&gt;=90),"Xuất sắc",IF(AND(I277&gt;=8,J277&gt;=80),"Giỏi",IF(AND(I277&gt;7,J277&gt;=65),"Khá")))</f>
        <v>Giỏi</v>
      </c>
      <c r="M277" s="20" t="n">
        <v>1.05</v>
      </c>
      <c r="N277" s="22" t="n">
        <f aca="false">1400000*$M$81</f>
        <v>1470000</v>
      </c>
      <c r="O277" s="23" t="n">
        <f aca="false">N277*5</f>
        <v>7350000</v>
      </c>
    </row>
    <row r="278" customFormat="false" ht="15.75" hidden="false" customHeight="false" outlineLevel="0" collapsed="false">
      <c r="A278" s="14" t="n">
        <v>277</v>
      </c>
      <c r="B278" s="19" t="n">
        <v>11227076</v>
      </c>
      <c r="C278" s="16" t="s">
        <v>234</v>
      </c>
      <c r="D278" s="16" t="s">
        <v>353</v>
      </c>
      <c r="E278" s="25" t="s">
        <v>445</v>
      </c>
      <c r="F278" s="25" t="s">
        <v>446</v>
      </c>
      <c r="G278" s="17" t="s">
        <v>380</v>
      </c>
      <c r="H278" s="18" t="n">
        <v>64</v>
      </c>
      <c r="I278" s="18" t="n">
        <v>9.32</v>
      </c>
      <c r="J278" s="20" t="n">
        <v>90</v>
      </c>
      <c r="K278" s="18" t="n">
        <v>18</v>
      </c>
      <c r="L278" s="21" t="str">
        <f aca="false">IF(AND(I278&gt;=9,J278&gt;=90),"Xuất sắc",IF(AND(I278&gt;=8,J278&gt;=80),"Giỏi",IF(AND(I278&gt;7,J278&gt;=65),"Khá")))</f>
        <v>Xuất sắc</v>
      </c>
      <c r="M278" s="20" t="n">
        <v>1.1</v>
      </c>
      <c r="N278" s="22" t="n">
        <f aca="false">1400000*1.1</f>
        <v>1540000</v>
      </c>
      <c r="O278" s="23" t="n">
        <f aca="false">N278*5</f>
        <v>7700000</v>
      </c>
    </row>
    <row r="279" customFormat="false" ht="15.75" hidden="false" customHeight="false" outlineLevel="0" collapsed="false">
      <c r="A279" s="14" t="n">
        <v>278</v>
      </c>
      <c r="B279" s="18" t="n">
        <v>11222424</v>
      </c>
      <c r="C279" s="24" t="s">
        <v>234</v>
      </c>
      <c r="D279" s="24" t="s">
        <v>447</v>
      </c>
      <c r="E279" s="25" t="s">
        <v>445</v>
      </c>
      <c r="F279" s="25" t="s">
        <v>446</v>
      </c>
      <c r="G279" s="17" t="s">
        <v>380</v>
      </c>
      <c r="H279" s="18" t="n">
        <v>64</v>
      </c>
      <c r="I279" s="18" t="n">
        <v>9.3</v>
      </c>
      <c r="J279" s="20" t="n">
        <v>93</v>
      </c>
      <c r="K279" s="18" t="n">
        <v>18</v>
      </c>
      <c r="L279" s="21" t="str">
        <f aca="false">IF(AND(I279&gt;=9,J279&gt;=90),"Xuất sắc",IF(AND(I279&gt;=8,J279&gt;=80),"Giỏi",IF(AND(I279&gt;7,J279&gt;=65),"Khá")))</f>
        <v>Xuất sắc</v>
      </c>
      <c r="M279" s="20" t="n">
        <v>1.1</v>
      </c>
      <c r="N279" s="22" t="n">
        <f aca="false">1400000*1.1</f>
        <v>1540000</v>
      </c>
      <c r="O279" s="23" t="n">
        <f aca="false">N279*5</f>
        <v>7700000</v>
      </c>
    </row>
    <row r="280" customFormat="false" ht="15.75" hidden="false" customHeight="false" outlineLevel="0" collapsed="false">
      <c r="A280" s="14" t="n">
        <v>279</v>
      </c>
      <c r="B280" s="18" t="n">
        <v>11224334</v>
      </c>
      <c r="C280" s="24" t="s">
        <v>423</v>
      </c>
      <c r="D280" s="24" t="s">
        <v>145</v>
      </c>
      <c r="E280" s="25" t="s">
        <v>445</v>
      </c>
      <c r="F280" s="25" t="s">
        <v>446</v>
      </c>
      <c r="G280" s="17" t="s">
        <v>380</v>
      </c>
      <c r="H280" s="18" t="n">
        <v>64</v>
      </c>
      <c r="I280" s="18" t="n">
        <v>9.18</v>
      </c>
      <c r="J280" s="20" t="n">
        <v>90</v>
      </c>
      <c r="K280" s="18" t="n">
        <v>18</v>
      </c>
      <c r="L280" s="21" t="str">
        <f aca="false">IF(AND(I280&gt;=9,J280&gt;=90),"Xuất sắc",IF(AND(I280&gt;=8,J280&gt;=80),"Giỏi",IF(AND(I280&gt;7,J280&gt;=65),"Khá")))</f>
        <v>Xuất sắc</v>
      </c>
      <c r="M280" s="20" t="n">
        <v>1.1</v>
      </c>
      <c r="N280" s="22" t="n">
        <f aca="false">1400000*1.1</f>
        <v>1540000</v>
      </c>
      <c r="O280" s="23" t="n">
        <f aca="false">N280*5</f>
        <v>7700000</v>
      </c>
    </row>
    <row r="281" customFormat="false" ht="15.75" hidden="false" customHeight="false" outlineLevel="0" collapsed="false">
      <c r="A281" s="14" t="n">
        <v>280</v>
      </c>
      <c r="B281" s="18" t="n">
        <v>11226912</v>
      </c>
      <c r="C281" s="24" t="s">
        <v>448</v>
      </c>
      <c r="D281" s="24" t="s">
        <v>449</v>
      </c>
      <c r="E281" s="25" t="s">
        <v>445</v>
      </c>
      <c r="F281" s="25" t="s">
        <v>446</v>
      </c>
      <c r="G281" s="17" t="s">
        <v>380</v>
      </c>
      <c r="H281" s="18" t="n">
        <v>64</v>
      </c>
      <c r="I281" s="18" t="n">
        <v>9.13</v>
      </c>
      <c r="J281" s="20" t="n">
        <v>90</v>
      </c>
      <c r="K281" s="18" t="n">
        <v>18</v>
      </c>
      <c r="L281" s="21" t="str">
        <f aca="false">IF(AND(I281&gt;=9,J281&gt;=90),"Xuất sắc",IF(AND(I281&gt;=8,J281&gt;=80),"Giỏi",IF(AND(I281&gt;7,J281&gt;=65),"Khá")))</f>
        <v>Xuất sắc</v>
      </c>
      <c r="M281" s="20" t="n">
        <v>1.1</v>
      </c>
      <c r="N281" s="22" t="n">
        <f aca="false">1400000*1.1</f>
        <v>1540000</v>
      </c>
      <c r="O281" s="23" t="n">
        <f aca="false">N281*5</f>
        <v>7700000</v>
      </c>
    </row>
    <row r="282" customFormat="false" ht="15.75" hidden="false" customHeight="false" outlineLevel="0" collapsed="false">
      <c r="A282" s="14" t="n">
        <v>281</v>
      </c>
      <c r="B282" s="18" t="n">
        <v>11221126</v>
      </c>
      <c r="C282" s="24" t="s">
        <v>450</v>
      </c>
      <c r="D282" s="24" t="s">
        <v>451</v>
      </c>
      <c r="E282" s="25" t="s">
        <v>445</v>
      </c>
      <c r="F282" s="25" t="s">
        <v>446</v>
      </c>
      <c r="G282" s="17" t="s">
        <v>380</v>
      </c>
      <c r="H282" s="18" t="n">
        <v>64</v>
      </c>
      <c r="I282" s="18" t="n">
        <v>9.12</v>
      </c>
      <c r="J282" s="20" t="n">
        <v>97</v>
      </c>
      <c r="K282" s="18" t="n">
        <v>18</v>
      </c>
      <c r="L282" s="21" t="str">
        <f aca="false">IF(AND(I282&gt;=9,J282&gt;=90),"Xuất sắc",IF(AND(I282&gt;=8,J282&gt;=80),"Giỏi",IF(AND(I282&gt;7,J282&gt;=65),"Khá")))</f>
        <v>Xuất sắc</v>
      </c>
      <c r="M282" s="20" t="n">
        <v>1.1</v>
      </c>
      <c r="N282" s="22" t="n">
        <f aca="false">1400000*1.1</f>
        <v>1540000</v>
      </c>
      <c r="O282" s="23" t="n">
        <f aca="false">N282*5</f>
        <v>7700000</v>
      </c>
    </row>
    <row r="283" customFormat="false" ht="15.75" hidden="false" customHeight="false" outlineLevel="0" collapsed="false">
      <c r="A283" s="14" t="n">
        <v>282</v>
      </c>
      <c r="B283" s="18" t="n">
        <v>11224929</v>
      </c>
      <c r="C283" s="24" t="s">
        <v>452</v>
      </c>
      <c r="D283" s="24" t="s">
        <v>453</v>
      </c>
      <c r="E283" s="25" t="s">
        <v>445</v>
      </c>
      <c r="F283" s="25" t="s">
        <v>446</v>
      </c>
      <c r="G283" s="17" t="s">
        <v>380</v>
      </c>
      <c r="H283" s="18" t="n">
        <v>64</v>
      </c>
      <c r="I283" s="18" t="n">
        <v>9.07</v>
      </c>
      <c r="J283" s="20" t="n">
        <v>93</v>
      </c>
      <c r="K283" s="18" t="n">
        <v>18</v>
      </c>
      <c r="L283" s="21" t="str">
        <f aca="false">IF(AND(I283&gt;=9,J283&gt;=90),"Xuất sắc",IF(AND(I283&gt;=8,J283&gt;=80),"Giỏi",IF(AND(I283&gt;7,J283&gt;=65),"Khá")))</f>
        <v>Xuất sắc</v>
      </c>
      <c r="M283" s="20" t="n">
        <v>1.1</v>
      </c>
      <c r="N283" s="22" t="n">
        <f aca="false">1400000*1.1</f>
        <v>1540000</v>
      </c>
      <c r="O283" s="23" t="n">
        <f aca="false">N283*5</f>
        <v>7700000</v>
      </c>
    </row>
    <row r="284" customFormat="false" ht="15.75" hidden="false" customHeight="false" outlineLevel="0" collapsed="false">
      <c r="A284" s="14" t="n">
        <v>283</v>
      </c>
      <c r="B284" s="18" t="n">
        <v>11222497</v>
      </c>
      <c r="C284" s="24" t="s">
        <v>454</v>
      </c>
      <c r="D284" s="24" t="s">
        <v>455</v>
      </c>
      <c r="E284" s="25" t="s">
        <v>445</v>
      </c>
      <c r="F284" s="25" t="s">
        <v>446</v>
      </c>
      <c r="G284" s="17" t="s">
        <v>380</v>
      </c>
      <c r="H284" s="18" t="n">
        <v>64</v>
      </c>
      <c r="I284" s="18" t="n">
        <v>8.98</v>
      </c>
      <c r="J284" s="20" t="n">
        <v>90</v>
      </c>
      <c r="K284" s="18" t="n">
        <v>18</v>
      </c>
      <c r="L284" s="21" t="str">
        <f aca="false">IF(AND(I284&gt;=9,J284&gt;=90),"Xuất sắc",IF(AND(I284&gt;=8,J284&gt;=80),"Giỏi",IF(AND(I284&gt;7,J284&gt;=65),"Khá")))</f>
        <v>Giỏi</v>
      </c>
      <c r="M284" s="20" t="n">
        <v>1.05</v>
      </c>
      <c r="N284" s="22" t="n">
        <f aca="false">1400000*$M$81</f>
        <v>1470000</v>
      </c>
      <c r="O284" s="23" t="n">
        <f aca="false">N284*5</f>
        <v>7350000</v>
      </c>
    </row>
    <row r="285" customFormat="false" ht="15.75" hidden="false" customHeight="false" outlineLevel="0" collapsed="false">
      <c r="A285" s="14" t="n">
        <v>284</v>
      </c>
      <c r="B285" s="18" t="n">
        <v>11225775</v>
      </c>
      <c r="C285" s="24" t="s">
        <v>456</v>
      </c>
      <c r="D285" s="24" t="s">
        <v>457</v>
      </c>
      <c r="E285" s="25" t="s">
        <v>445</v>
      </c>
      <c r="F285" s="25" t="s">
        <v>446</v>
      </c>
      <c r="G285" s="17" t="s">
        <v>380</v>
      </c>
      <c r="H285" s="18" t="n">
        <v>64</v>
      </c>
      <c r="I285" s="18" t="n">
        <v>8.73</v>
      </c>
      <c r="J285" s="20" t="n">
        <v>100</v>
      </c>
      <c r="K285" s="18" t="n">
        <v>20</v>
      </c>
      <c r="L285" s="21" t="str">
        <f aca="false">IF(AND(I285&gt;=9,J285&gt;=90),"Xuất sắc",IF(AND(I285&gt;=8,J285&gt;=80),"Giỏi",IF(AND(I285&gt;7,J285&gt;=65),"Khá")))</f>
        <v>Giỏi</v>
      </c>
      <c r="M285" s="20" t="n">
        <v>1.05</v>
      </c>
      <c r="N285" s="22" t="n">
        <f aca="false">1400000*$M$81</f>
        <v>1470000</v>
      </c>
      <c r="O285" s="23" t="n">
        <f aca="false">N285*5</f>
        <v>7350000</v>
      </c>
    </row>
    <row r="286" customFormat="false" ht="15.75" hidden="false" customHeight="false" outlineLevel="0" collapsed="false">
      <c r="A286" s="14" t="n">
        <v>285</v>
      </c>
      <c r="B286" s="18" t="n">
        <v>11222571</v>
      </c>
      <c r="C286" s="24" t="s">
        <v>298</v>
      </c>
      <c r="D286" s="24" t="s">
        <v>458</v>
      </c>
      <c r="E286" s="25" t="s">
        <v>445</v>
      </c>
      <c r="F286" s="25" t="s">
        <v>446</v>
      </c>
      <c r="G286" s="17" t="s">
        <v>380</v>
      </c>
      <c r="H286" s="18" t="n">
        <v>64</v>
      </c>
      <c r="I286" s="18" t="n">
        <v>8.7</v>
      </c>
      <c r="J286" s="18" t="n">
        <v>93</v>
      </c>
      <c r="K286" s="18" t="n">
        <v>18</v>
      </c>
      <c r="L286" s="21" t="str">
        <f aca="false">IF(AND(I286&gt;=9,J286&gt;=90),"Xuất sắc",IF(AND(I286&gt;=8,J286&gt;=80),"Giỏi",IF(AND(I286&gt;7,J286&gt;=65),"Khá")))</f>
        <v>Giỏi</v>
      </c>
      <c r="M286" s="20" t="n">
        <v>1.05</v>
      </c>
      <c r="N286" s="22" t="n">
        <f aca="false">1400000*$M$81</f>
        <v>1470000</v>
      </c>
      <c r="O286" s="23" t="n">
        <f aca="false">N286*5</f>
        <v>7350000</v>
      </c>
    </row>
    <row r="287" customFormat="false" ht="15.75" hidden="false" customHeight="false" outlineLevel="0" collapsed="false">
      <c r="A287" s="14" t="n">
        <v>286</v>
      </c>
      <c r="B287" s="18" t="n">
        <v>11220793</v>
      </c>
      <c r="C287" s="24" t="s">
        <v>459</v>
      </c>
      <c r="D287" s="24" t="s">
        <v>194</v>
      </c>
      <c r="E287" s="25" t="s">
        <v>460</v>
      </c>
      <c r="F287" s="25" t="s">
        <v>446</v>
      </c>
      <c r="G287" s="17" t="s">
        <v>380</v>
      </c>
      <c r="H287" s="18" t="n">
        <v>64</v>
      </c>
      <c r="I287" s="18" t="n">
        <v>8.56</v>
      </c>
      <c r="J287" s="20" t="n">
        <v>93</v>
      </c>
      <c r="K287" s="18" t="n">
        <v>15</v>
      </c>
      <c r="L287" s="21" t="str">
        <f aca="false">IF(AND(I287&gt;=9,J287&gt;=90),"Xuất sắc",IF(AND(I287&gt;=8,J287&gt;=80),"Giỏi",IF(AND(I287&gt;7,J287&gt;=65),"Khá")))</f>
        <v>Giỏi</v>
      </c>
      <c r="M287" s="20" t="n">
        <v>1.05</v>
      </c>
      <c r="N287" s="22" t="n">
        <f aca="false">1400000*$M$81</f>
        <v>1470000</v>
      </c>
      <c r="O287" s="23" t="n">
        <f aca="false">N287*5</f>
        <v>7350000</v>
      </c>
    </row>
    <row r="288" customFormat="false" ht="15.75" hidden="false" customHeight="false" outlineLevel="0" collapsed="false">
      <c r="A288" s="14" t="n">
        <v>287</v>
      </c>
      <c r="B288" s="18" t="n">
        <v>11225443</v>
      </c>
      <c r="C288" s="24" t="s">
        <v>165</v>
      </c>
      <c r="D288" s="24" t="s">
        <v>250</v>
      </c>
      <c r="E288" s="25" t="s">
        <v>445</v>
      </c>
      <c r="F288" s="25" t="s">
        <v>446</v>
      </c>
      <c r="G288" s="17" t="s">
        <v>380</v>
      </c>
      <c r="H288" s="18" t="n">
        <v>64</v>
      </c>
      <c r="I288" s="18" t="n">
        <v>8.5</v>
      </c>
      <c r="J288" s="20" t="n">
        <v>100</v>
      </c>
      <c r="K288" s="18" t="n">
        <v>15</v>
      </c>
      <c r="L288" s="21" t="str">
        <f aca="false">IF(AND(I288&gt;=9,J288&gt;=90),"Xuất sắc",IF(AND(I288&gt;=8,J288&gt;=80),"Giỏi",IF(AND(I288&gt;7,J288&gt;=65),"Khá")))</f>
        <v>Giỏi</v>
      </c>
      <c r="M288" s="20" t="n">
        <v>1.05</v>
      </c>
      <c r="N288" s="22" t="n">
        <f aca="false">1400000*$M$81</f>
        <v>1470000</v>
      </c>
      <c r="O288" s="23" t="n">
        <f aca="false">N288*5</f>
        <v>7350000</v>
      </c>
    </row>
    <row r="289" customFormat="false" ht="15.75" hidden="false" customHeight="false" outlineLevel="0" collapsed="false">
      <c r="A289" s="14" t="n">
        <v>288</v>
      </c>
      <c r="B289" s="18" t="n">
        <v>11223556</v>
      </c>
      <c r="C289" s="24" t="s">
        <v>141</v>
      </c>
      <c r="D289" s="24" t="s">
        <v>98</v>
      </c>
      <c r="E289" s="25" t="s">
        <v>461</v>
      </c>
      <c r="F289" s="25" t="s">
        <v>462</v>
      </c>
      <c r="G289" s="17" t="s">
        <v>380</v>
      </c>
      <c r="H289" s="18" t="n">
        <v>64</v>
      </c>
      <c r="I289" s="18" t="n">
        <v>9.47</v>
      </c>
      <c r="J289" s="20" t="n">
        <v>93</v>
      </c>
      <c r="K289" s="18" t="n">
        <v>20</v>
      </c>
      <c r="L289" s="21" t="str">
        <f aca="false">IF(AND(I289&gt;=9,J289&gt;=90),"Xuất sắc",IF(AND(I289&gt;=8,J289&gt;=80),"Giỏi",IF(AND(I289&gt;7,J289&gt;=65),"Khá")))</f>
        <v>Xuất sắc</v>
      </c>
      <c r="M289" s="20" t="n">
        <v>1.1</v>
      </c>
      <c r="N289" s="22" t="n">
        <f aca="false">1400000*1.1</f>
        <v>1540000</v>
      </c>
      <c r="O289" s="23" t="n">
        <f aca="false">N289*5</f>
        <v>7700000</v>
      </c>
    </row>
    <row r="290" customFormat="false" ht="15.75" hidden="false" customHeight="false" outlineLevel="0" collapsed="false">
      <c r="A290" s="14" t="n">
        <v>289</v>
      </c>
      <c r="B290" s="18" t="n">
        <v>11224250</v>
      </c>
      <c r="C290" s="24" t="s">
        <v>238</v>
      </c>
      <c r="D290" s="24" t="s">
        <v>145</v>
      </c>
      <c r="E290" s="25" t="s">
        <v>461</v>
      </c>
      <c r="F290" s="25" t="s">
        <v>462</v>
      </c>
      <c r="G290" s="17" t="s">
        <v>380</v>
      </c>
      <c r="H290" s="18" t="n">
        <v>64</v>
      </c>
      <c r="I290" s="18" t="n">
        <v>9.46</v>
      </c>
      <c r="J290" s="20" t="n">
        <v>91</v>
      </c>
      <c r="K290" s="18" t="n">
        <v>15</v>
      </c>
      <c r="L290" s="21" t="str">
        <f aca="false">IF(AND(I290&gt;=9,J290&gt;=90),"Xuất sắc",IF(AND(I290&gt;=8,J290&gt;=80),"Giỏi",IF(AND(I290&gt;7,J290&gt;=65),"Khá")))</f>
        <v>Xuất sắc</v>
      </c>
      <c r="M290" s="20" t="n">
        <v>1.1</v>
      </c>
      <c r="N290" s="22" t="n">
        <f aca="false">1400000*1.1</f>
        <v>1540000</v>
      </c>
      <c r="O290" s="23" t="n">
        <f aca="false">N290*5</f>
        <v>7700000</v>
      </c>
    </row>
    <row r="291" customFormat="false" ht="15.75" hidden="false" customHeight="false" outlineLevel="0" collapsed="false">
      <c r="A291" s="14" t="n">
        <v>290</v>
      </c>
      <c r="B291" s="18" t="n">
        <v>11220591</v>
      </c>
      <c r="C291" s="24" t="s">
        <v>463</v>
      </c>
      <c r="D291" s="24" t="s">
        <v>16</v>
      </c>
      <c r="E291" s="25" t="s">
        <v>461</v>
      </c>
      <c r="F291" s="25" t="s">
        <v>462</v>
      </c>
      <c r="G291" s="17" t="s">
        <v>380</v>
      </c>
      <c r="H291" s="18" t="n">
        <v>64</v>
      </c>
      <c r="I291" s="18" t="n">
        <v>9.46</v>
      </c>
      <c r="J291" s="20" t="n">
        <v>93</v>
      </c>
      <c r="K291" s="18" t="n">
        <v>15</v>
      </c>
      <c r="L291" s="21" t="str">
        <f aca="false">IF(AND(I291&gt;=9,J291&gt;=90),"Xuất sắc",IF(AND(I291&gt;=8,J291&gt;=80),"Giỏi",IF(AND(I291&gt;7,J291&gt;=65),"Khá")))</f>
        <v>Xuất sắc</v>
      </c>
      <c r="M291" s="20" t="n">
        <v>1.1</v>
      </c>
      <c r="N291" s="22" t="n">
        <f aca="false">1400000*1.1</f>
        <v>1540000</v>
      </c>
      <c r="O291" s="23" t="n">
        <f aca="false">N291*5</f>
        <v>7700000</v>
      </c>
    </row>
    <row r="292" customFormat="false" ht="15.75" hidden="false" customHeight="false" outlineLevel="0" collapsed="false">
      <c r="A292" s="14" t="n">
        <v>291</v>
      </c>
      <c r="B292" s="18" t="n">
        <v>11221572</v>
      </c>
      <c r="C292" s="24" t="s">
        <v>464</v>
      </c>
      <c r="D292" s="24" t="s">
        <v>140</v>
      </c>
      <c r="E292" s="25" t="s">
        <v>461</v>
      </c>
      <c r="F292" s="25" t="s">
        <v>462</v>
      </c>
      <c r="G292" s="17" t="s">
        <v>380</v>
      </c>
      <c r="H292" s="18" t="n">
        <v>64</v>
      </c>
      <c r="I292" s="18" t="n">
        <v>9.44</v>
      </c>
      <c r="J292" s="20" t="n">
        <v>93</v>
      </c>
      <c r="K292" s="18" t="n">
        <v>15</v>
      </c>
      <c r="L292" s="21" t="str">
        <f aca="false">IF(AND(I292&gt;=9,J292&gt;=90),"Xuất sắc",IF(AND(I292&gt;=8,J292&gt;=80),"Giỏi",IF(AND(I292&gt;7,J292&gt;=65),"Khá")))</f>
        <v>Xuất sắc</v>
      </c>
      <c r="M292" s="20" t="n">
        <v>1.1</v>
      </c>
      <c r="N292" s="22" t="n">
        <f aca="false">1400000*1.1</f>
        <v>1540000</v>
      </c>
      <c r="O292" s="23" t="n">
        <f aca="false">N292*5</f>
        <v>7700000</v>
      </c>
    </row>
    <row r="293" customFormat="false" ht="15.75" hidden="false" customHeight="false" outlineLevel="0" collapsed="false">
      <c r="A293" s="14" t="n">
        <v>292</v>
      </c>
      <c r="B293" s="18" t="n">
        <v>11226839</v>
      </c>
      <c r="C293" s="24" t="s">
        <v>465</v>
      </c>
      <c r="D293" s="24" t="s">
        <v>84</v>
      </c>
      <c r="E293" s="25" t="s">
        <v>461</v>
      </c>
      <c r="F293" s="25" t="s">
        <v>462</v>
      </c>
      <c r="G293" s="17" t="s">
        <v>380</v>
      </c>
      <c r="H293" s="18" t="n">
        <v>64</v>
      </c>
      <c r="I293" s="18" t="n">
        <v>9.17</v>
      </c>
      <c r="J293" s="20" t="n">
        <v>91</v>
      </c>
      <c r="K293" s="18" t="n">
        <v>17</v>
      </c>
      <c r="L293" s="21" t="str">
        <f aca="false">IF(AND(I293&gt;=9,J293&gt;=90),"Xuất sắc",IF(AND(I293&gt;=8,J293&gt;=80),"Giỏi",IF(AND(I293&gt;7,J293&gt;=65),"Khá")))</f>
        <v>Xuất sắc</v>
      </c>
      <c r="M293" s="20" t="n">
        <v>1.1</v>
      </c>
      <c r="N293" s="22" t="n">
        <f aca="false">1400000*1.1</f>
        <v>1540000</v>
      </c>
      <c r="O293" s="23" t="n">
        <f aca="false">N293*5</f>
        <v>7700000</v>
      </c>
    </row>
    <row r="294" customFormat="false" ht="15.75" hidden="false" customHeight="false" outlineLevel="0" collapsed="false">
      <c r="A294" s="14" t="n">
        <v>293</v>
      </c>
      <c r="B294" s="18" t="n">
        <v>11226190</v>
      </c>
      <c r="C294" s="24" t="s">
        <v>386</v>
      </c>
      <c r="D294" s="24" t="s">
        <v>466</v>
      </c>
      <c r="E294" s="25" t="s">
        <v>461</v>
      </c>
      <c r="F294" s="25" t="s">
        <v>462</v>
      </c>
      <c r="G294" s="17" t="s">
        <v>380</v>
      </c>
      <c r="H294" s="18" t="n">
        <v>64</v>
      </c>
      <c r="I294" s="18" t="n">
        <v>9.15</v>
      </c>
      <c r="J294" s="20" t="n">
        <v>90</v>
      </c>
      <c r="K294" s="18" t="n">
        <v>12</v>
      </c>
      <c r="L294" s="21" t="str">
        <f aca="false">IF(AND(I294&gt;=9,J294&gt;=90),"Xuất sắc",IF(AND(I294&gt;=8,J294&gt;=80),"Giỏi",IF(AND(I294&gt;7,J294&gt;=65),"Khá")))</f>
        <v>Xuất sắc</v>
      </c>
      <c r="M294" s="20" t="n">
        <v>1.1</v>
      </c>
      <c r="N294" s="22" t="n">
        <f aca="false">1400000*1.1</f>
        <v>1540000</v>
      </c>
      <c r="O294" s="23" t="n">
        <f aca="false">N294*5</f>
        <v>7700000</v>
      </c>
    </row>
    <row r="295" customFormat="false" ht="15.75" hidden="false" customHeight="false" outlineLevel="0" collapsed="false">
      <c r="A295" s="14" t="n">
        <v>294</v>
      </c>
      <c r="B295" s="18" t="n">
        <v>11222950</v>
      </c>
      <c r="C295" s="24" t="s">
        <v>467</v>
      </c>
      <c r="D295" s="24" t="s">
        <v>38</v>
      </c>
      <c r="E295" s="25" t="s">
        <v>461</v>
      </c>
      <c r="F295" s="25" t="s">
        <v>462</v>
      </c>
      <c r="G295" s="17" t="s">
        <v>380</v>
      </c>
      <c r="H295" s="18" t="n">
        <v>64</v>
      </c>
      <c r="I295" s="18" t="n">
        <v>9.15</v>
      </c>
      <c r="J295" s="20" t="n">
        <v>90</v>
      </c>
      <c r="K295" s="18" t="n">
        <v>17</v>
      </c>
      <c r="L295" s="21" t="str">
        <f aca="false">IF(AND(I295&gt;=9,J295&gt;=90),"Xuất sắc",IF(AND(I295&gt;=8,J295&gt;=80),"Giỏi",IF(AND(I295&gt;7,J295&gt;=65),"Khá")))</f>
        <v>Xuất sắc</v>
      </c>
      <c r="M295" s="20" t="n">
        <v>1.1</v>
      </c>
      <c r="N295" s="22" t="n">
        <f aca="false">1400000*1.1</f>
        <v>1540000</v>
      </c>
      <c r="O295" s="23" t="n">
        <f aca="false">N295*5</f>
        <v>7700000</v>
      </c>
    </row>
    <row r="296" customFormat="false" ht="15.75" hidden="false" customHeight="false" outlineLevel="0" collapsed="false">
      <c r="A296" s="14" t="n">
        <v>295</v>
      </c>
      <c r="B296" s="18" t="n">
        <v>11226976</v>
      </c>
      <c r="C296" s="24" t="s">
        <v>468</v>
      </c>
      <c r="D296" s="24" t="s">
        <v>469</v>
      </c>
      <c r="E296" s="25" t="s">
        <v>461</v>
      </c>
      <c r="F296" s="25" t="s">
        <v>462</v>
      </c>
      <c r="G296" s="17" t="s">
        <v>380</v>
      </c>
      <c r="H296" s="18" t="n">
        <v>64</v>
      </c>
      <c r="I296" s="18" t="n">
        <v>9.1</v>
      </c>
      <c r="J296" s="20" t="n">
        <v>93</v>
      </c>
      <c r="K296" s="18" t="n">
        <v>15</v>
      </c>
      <c r="L296" s="21" t="str">
        <f aca="false">IF(AND(I296&gt;=9,J296&gt;=90),"Xuất sắc",IF(AND(I296&gt;=8,J296&gt;=80),"Giỏi",IF(AND(I296&gt;7,J296&gt;=65),"Khá")))</f>
        <v>Xuất sắc</v>
      </c>
      <c r="M296" s="20" t="n">
        <v>1.1</v>
      </c>
      <c r="N296" s="22" t="n">
        <f aca="false">1400000*1.1</f>
        <v>1540000</v>
      </c>
      <c r="O296" s="23" t="n">
        <f aca="false">N296*5</f>
        <v>7700000</v>
      </c>
    </row>
    <row r="297" customFormat="false" ht="15.75" hidden="false" customHeight="false" outlineLevel="0" collapsed="false">
      <c r="A297" s="14" t="n">
        <v>296</v>
      </c>
      <c r="B297" s="18" t="n">
        <v>11225217</v>
      </c>
      <c r="C297" s="24" t="s">
        <v>470</v>
      </c>
      <c r="D297" s="24" t="s">
        <v>88</v>
      </c>
      <c r="E297" s="25" t="s">
        <v>461</v>
      </c>
      <c r="F297" s="25" t="s">
        <v>462</v>
      </c>
      <c r="G297" s="17" t="s">
        <v>380</v>
      </c>
      <c r="H297" s="18" t="n">
        <v>64</v>
      </c>
      <c r="I297" s="18" t="n">
        <v>9.06</v>
      </c>
      <c r="J297" s="20" t="n">
        <v>93</v>
      </c>
      <c r="K297" s="18" t="n">
        <v>15</v>
      </c>
      <c r="L297" s="21" t="str">
        <f aca="false">IF(AND(I297&gt;=9,J297&gt;=90),"Xuất sắc",IF(AND(I297&gt;=8,J297&gt;=80),"Giỏi",IF(AND(I297&gt;7,J297&gt;=65),"Khá")))</f>
        <v>Xuất sắc</v>
      </c>
      <c r="M297" s="20" t="n">
        <v>1.1</v>
      </c>
      <c r="N297" s="22" t="n">
        <f aca="false">1400000*1.1</f>
        <v>1540000</v>
      </c>
      <c r="O297" s="23" t="n">
        <f aca="false">N297*5</f>
        <v>7700000</v>
      </c>
    </row>
    <row r="298" customFormat="false" ht="15.75" hidden="false" customHeight="false" outlineLevel="0" collapsed="false">
      <c r="A298" s="14" t="n">
        <v>297</v>
      </c>
      <c r="B298" s="18" t="n">
        <v>11221464</v>
      </c>
      <c r="C298" s="24" t="s">
        <v>471</v>
      </c>
      <c r="D298" s="24" t="s">
        <v>303</v>
      </c>
      <c r="E298" s="25" t="s">
        <v>461</v>
      </c>
      <c r="F298" s="25" t="s">
        <v>462</v>
      </c>
      <c r="G298" s="17" t="s">
        <v>380</v>
      </c>
      <c r="H298" s="18" t="n">
        <v>64</v>
      </c>
      <c r="I298" s="18" t="n">
        <v>9.06</v>
      </c>
      <c r="J298" s="20" t="n">
        <v>90</v>
      </c>
      <c r="K298" s="18" t="n">
        <v>15</v>
      </c>
      <c r="L298" s="21" t="str">
        <f aca="false">IF(AND(I298&gt;=9,J298&gt;=90),"Xuất sắc",IF(AND(I298&gt;=8,J298&gt;=80),"Giỏi",IF(AND(I298&gt;7,J298&gt;=65),"Khá")))</f>
        <v>Xuất sắc</v>
      </c>
      <c r="M298" s="20" t="n">
        <v>1.1</v>
      </c>
      <c r="N298" s="22" t="n">
        <f aca="false">1400000*1.1</f>
        <v>1540000</v>
      </c>
      <c r="O298" s="23" t="n">
        <f aca="false">N298*5</f>
        <v>7700000</v>
      </c>
    </row>
    <row r="299" customFormat="false" ht="15.75" hidden="false" customHeight="false" outlineLevel="0" collapsed="false">
      <c r="A299" s="14" t="n">
        <v>298</v>
      </c>
      <c r="B299" s="20" t="n">
        <v>11220207</v>
      </c>
      <c r="C299" s="17" t="s">
        <v>472</v>
      </c>
      <c r="D299" s="17" t="s">
        <v>16</v>
      </c>
      <c r="E299" s="25" t="s">
        <v>461</v>
      </c>
      <c r="F299" s="25" t="s">
        <v>462</v>
      </c>
      <c r="G299" s="17" t="s">
        <v>380</v>
      </c>
      <c r="H299" s="18" t="n">
        <v>64</v>
      </c>
      <c r="I299" s="18" t="n">
        <v>9.04</v>
      </c>
      <c r="J299" s="20" t="n">
        <v>93</v>
      </c>
      <c r="K299" s="18" t="n">
        <v>15</v>
      </c>
      <c r="L299" s="21" t="str">
        <f aca="false">IF(AND(I299&gt;=9,J299&gt;=90),"Xuất sắc",IF(AND(I299&gt;=8,J299&gt;=80),"Giỏi",IF(AND(I299&gt;7,J299&gt;=65),"Khá")))</f>
        <v>Xuất sắc</v>
      </c>
      <c r="M299" s="20" t="n">
        <v>1.1</v>
      </c>
      <c r="N299" s="22" t="n">
        <f aca="false">1400000*1.1</f>
        <v>1540000</v>
      </c>
      <c r="O299" s="23" t="n">
        <f aca="false">N299*5</f>
        <v>7700000</v>
      </c>
    </row>
    <row r="300" customFormat="false" ht="15.75" hidden="false" customHeight="false" outlineLevel="0" collapsed="false">
      <c r="A300" s="14" t="n">
        <v>299</v>
      </c>
      <c r="B300" s="18" t="n">
        <v>11223735</v>
      </c>
      <c r="C300" s="24" t="s">
        <v>473</v>
      </c>
      <c r="D300" s="24" t="s">
        <v>98</v>
      </c>
      <c r="E300" s="25" t="s">
        <v>474</v>
      </c>
      <c r="F300" s="17" t="s">
        <v>474</v>
      </c>
      <c r="G300" s="17" t="s">
        <v>380</v>
      </c>
      <c r="H300" s="18" t="n">
        <v>64</v>
      </c>
      <c r="I300" s="18" t="n">
        <v>9.02</v>
      </c>
      <c r="J300" s="20" t="n">
        <v>96</v>
      </c>
      <c r="K300" s="18" t="n">
        <v>15</v>
      </c>
      <c r="L300" s="21" t="str">
        <f aca="false">IF(AND(I300&gt;=9,J300&gt;=90),"Xuất sắc",IF(AND(I300&gt;=8,J300&gt;=80),"Giỏi",IF(AND(I300&gt;7,J300&gt;=65),"Khá")))</f>
        <v>Xuất sắc</v>
      </c>
      <c r="M300" s="20" t="n">
        <v>1.1</v>
      </c>
      <c r="N300" s="22" t="n">
        <f aca="false">1400000*1.1</f>
        <v>1540000</v>
      </c>
      <c r="O300" s="23" t="n">
        <f aca="false">N300*5</f>
        <v>7700000</v>
      </c>
    </row>
    <row r="301" customFormat="false" ht="15.75" hidden="false" customHeight="false" outlineLevel="0" collapsed="false">
      <c r="A301" s="14" t="n">
        <v>300</v>
      </c>
      <c r="B301" s="18" t="n">
        <v>11225135</v>
      </c>
      <c r="C301" s="24" t="s">
        <v>475</v>
      </c>
      <c r="D301" s="24" t="s">
        <v>154</v>
      </c>
      <c r="E301" s="25" t="s">
        <v>474</v>
      </c>
      <c r="F301" s="17" t="s">
        <v>474</v>
      </c>
      <c r="G301" s="17" t="s">
        <v>380</v>
      </c>
      <c r="H301" s="18" t="n">
        <v>64</v>
      </c>
      <c r="I301" s="18" t="n">
        <v>8.88</v>
      </c>
      <c r="J301" s="20" t="n">
        <v>90</v>
      </c>
      <c r="K301" s="18" t="n">
        <v>15</v>
      </c>
      <c r="L301" s="21" t="str">
        <f aca="false">IF(AND(I301&gt;=9,J301&gt;=90),"Xuất sắc",IF(AND(I301&gt;=8,J301&gt;=80),"Giỏi",IF(AND(I301&gt;7,J301&gt;=65),"Khá")))</f>
        <v>Giỏi</v>
      </c>
      <c r="M301" s="20" t="n">
        <v>1.05</v>
      </c>
      <c r="N301" s="22" t="n">
        <f aca="false">1400000*$M$81</f>
        <v>1470000</v>
      </c>
      <c r="O301" s="23" t="n">
        <f aca="false">N301*5</f>
        <v>7350000</v>
      </c>
    </row>
    <row r="302" customFormat="false" ht="15.75" hidden="false" customHeight="false" outlineLevel="0" collapsed="false">
      <c r="A302" s="14" t="n">
        <v>301</v>
      </c>
      <c r="B302" s="18" t="n">
        <v>11222916</v>
      </c>
      <c r="C302" s="24" t="s">
        <v>165</v>
      </c>
      <c r="D302" s="24" t="s">
        <v>38</v>
      </c>
      <c r="E302" s="25" t="s">
        <v>474</v>
      </c>
      <c r="F302" s="17" t="s">
        <v>474</v>
      </c>
      <c r="G302" s="17" t="s">
        <v>380</v>
      </c>
      <c r="H302" s="18" t="n">
        <v>64</v>
      </c>
      <c r="I302" s="20" t="n">
        <v>8.85</v>
      </c>
      <c r="J302" s="18" t="n">
        <v>88</v>
      </c>
      <c r="K302" s="18" t="n">
        <v>12</v>
      </c>
      <c r="L302" s="21" t="str">
        <f aca="false">IF(AND(I302&gt;=9,J302&gt;=90),"Xuất sắc",IF(AND(I302&gt;=8,J302&gt;=80),"Giỏi",IF(AND(I302&gt;7,J302&gt;=65),"Khá")))</f>
        <v>Giỏi</v>
      </c>
      <c r="M302" s="20" t="n">
        <v>1.05</v>
      </c>
      <c r="N302" s="22" t="n">
        <f aca="false">1400000*$M$81</f>
        <v>1470000</v>
      </c>
      <c r="O302" s="23" t="n">
        <f aca="false">N302*5</f>
        <v>7350000</v>
      </c>
    </row>
    <row r="303" customFormat="false" ht="15.75" hidden="false" customHeight="false" outlineLevel="0" collapsed="false">
      <c r="A303" s="14" t="n">
        <v>302</v>
      </c>
      <c r="B303" s="18" t="n">
        <v>11220315</v>
      </c>
      <c r="C303" s="24" t="s">
        <v>476</v>
      </c>
      <c r="D303" s="24" t="s">
        <v>16</v>
      </c>
      <c r="E303" s="25" t="s">
        <v>474</v>
      </c>
      <c r="F303" s="17" t="s">
        <v>474</v>
      </c>
      <c r="G303" s="17" t="s">
        <v>380</v>
      </c>
      <c r="H303" s="18" t="n">
        <v>64</v>
      </c>
      <c r="I303" s="18" t="n">
        <v>8.83</v>
      </c>
      <c r="J303" s="20" t="n">
        <v>94</v>
      </c>
      <c r="K303" s="18" t="n">
        <v>12</v>
      </c>
      <c r="L303" s="21" t="str">
        <f aca="false">IF(AND(I303&gt;=9,J303&gt;=90),"Xuất sắc",IF(AND(I303&gt;=8,J303&gt;=80),"Giỏi",IF(AND(I303&gt;7,J303&gt;=65),"Khá")))</f>
        <v>Giỏi</v>
      </c>
      <c r="M303" s="20" t="n">
        <v>1.05</v>
      </c>
      <c r="N303" s="22" t="n">
        <f aca="false">1400000*$M$81</f>
        <v>1470000</v>
      </c>
      <c r="O303" s="23" t="n">
        <f aca="false">N303*5</f>
        <v>7350000</v>
      </c>
    </row>
    <row r="304" customFormat="false" ht="15.75" hidden="false" customHeight="false" outlineLevel="0" collapsed="false">
      <c r="A304" s="14" t="n">
        <v>303</v>
      </c>
      <c r="B304" s="18" t="n">
        <v>11225085</v>
      </c>
      <c r="C304" s="24" t="s">
        <v>238</v>
      </c>
      <c r="D304" s="24" t="s">
        <v>477</v>
      </c>
      <c r="E304" s="25" t="s">
        <v>474</v>
      </c>
      <c r="F304" s="17" t="s">
        <v>474</v>
      </c>
      <c r="G304" s="17" t="s">
        <v>380</v>
      </c>
      <c r="H304" s="18" t="n">
        <v>64</v>
      </c>
      <c r="I304" s="18" t="n">
        <v>8.83</v>
      </c>
      <c r="J304" s="20" t="n">
        <v>96</v>
      </c>
      <c r="K304" s="18" t="n">
        <v>12</v>
      </c>
      <c r="L304" s="21" t="str">
        <f aca="false">IF(AND(I304&gt;=9,J304&gt;=90),"Xuất sắc",IF(AND(I304&gt;=8,J304&gt;=80),"Giỏi",IF(AND(I304&gt;7,J304&gt;=65),"Khá")))</f>
        <v>Giỏi</v>
      </c>
      <c r="M304" s="20" t="n">
        <v>1.05</v>
      </c>
      <c r="N304" s="22" t="n">
        <f aca="false">1400000*$M$81</f>
        <v>1470000</v>
      </c>
      <c r="O304" s="23" t="n">
        <f aca="false">N304*5</f>
        <v>7350000</v>
      </c>
    </row>
    <row r="305" customFormat="false" ht="15.75" hidden="false" customHeight="false" outlineLevel="0" collapsed="false">
      <c r="A305" s="14" t="n">
        <v>304</v>
      </c>
      <c r="B305" s="18" t="n">
        <v>11223655</v>
      </c>
      <c r="C305" s="24" t="s">
        <v>478</v>
      </c>
      <c r="D305" s="24" t="s">
        <v>98</v>
      </c>
      <c r="E305" s="25" t="s">
        <v>474</v>
      </c>
      <c r="F305" s="17" t="s">
        <v>474</v>
      </c>
      <c r="G305" s="17" t="s">
        <v>380</v>
      </c>
      <c r="H305" s="18" t="n">
        <v>64</v>
      </c>
      <c r="I305" s="18" t="n">
        <v>8.8</v>
      </c>
      <c r="J305" s="20" t="n">
        <v>93</v>
      </c>
      <c r="K305" s="18" t="n">
        <v>12</v>
      </c>
      <c r="L305" s="21" t="str">
        <f aca="false">IF(AND(I305&gt;=9,J305&gt;=90),"Xuất sắc",IF(AND(I305&gt;=8,J305&gt;=80),"Giỏi",IF(AND(I305&gt;7,J305&gt;=65),"Khá")))</f>
        <v>Giỏi</v>
      </c>
      <c r="M305" s="20" t="n">
        <v>1.05</v>
      </c>
      <c r="N305" s="22" t="n">
        <f aca="false">1400000*$M$81</f>
        <v>1470000</v>
      </c>
      <c r="O305" s="23" t="n">
        <f aca="false">N305*5</f>
        <v>7350000</v>
      </c>
    </row>
    <row r="306" customFormat="false" ht="15.75" hidden="false" customHeight="false" outlineLevel="0" collapsed="false">
      <c r="A306" s="14" t="n">
        <v>305</v>
      </c>
      <c r="B306" s="18" t="n">
        <v>11222859</v>
      </c>
      <c r="C306" s="24" t="s">
        <v>316</v>
      </c>
      <c r="D306" s="24" t="s">
        <v>38</v>
      </c>
      <c r="E306" s="25" t="s">
        <v>474</v>
      </c>
      <c r="F306" s="17" t="s">
        <v>474</v>
      </c>
      <c r="G306" s="17" t="s">
        <v>380</v>
      </c>
      <c r="H306" s="18" t="n">
        <v>64</v>
      </c>
      <c r="I306" s="18" t="n">
        <v>8.64</v>
      </c>
      <c r="J306" s="20" t="n">
        <v>91</v>
      </c>
      <c r="K306" s="18" t="n">
        <v>15</v>
      </c>
      <c r="L306" s="21" t="str">
        <f aca="false">IF(AND(I306&gt;=9,J306&gt;=90),"Xuất sắc",IF(AND(I306&gt;=8,J306&gt;=80),"Giỏi",IF(AND(I306&gt;7,J306&gt;=65),"Khá")))</f>
        <v>Giỏi</v>
      </c>
      <c r="M306" s="20" t="n">
        <v>1.05</v>
      </c>
      <c r="N306" s="22" t="n">
        <f aca="false">1400000*$M$81</f>
        <v>1470000</v>
      </c>
      <c r="O306" s="23" t="n">
        <f aca="false">N306*5</f>
        <v>7350000</v>
      </c>
    </row>
    <row r="307" customFormat="false" ht="15.75" hidden="false" customHeight="false" outlineLevel="0" collapsed="false">
      <c r="A307" s="14" t="n">
        <v>306</v>
      </c>
      <c r="B307" s="18" t="n">
        <v>11207113</v>
      </c>
      <c r="C307" s="24" t="s">
        <v>170</v>
      </c>
      <c r="D307" s="24" t="s">
        <v>57</v>
      </c>
      <c r="E307" s="25" t="s">
        <v>479</v>
      </c>
      <c r="F307" s="17" t="s">
        <v>480</v>
      </c>
      <c r="G307" s="17" t="s">
        <v>481</v>
      </c>
      <c r="H307" s="18" t="n">
        <v>62</v>
      </c>
      <c r="I307" s="18" t="n">
        <v>9.28</v>
      </c>
      <c r="J307" s="20" t="n">
        <v>93</v>
      </c>
      <c r="K307" s="18" t="n">
        <v>17</v>
      </c>
      <c r="L307" s="21" t="str">
        <f aca="false">IF(AND(I307&gt;=9,J307&gt;=90),"Xuất sắc",IF(AND(I307&gt;=8,J307&gt;=80),"Giỏi",IF(AND(I307&gt;7,J307&gt;=65),"Khá")))</f>
        <v>Xuất sắc</v>
      </c>
      <c r="M307" s="20" t="n">
        <v>1.1</v>
      </c>
      <c r="N307" s="22" t="n">
        <f aca="false">1650000*$M$7</f>
        <v>1815000</v>
      </c>
      <c r="O307" s="23" t="n">
        <f aca="false">N307*5</f>
        <v>9075000</v>
      </c>
    </row>
    <row r="308" customFormat="false" ht="15.75" hidden="false" customHeight="false" outlineLevel="0" collapsed="false">
      <c r="A308" s="14" t="n">
        <v>307</v>
      </c>
      <c r="B308" s="18" t="n">
        <v>11205852</v>
      </c>
      <c r="C308" s="24" t="s">
        <v>482</v>
      </c>
      <c r="D308" s="24" t="s">
        <v>98</v>
      </c>
      <c r="E308" s="25" t="s">
        <v>483</v>
      </c>
      <c r="F308" s="17" t="s">
        <v>480</v>
      </c>
      <c r="G308" s="17" t="s">
        <v>481</v>
      </c>
      <c r="H308" s="18" t="n">
        <v>62</v>
      </c>
      <c r="I308" s="18" t="n">
        <v>9.15</v>
      </c>
      <c r="J308" s="20" t="n">
        <v>95</v>
      </c>
      <c r="K308" s="18" t="n">
        <v>18</v>
      </c>
      <c r="L308" s="21" t="str">
        <f aca="false">IF(AND(I308&gt;=9,J308&gt;=90),"Xuất sắc",IF(AND(I308&gt;=8,J308&gt;=80),"Giỏi",IF(AND(I308&gt;7,J308&gt;=65),"Khá")))</f>
        <v>Xuất sắc</v>
      </c>
      <c r="M308" s="20" t="n">
        <v>1.1</v>
      </c>
      <c r="N308" s="22" t="n">
        <f aca="false">1650000*$M$7</f>
        <v>1815000</v>
      </c>
      <c r="O308" s="23" t="n">
        <f aca="false">N308*5</f>
        <v>9075000</v>
      </c>
    </row>
    <row r="309" customFormat="false" ht="15.75" hidden="false" customHeight="false" outlineLevel="0" collapsed="false">
      <c r="A309" s="14" t="n">
        <v>308</v>
      </c>
      <c r="B309" s="18" t="n">
        <v>11200970</v>
      </c>
      <c r="C309" s="24" t="s">
        <v>484</v>
      </c>
      <c r="D309" s="24" t="s">
        <v>140</v>
      </c>
      <c r="E309" s="25" t="s">
        <v>485</v>
      </c>
      <c r="F309" s="17" t="s">
        <v>480</v>
      </c>
      <c r="G309" s="17" t="s">
        <v>481</v>
      </c>
      <c r="H309" s="18" t="n">
        <v>62</v>
      </c>
      <c r="I309" s="18" t="n">
        <v>9.1</v>
      </c>
      <c r="J309" s="20" t="n">
        <v>88</v>
      </c>
      <c r="K309" s="18" t="n">
        <v>20</v>
      </c>
      <c r="L309" s="21" t="str">
        <f aca="false">IF(AND(I309&gt;=9,J309&gt;=90),"Xuất sắc",IF(AND(I309&gt;=8,J309&gt;=80),"Giỏi",IF(AND(I309&gt;7,J309&gt;=65),"Khá")))</f>
        <v>Giỏi</v>
      </c>
      <c r="M309" s="20" t="n">
        <v>1.05</v>
      </c>
      <c r="N309" s="22" t="n">
        <f aca="false">1650000*$M$6</f>
        <v>1732500</v>
      </c>
      <c r="O309" s="23" t="n">
        <f aca="false">N309*5</f>
        <v>8662500</v>
      </c>
    </row>
    <row r="310" customFormat="false" ht="15.75" hidden="false" customHeight="false" outlineLevel="0" collapsed="false">
      <c r="A310" s="14" t="n">
        <v>309</v>
      </c>
      <c r="B310" s="18" t="n">
        <v>11208151</v>
      </c>
      <c r="C310" s="24" t="s">
        <v>486</v>
      </c>
      <c r="D310" s="24" t="s">
        <v>119</v>
      </c>
      <c r="E310" s="25" t="s">
        <v>479</v>
      </c>
      <c r="F310" s="17" t="s">
        <v>480</v>
      </c>
      <c r="G310" s="17" t="s">
        <v>481</v>
      </c>
      <c r="H310" s="18" t="n">
        <v>62</v>
      </c>
      <c r="I310" s="18" t="n">
        <v>8.98</v>
      </c>
      <c r="J310" s="20" t="n">
        <v>88</v>
      </c>
      <c r="K310" s="18" t="n">
        <v>17</v>
      </c>
      <c r="L310" s="21" t="str">
        <f aca="false">IF(AND(I310&gt;=9,J310&gt;=90),"Xuất sắc",IF(AND(I310&gt;=8,J310&gt;=80),"Giỏi",IF(AND(I310&gt;7,J310&gt;=65),"Khá")))</f>
        <v>Giỏi</v>
      </c>
      <c r="M310" s="20" t="n">
        <v>1.05</v>
      </c>
      <c r="N310" s="22" t="n">
        <f aca="false">1650000*$M$6</f>
        <v>1732500</v>
      </c>
      <c r="O310" s="23" t="n">
        <f aca="false">N310*5</f>
        <v>8662500</v>
      </c>
    </row>
    <row r="311" customFormat="false" ht="15.75" hidden="false" customHeight="false" outlineLevel="0" collapsed="false">
      <c r="A311" s="14" t="n">
        <v>310</v>
      </c>
      <c r="B311" s="18" t="n">
        <v>11203628</v>
      </c>
      <c r="C311" s="24" t="s">
        <v>487</v>
      </c>
      <c r="D311" s="24" t="s">
        <v>197</v>
      </c>
      <c r="E311" s="25" t="s">
        <v>479</v>
      </c>
      <c r="F311" s="17" t="s">
        <v>480</v>
      </c>
      <c r="G311" s="17" t="s">
        <v>481</v>
      </c>
      <c r="H311" s="18" t="n">
        <v>62</v>
      </c>
      <c r="I311" s="20" t="n">
        <v>8.86</v>
      </c>
      <c r="J311" s="18" t="n">
        <v>90</v>
      </c>
      <c r="K311" s="20" t="n">
        <v>17</v>
      </c>
      <c r="L311" s="21" t="str">
        <f aca="false">IF(AND(I311&gt;=9,J311&gt;=90),"Xuất sắc",IF(AND(I311&gt;=8,J311&gt;=80),"Giỏi",IF(AND(I311&gt;7,J311&gt;=65),"Khá")))</f>
        <v>Giỏi</v>
      </c>
      <c r="M311" s="20" t="n">
        <v>1.05</v>
      </c>
      <c r="N311" s="22" t="n">
        <f aca="false">1650000*$M$6</f>
        <v>1732500</v>
      </c>
      <c r="O311" s="23" t="n">
        <f aca="false">N311*5</f>
        <v>8662500</v>
      </c>
    </row>
    <row r="312" customFormat="false" ht="15.75" hidden="false" customHeight="false" outlineLevel="0" collapsed="false">
      <c r="A312" s="14" t="n">
        <v>311</v>
      </c>
      <c r="B312" s="24" t="n">
        <v>11201767</v>
      </c>
      <c r="C312" s="24" t="s">
        <v>488</v>
      </c>
      <c r="D312" s="24" t="s">
        <v>337</v>
      </c>
      <c r="E312" s="25" t="s">
        <v>485</v>
      </c>
      <c r="F312" s="17" t="s">
        <v>480</v>
      </c>
      <c r="G312" s="17" t="s">
        <v>481</v>
      </c>
      <c r="H312" s="18" t="n">
        <v>62</v>
      </c>
      <c r="I312" s="20" t="n">
        <v>8.82</v>
      </c>
      <c r="J312" s="18" t="n">
        <v>100</v>
      </c>
      <c r="K312" s="20" t="n">
        <v>20</v>
      </c>
      <c r="L312" s="21" t="str">
        <f aca="false">IF(AND(I312&gt;=9,J312&gt;=90),"Xuất sắc",IF(AND(I312&gt;=8,J312&gt;=80),"Giỏi",IF(AND(I312&gt;7,J312&gt;=65),"Khá")))</f>
        <v>Giỏi</v>
      </c>
      <c r="M312" s="20" t="n">
        <v>1.05</v>
      </c>
      <c r="N312" s="22" t="n">
        <f aca="false">1650000*$M$6</f>
        <v>1732500</v>
      </c>
      <c r="O312" s="23" t="n">
        <f aca="false">N312*5</f>
        <v>8662500</v>
      </c>
    </row>
    <row r="313" customFormat="false" ht="15.75" hidden="false" customHeight="false" outlineLevel="0" collapsed="false">
      <c r="A313" s="14" t="n">
        <v>312</v>
      </c>
      <c r="B313" s="18" t="n">
        <v>11202340</v>
      </c>
      <c r="C313" s="24" t="s">
        <v>489</v>
      </c>
      <c r="D313" s="24" t="s">
        <v>490</v>
      </c>
      <c r="E313" s="25" t="s">
        <v>485</v>
      </c>
      <c r="F313" s="17" t="s">
        <v>480</v>
      </c>
      <c r="G313" s="17" t="s">
        <v>481</v>
      </c>
      <c r="H313" s="18" t="n">
        <v>62</v>
      </c>
      <c r="I313" s="18" t="n">
        <v>8.82</v>
      </c>
      <c r="J313" s="18" t="n">
        <v>90</v>
      </c>
      <c r="K313" s="18" t="n">
        <v>17</v>
      </c>
      <c r="L313" s="21" t="str">
        <f aca="false">IF(AND(I313&gt;=9,J313&gt;=90),"Xuất sắc",IF(AND(I313&gt;=8,J313&gt;=80),"Giỏi",IF(AND(I313&gt;7,J313&gt;=65),"Khá")))</f>
        <v>Giỏi</v>
      </c>
      <c r="M313" s="20" t="n">
        <v>1.05</v>
      </c>
      <c r="N313" s="22" t="n">
        <f aca="false">1650000*$M$6</f>
        <v>1732500</v>
      </c>
      <c r="O313" s="23" t="n">
        <f aca="false">N313*5</f>
        <v>8662500</v>
      </c>
    </row>
    <row r="314" customFormat="false" ht="15.75" hidden="false" customHeight="false" outlineLevel="0" collapsed="false">
      <c r="A314" s="14" t="n">
        <v>313</v>
      </c>
      <c r="B314" s="18" t="n">
        <v>11208163</v>
      </c>
      <c r="C314" s="24" t="s">
        <v>491</v>
      </c>
      <c r="D314" s="24" t="s">
        <v>119</v>
      </c>
      <c r="E314" s="25" t="s">
        <v>485</v>
      </c>
      <c r="F314" s="17" t="s">
        <v>480</v>
      </c>
      <c r="G314" s="24" t="s">
        <v>481</v>
      </c>
      <c r="H314" s="18" t="n">
        <v>62</v>
      </c>
      <c r="I314" s="18" t="n">
        <v>8.75</v>
      </c>
      <c r="J314" s="18" t="n">
        <v>90</v>
      </c>
      <c r="K314" s="18" t="n">
        <v>20</v>
      </c>
      <c r="L314" s="21" t="str">
        <f aca="false">IF(AND(I314&gt;=9,J314&gt;=90),"Xuất sắc",IF(AND(I314&gt;=8,J314&gt;=80),"Giỏi",IF(AND(I314&gt;7,J314&gt;=65),"Khá")))</f>
        <v>Giỏi</v>
      </c>
      <c r="M314" s="20" t="n">
        <v>1.05</v>
      </c>
      <c r="N314" s="22" t="n">
        <f aca="false">1650000*$M$6</f>
        <v>1732500</v>
      </c>
      <c r="O314" s="23" t="n">
        <f aca="false">N314*5</f>
        <v>8662500</v>
      </c>
    </row>
    <row r="315" customFormat="false" ht="15.75" hidden="false" customHeight="false" outlineLevel="0" collapsed="false">
      <c r="A315" s="14" t="n">
        <v>314</v>
      </c>
      <c r="B315" s="18" t="n">
        <v>11203683</v>
      </c>
      <c r="C315" s="24" t="s">
        <v>234</v>
      </c>
      <c r="D315" s="24" t="s">
        <v>197</v>
      </c>
      <c r="E315" s="25" t="s">
        <v>479</v>
      </c>
      <c r="F315" s="17" t="s">
        <v>480</v>
      </c>
      <c r="G315" s="24" t="s">
        <v>481</v>
      </c>
      <c r="H315" s="18" t="n">
        <v>62</v>
      </c>
      <c r="I315" s="18" t="n">
        <v>8.72</v>
      </c>
      <c r="J315" s="18" t="n">
        <v>100</v>
      </c>
      <c r="K315" s="18" t="n">
        <v>20</v>
      </c>
      <c r="L315" s="21" t="str">
        <f aca="false">IF(AND(I315&gt;=9,J315&gt;=90),"Xuất sắc",IF(AND(I315&gt;=8,J315&gt;=80),"Giỏi",IF(AND(I315&gt;7,J315&gt;=65),"Khá")))</f>
        <v>Giỏi</v>
      </c>
      <c r="M315" s="20" t="n">
        <v>1.05</v>
      </c>
      <c r="N315" s="22" t="n">
        <f aca="false">1650000*$M$6</f>
        <v>1732500</v>
      </c>
      <c r="O315" s="23" t="n">
        <f aca="false">N315*5</f>
        <v>8662500</v>
      </c>
    </row>
    <row r="316" customFormat="false" ht="15.75" hidden="false" customHeight="false" outlineLevel="0" collapsed="false">
      <c r="A316" s="14" t="n">
        <v>315</v>
      </c>
      <c r="B316" s="18" t="n">
        <v>11201010</v>
      </c>
      <c r="C316" s="24" t="s">
        <v>492</v>
      </c>
      <c r="D316" s="24" t="s">
        <v>493</v>
      </c>
      <c r="E316" s="25" t="s">
        <v>483</v>
      </c>
      <c r="F316" s="17" t="s">
        <v>480</v>
      </c>
      <c r="G316" s="24" t="s">
        <v>481</v>
      </c>
      <c r="H316" s="18" t="n">
        <v>62</v>
      </c>
      <c r="I316" s="18" t="n">
        <v>8.68</v>
      </c>
      <c r="J316" s="18" t="n">
        <v>93</v>
      </c>
      <c r="K316" s="18" t="n">
        <v>20</v>
      </c>
      <c r="L316" s="21" t="str">
        <f aca="false">IF(AND(I316&gt;=9,J316&gt;=90),"Xuất sắc",IF(AND(I316&gt;=8,J316&gt;=80),"Giỏi",IF(AND(I316&gt;7,J316&gt;=65),"Khá")))</f>
        <v>Giỏi</v>
      </c>
      <c r="M316" s="20" t="n">
        <v>1.05</v>
      </c>
      <c r="N316" s="22" t="n">
        <f aca="false">1650000*$M$6</f>
        <v>1732500</v>
      </c>
      <c r="O316" s="23" t="n">
        <f aca="false">N316*5</f>
        <v>8662500</v>
      </c>
    </row>
    <row r="317" customFormat="false" ht="15.75" hidden="false" customHeight="false" outlineLevel="0" collapsed="false">
      <c r="A317" s="14" t="n">
        <v>316</v>
      </c>
      <c r="B317" s="18" t="n">
        <v>11202835</v>
      </c>
      <c r="C317" s="24" t="s">
        <v>494</v>
      </c>
      <c r="D317" s="24" t="s">
        <v>99</v>
      </c>
      <c r="E317" s="25" t="s">
        <v>483</v>
      </c>
      <c r="F317" s="17" t="s">
        <v>480</v>
      </c>
      <c r="G317" s="24" t="s">
        <v>481</v>
      </c>
      <c r="H317" s="18" t="n">
        <v>62</v>
      </c>
      <c r="I317" s="18" t="n">
        <v>8.68</v>
      </c>
      <c r="J317" s="18" t="n">
        <v>83</v>
      </c>
      <c r="K317" s="18" t="n">
        <v>20</v>
      </c>
      <c r="L317" s="21" t="str">
        <f aca="false">IF(AND(I317&gt;=9,J317&gt;=90),"Xuất sắc",IF(AND(I317&gt;=8,J317&gt;=80),"Giỏi",IF(AND(I317&gt;7,J317&gt;=65),"Khá")))</f>
        <v>Giỏi</v>
      </c>
      <c r="M317" s="20" t="n">
        <v>1.05</v>
      </c>
      <c r="N317" s="22" t="n">
        <f aca="false">1650000*$M$6</f>
        <v>1732500</v>
      </c>
      <c r="O317" s="23" t="n">
        <f aca="false">N317*5</f>
        <v>8662500</v>
      </c>
    </row>
    <row r="318" customFormat="false" ht="15.75" hidden="false" customHeight="false" outlineLevel="0" collapsed="false">
      <c r="A318" s="14" t="n">
        <v>317</v>
      </c>
      <c r="B318" s="18" t="n">
        <v>11208540</v>
      </c>
      <c r="C318" s="24" t="s">
        <v>495</v>
      </c>
      <c r="D318" s="24" t="s">
        <v>353</v>
      </c>
      <c r="E318" s="25" t="s">
        <v>496</v>
      </c>
      <c r="F318" s="17" t="s">
        <v>480</v>
      </c>
      <c r="G318" s="24" t="s">
        <v>481</v>
      </c>
      <c r="H318" s="18" t="n">
        <v>62</v>
      </c>
      <c r="I318" s="18" t="n">
        <v>8.67</v>
      </c>
      <c r="J318" s="18" t="n">
        <v>91</v>
      </c>
      <c r="K318" s="18" t="n">
        <v>20</v>
      </c>
      <c r="L318" s="21" t="str">
        <f aca="false">IF(AND(I318&gt;=9,J318&gt;=90),"Xuất sắc",IF(AND(I318&gt;=8,J318&gt;=80),"Giỏi",IF(AND(I318&gt;7,J318&gt;=65),"Khá")))</f>
        <v>Giỏi</v>
      </c>
      <c r="M318" s="20" t="n">
        <v>1.05</v>
      </c>
      <c r="N318" s="22" t="n">
        <f aca="false">1650000*$M$6</f>
        <v>1732500</v>
      </c>
      <c r="O318" s="23" t="n">
        <f aca="false">N318*5</f>
        <v>8662500</v>
      </c>
    </row>
    <row r="319" customFormat="false" ht="15.75" hidden="false" customHeight="false" outlineLevel="0" collapsed="false">
      <c r="A319" s="14" t="n">
        <v>318</v>
      </c>
      <c r="B319" s="18" t="n">
        <v>11208134</v>
      </c>
      <c r="C319" s="24" t="s">
        <v>497</v>
      </c>
      <c r="D319" s="24" t="s">
        <v>119</v>
      </c>
      <c r="E319" s="25" t="s">
        <v>483</v>
      </c>
      <c r="F319" s="17" t="s">
        <v>480</v>
      </c>
      <c r="G319" s="24" t="s">
        <v>481</v>
      </c>
      <c r="H319" s="18" t="n">
        <v>62</v>
      </c>
      <c r="I319" s="18" t="n">
        <v>8.66</v>
      </c>
      <c r="J319" s="18" t="n">
        <v>95</v>
      </c>
      <c r="K319" s="18" t="n">
        <v>20</v>
      </c>
      <c r="L319" s="21" t="str">
        <f aca="false">IF(AND(I319&gt;=9,J319&gt;=90),"Xuất sắc",IF(AND(I319&gt;=8,J319&gt;=80),"Giỏi",IF(AND(I319&gt;7,J319&gt;=65),"Khá")))</f>
        <v>Giỏi</v>
      </c>
      <c r="M319" s="20" t="n">
        <v>1.05</v>
      </c>
      <c r="N319" s="22" t="n">
        <f aca="false">1650000*$M$6</f>
        <v>1732500</v>
      </c>
      <c r="O319" s="23" t="n">
        <f aca="false">N319*5</f>
        <v>8662500</v>
      </c>
    </row>
    <row r="320" customFormat="false" ht="15.75" hidden="false" customHeight="false" outlineLevel="0" collapsed="false">
      <c r="A320" s="14" t="n">
        <v>319</v>
      </c>
      <c r="B320" s="18" t="n">
        <v>11200141</v>
      </c>
      <c r="C320" s="24" t="s">
        <v>498</v>
      </c>
      <c r="D320" s="24" t="s">
        <v>16</v>
      </c>
      <c r="E320" s="25" t="s">
        <v>479</v>
      </c>
      <c r="F320" s="17" t="s">
        <v>480</v>
      </c>
      <c r="G320" s="24" t="s">
        <v>481</v>
      </c>
      <c r="H320" s="18" t="n">
        <v>62</v>
      </c>
      <c r="I320" s="18" t="n">
        <v>8.64</v>
      </c>
      <c r="J320" s="18" t="n">
        <v>88</v>
      </c>
      <c r="K320" s="18" t="n">
        <v>15</v>
      </c>
      <c r="L320" s="21" t="str">
        <f aca="false">IF(AND(I320&gt;=9,J320&gt;=90),"Xuất sắc",IF(AND(I320&gt;=8,J320&gt;=80),"Giỏi",IF(AND(I320&gt;7,J320&gt;=65),"Khá")))</f>
        <v>Giỏi</v>
      </c>
      <c r="M320" s="20" t="n">
        <v>1.05</v>
      </c>
      <c r="N320" s="22" t="n">
        <f aca="false">1650000*$M$6</f>
        <v>1732500</v>
      </c>
      <c r="O320" s="23" t="n">
        <f aca="false">N320*5</f>
        <v>8662500</v>
      </c>
    </row>
    <row r="321" customFormat="false" ht="15.75" hidden="false" customHeight="false" outlineLevel="0" collapsed="false">
      <c r="A321" s="14" t="n">
        <v>320</v>
      </c>
      <c r="B321" s="18" t="n">
        <v>11205586</v>
      </c>
      <c r="C321" s="24" t="s">
        <v>334</v>
      </c>
      <c r="D321" s="24" t="s">
        <v>499</v>
      </c>
      <c r="E321" s="25" t="s">
        <v>496</v>
      </c>
      <c r="F321" s="17" t="s">
        <v>480</v>
      </c>
      <c r="G321" s="24" t="s">
        <v>481</v>
      </c>
      <c r="H321" s="18" t="n">
        <v>62</v>
      </c>
      <c r="I321" s="18" t="n">
        <v>8.61</v>
      </c>
      <c r="J321" s="18" t="n">
        <v>85</v>
      </c>
      <c r="K321" s="18" t="n">
        <v>20</v>
      </c>
      <c r="L321" s="21" t="str">
        <f aca="false">IF(AND(I321&gt;=9,J321&gt;=90),"Xuất sắc",IF(AND(I321&gt;=8,J321&gt;=80),"Giỏi",IF(AND(I321&gt;7,J321&gt;=65),"Khá")))</f>
        <v>Giỏi</v>
      </c>
      <c r="M321" s="20" t="n">
        <v>1.05</v>
      </c>
      <c r="N321" s="22" t="n">
        <f aca="false">1650000*$M$6</f>
        <v>1732500</v>
      </c>
      <c r="O321" s="23" t="n">
        <f aca="false">N321*5</f>
        <v>8662500</v>
      </c>
    </row>
    <row r="322" customFormat="false" ht="15.75" hidden="false" customHeight="false" outlineLevel="0" collapsed="false">
      <c r="A322" s="14" t="n">
        <v>321</v>
      </c>
      <c r="B322" s="18" t="n">
        <v>11201400</v>
      </c>
      <c r="C322" s="24" t="s">
        <v>500</v>
      </c>
      <c r="D322" s="24" t="s">
        <v>171</v>
      </c>
      <c r="E322" s="25" t="s">
        <v>483</v>
      </c>
      <c r="F322" s="17" t="s">
        <v>480</v>
      </c>
      <c r="G322" s="24" t="s">
        <v>481</v>
      </c>
      <c r="H322" s="18" t="n">
        <v>62</v>
      </c>
      <c r="I322" s="18" t="n">
        <v>8.6</v>
      </c>
      <c r="J322" s="18" t="n">
        <v>90</v>
      </c>
      <c r="K322" s="18" t="n">
        <v>20</v>
      </c>
      <c r="L322" s="21" t="str">
        <f aca="false">IF(AND(I322&gt;=9,J322&gt;=90),"Xuất sắc",IF(AND(I322&gt;=8,J322&gt;=80),"Giỏi",IF(AND(I322&gt;7,J322&gt;=65),"Khá")))</f>
        <v>Giỏi</v>
      </c>
      <c r="M322" s="20" t="n">
        <v>1.05</v>
      </c>
      <c r="N322" s="22" t="n">
        <f aca="false">1650000*$M$6</f>
        <v>1732500</v>
      </c>
      <c r="O322" s="23" t="n">
        <f aca="false">N322*5</f>
        <v>8662500</v>
      </c>
    </row>
    <row r="323" customFormat="false" ht="15.75" hidden="false" customHeight="false" outlineLevel="0" collapsed="false">
      <c r="A323" s="14" t="n">
        <v>322</v>
      </c>
      <c r="B323" s="18" t="n">
        <v>11204873</v>
      </c>
      <c r="C323" s="24" t="s">
        <v>501</v>
      </c>
      <c r="D323" s="24" t="s">
        <v>303</v>
      </c>
      <c r="E323" s="25" t="s">
        <v>485</v>
      </c>
      <c r="F323" s="17" t="s">
        <v>480</v>
      </c>
      <c r="G323" s="24" t="s">
        <v>481</v>
      </c>
      <c r="H323" s="18" t="n">
        <v>62</v>
      </c>
      <c r="I323" s="18" t="n">
        <v>8.54</v>
      </c>
      <c r="J323" s="18" t="n">
        <v>100</v>
      </c>
      <c r="K323" s="18" t="n">
        <v>20</v>
      </c>
      <c r="L323" s="21" t="str">
        <f aca="false">IF(AND(I323&gt;=9,J323&gt;=90),"Xuất sắc",IF(AND(I323&gt;=8,J323&gt;=80),"Giỏi",IF(AND(I323&gt;7,J323&gt;=65),"Khá")))</f>
        <v>Giỏi</v>
      </c>
      <c r="M323" s="20" t="n">
        <v>1.05</v>
      </c>
      <c r="N323" s="22" t="n">
        <f aca="false">1650000*$M$6</f>
        <v>1732500</v>
      </c>
      <c r="O323" s="23" t="n">
        <f aca="false">N323*5</f>
        <v>8662500</v>
      </c>
    </row>
    <row r="324" customFormat="false" ht="15.75" hidden="false" customHeight="false" outlineLevel="0" collapsed="false">
      <c r="A324" s="14" t="n">
        <v>323</v>
      </c>
      <c r="B324" s="18" t="n">
        <v>11202037</v>
      </c>
      <c r="C324" s="24" t="s">
        <v>313</v>
      </c>
      <c r="D324" s="24" t="s">
        <v>239</v>
      </c>
      <c r="E324" s="25" t="s">
        <v>496</v>
      </c>
      <c r="F324" s="17" t="s">
        <v>480</v>
      </c>
      <c r="G324" s="24" t="s">
        <v>481</v>
      </c>
      <c r="H324" s="18" t="n">
        <v>62</v>
      </c>
      <c r="I324" s="18" t="n">
        <v>8.53</v>
      </c>
      <c r="J324" s="18" t="n">
        <v>100</v>
      </c>
      <c r="K324" s="18" t="n">
        <v>18</v>
      </c>
      <c r="L324" s="21" t="str">
        <f aca="false">IF(AND(I324&gt;=9,J324&gt;=90),"Xuất sắc",IF(AND(I324&gt;=8,J324&gt;=80),"Giỏi",IF(AND(I324&gt;7,J324&gt;=65),"Khá")))</f>
        <v>Giỏi</v>
      </c>
      <c r="M324" s="20" t="n">
        <v>1.05</v>
      </c>
      <c r="N324" s="22" t="n">
        <f aca="false">1650000*$M$6</f>
        <v>1732500</v>
      </c>
      <c r="O324" s="23" t="n">
        <f aca="false">N324*5</f>
        <v>8662500</v>
      </c>
    </row>
    <row r="325" customFormat="false" ht="15.75" hidden="false" customHeight="false" outlineLevel="0" collapsed="false">
      <c r="A325" s="14" t="n">
        <v>324</v>
      </c>
      <c r="B325" s="18" t="n">
        <v>11216741</v>
      </c>
      <c r="C325" s="24" t="s">
        <v>502</v>
      </c>
      <c r="D325" s="24" t="s">
        <v>148</v>
      </c>
      <c r="E325" s="25" t="s">
        <v>503</v>
      </c>
      <c r="F325" s="17" t="s">
        <v>504</v>
      </c>
      <c r="G325" s="24" t="s">
        <v>481</v>
      </c>
      <c r="H325" s="18" t="n">
        <v>63</v>
      </c>
      <c r="I325" s="18" t="n">
        <v>9.18</v>
      </c>
      <c r="J325" s="18" t="n">
        <v>91</v>
      </c>
      <c r="K325" s="18" t="n">
        <v>23</v>
      </c>
      <c r="L325" s="21" t="str">
        <f aca="false">IF(AND(I325&gt;=9,J325&gt;=90),"Xuất sắc",IF(AND(I325&gt;=8,J325&gt;=80),"Giỏi",IF(AND(I325&gt;7,J325&gt;=65),"Khá")))</f>
        <v>Xuất sắc</v>
      </c>
      <c r="M325" s="20" t="n">
        <v>1.1</v>
      </c>
      <c r="N325" s="22" t="n">
        <f aca="false">1650000*$M$7</f>
        <v>1815000</v>
      </c>
      <c r="O325" s="23" t="n">
        <f aca="false">N325*5</f>
        <v>9075000</v>
      </c>
    </row>
    <row r="326" customFormat="false" ht="15.75" hidden="false" customHeight="false" outlineLevel="0" collapsed="false">
      <c r="A326" s="14" t="n">
        <v>325</v>
      </c>
      <c r="B326" s="18" t="n">
        <v>11216802</v>
      </c>
      <c r="C326" s="24" t="s">
        <v>505</v>
      </c>
      <c r="D326" s="24" t="s">
        <v>88</v>
      </c>
      <c r="E326" s="25" t="s">
        <v>506</v>
      </c>
      <c r="F326" s="17" t="s">
        <v>504</v>
      </c>
      <c r="G326" s="24" t="s">
        <v>481</v>
      </c>
      <c r="H326" s="18" t="n">
        <v>63</v>
      </c>
      <c r="I326" s="18" t="n">
        <v>9.12</v>
      </c>
      <c r="J326" s="18" t="n">
        <v>83</v>
      </c>
      <c r="K326" s="18" t="n">
        <v>23</v>
      </c>
      <c r="L326" s="21" t="str">
        <f aca="false">IF(AND(I326&gt;=9,J326&gt;=90),"Xuất sắc",IF(AND(I326&gt;=8,J326&gt;=80),"Giỏi",IF(AND(I326&gt;7,J326&gt;=65),"Khá")))</f>
        <v>Giỏi</v>
      </c>
      <c r="M326" s="20" t="n">
        <v>1.05</v>
      </c>
      <c r="N326" s="22" t="n">
        <f aca="false">1650000*$M$6</f>
        <v>1732500</v>
      </c>
      <c r="O326" s="23" t="n">
        <f aca="false">N326*5</f>
        <v>8662500</v>
      </c>
    </row>
    <row r="327" customFormat="false" ht="15.75" hidden="false" customHeight="false" outlineLevel="0" collapsed="false">
      <c r="A327" s="14" t="n">
        <v>326</v>
      </c>
      <c r="B327" s="18" t="n">
        <v>11216764</v>
      </c>
      <c r="C327" s="24" t="s">
        <v>313</v>
      </c>
      <c r="D327" s="24" t="s">
        <v>216</v>
      </c>
      <c r="E327" s="25" t="s">
        <v>507</v>
      </c>
      <c r="F327" s="17" t="s">
        <v>504</v>
      </c>
      <c r="G327" s="24" t="s">
        <v>481</v>
      </c>
      <c r="H327" s="18" t="n">
        <v>63</v>
      </c>
      <c r="I327" s="20" t="n">
        <v>9.09</v>
      </c>
      <c r="J327" s="18" t="n">
        <v>90</v>
      </c>
      <c r="K327" s="20" t="n">
        <v>20</v>
      </c>
      <c r="L327" s="21" t="str">
        <f aca="false">IF(AND(I327&gt;=9,J327&gt;=90),"Xuất sắc",IF(AND(I327&gt;=8,J327&gt;=80),"Giỏi",IF(AND(I327&gt;7,J327&gt;=65),"Khá")))</f>
        <v>Xuất sắc</v>
      </c>
      <c r="M327" s="20" t="n">
        <v>1.1</v>
      </c>
      <c r="N327" s="22" t="n">
        <f aca="false">1650000*$M$7</f>
        <v>1815000</v>
      </c>
      <c r="O327" s="23" t="n">
        <f aca="false">N327*5</f>
        <v>9075000</v>
      </c>
    </row>
    <row r="328" customFormat="false" ht="15.75" hidden="false" customHeight="false" outlineLevel="0" collapsed="false">
      <c r="A328" s="14" t="n">
        <v>327</v>
      </c>
      <c r="B328" s="18" t="n">
        <v>11216809</v>
      </c>
      <c r="C328" s="24" t="s">
        <v>293</v>
      </c>
      <c r="D328" s="24" t="s">
        <v>197</v>
      </c>
      <c r="E328" s="25" t="s">
        <v>508</v>
      </c>
      <c r="F328" s="17" t="s">
        <v>504</v>
      </c>
      <c r="G328" s="24" t="s">
        <v>481</v>
      </c>
      <c r="H328" s="18" t="n">
        <v>63</v>
      </c>
      <c r="I328" s="20" t="n">
        <v>8.97</v>
      </c>
      <c r="J328" s="18" t="n">
        <v>80</v>
      </c>
      <c r="K328" s="20" t="n">
        <v>20</v>
      </c>
      <c r="L328" s="21" t="str">
        <f aca="false">IF(AND(I328&gt;=9,J328&gt;=90),"Xuất sắc",IF(AND(I328&gt;=8,J328&gt;=80),"Giỏi",IF(AND(I328&gt;7,J328&gt;=65),"Khá")))</f>
        <v>Giỏi</v>
      </c>
      <c r="M328" s="20" t="n">
        <v>1.05</v>
      </c>
      <c r="N328" s="22" t="n">
        <f aca="false">1650000*$M$6</f>
        <v>1732500</v>
      </c>
      <c r="O328" s="23" t="n">
        <f aca="false">N328*5</f>
        <v>8662500</v>
      </c>
    </row>
    <row r="329" customFormat="false" ht="15.75" hidden="false" customHeight="false" outlineLevel="0" collapsed="false">
      <c r="A329" s="14" t="n">
        <v>328</v>
      </c>
      <c r="B329" s="18" t="n">
        <v>11216749</v>
      </c>
      <c r="C329" s="24" t="s">
        <v>127</v>
      </c>
      <c r="D329" s="24" t="s">
        <v>336</v>
      </c>
      <c r="E329" s="25" t="s">
        <v>503</v>
      </c>
      <c r="F329" s="17" t="s">
        <v>504</v>
      </c>
      <c r="G329" s="24" t="s">
        <v>481</v>
      </c>
      <c r="H329" s="18" t="n">
        <v>63</v>
      </c>
      <c r="I329" s="20" t="n">
        <v>8.96</v>
      </c>
      <c r="J329" s="18" t="n">
        <v>85</v>
      </c>
      <c r="K329" s="20" t="n">
        <v>20</v>
      </c>
      <c r="L329" s="21" t="str">
        <f aca="false">IF(AND(I329&gt;=9,J329&gt;=90),"Xuất sắc",IF(AND(I329&gt;=8,J329&gt;=80),"Giỏi",IF(AND(I329&gt;7,J329&gt;=65),"Khá")))</f>
        <v>Giỏi</v>
      </c>
      <c r="M329" s="20" t="n">
        <v>1.05</v>
      </c>
      <c r="N329" s="22" t="n">
        <f aca="false">1650000*$M$6</f>
        <v>1732500</v>
      </c>
      <c r="O329" s="23" t="n">
        <f aca="false">N329*5</f>
        <v>8662500</v>
      </c>
    </row>
    <row r="330" customFormat="false" ht="15.75" hidden="false" customHeight="false" outlineLevel="0" collapsed="false">
      <c r="A330" s="14" t="n">
        <v>329</v>
      </c>
      <c r="B330" s="18" t="n">
        <v>11216822</v>
      </c>
      <c r="C330" s="24" t="s">
        <v>509</v>
      </c>
      <c r="D330" s="24" t="s">
        <v>119</v>
      </c>
      <c r="E330" s="25" t="s">
        <v>506</v>
      </c>
      <c r="F330" s="17" t="s">
        <v>504</v>
      </c>
      <c r="G330" s="24" t="s">
        <v>481</v>
      </c>
      <c r="H330" s="18" t="n">
        <v>63</v>
      </c>
      <c r="I330" s="20" t="n">
        <v>8.93</v>
      </c>
      <c r="J330" s="18" t="n">
        <v>83</v>
      </c>
      <c r="K330" s="20" t="n">
        <v>20</v>
      </c>
      <c r="L330" s="21" t="str">
        <f aca="false">IF(AND(I330&gt;=9,J330&gt;=90),"Xuất sắc",IF(AND(I330&gt;=8,J330&gt;=80),"Giỏi",IF(AND(I330&gt;7,J330&gt;=65),"Khá")))</f>
        <v>Giỏi</v>
      </c>
      <c r="M330" s="20" t="n">
        <v>1.05</v>
      </c>
      <c r="N330" s="22" t="n">
        <f aca="false">1650000*$M$6</f>
        <v>1732500</v>
      </c>
      <c r="O330" s="23" t="n">
        <f aca="false">N330*5</f>
        <v>8662500</v>
      </c>
    </row>
    <row r="331" customFormat="false" ht="15.75" hidden="false" customHeight="false" outlineLevel="0" collapsed="false">
      <c r="A331" s="14" t="n">
        <v>330</v>
      </c>
      <c r="B331" s="18" t="n">
        <v>11214030</v>
      </c>
      <c r="C331" s="24" t="s">
        <v>510</v>
      </c>
      <c r="D331" s="24" t="s">
        <v>292</v>
      </c>
      <c r="E331" s="25" t="s">
        <v>506</v>
      </c>
      <c r="F331" s="17" t="s">
        <v>504</v>
      </c>
      <c r="G331" s="24" t="s">
        <v>481</v>
      </c>
      <c r="H331" s="18" t="n">
        <v>63</v>
      </c>
      <c r="I331" s="18" t="n">
        <v>8.92</v>
      </c>
      <c r="J331" s="18" t="n">
        <v>90</v>
      </c>
      <c r="K331" s="18" t="n">
        <v>25</v>
      </c>
      <c r="L331" s="21" t="str">
        <f aca="false">IF(AND(I331&gt;=9,J331&gt;=90),"Xuất sắc",IF(AND(I331&gt;=8,J331&gt;=80),"Giỏi",IF(AND(I331&gt;7,J331&gt;=65),"Khá")))</f>
        <v>Giỏi</v>
      </c>
      <c r="M331" s="20" t="n">
        <v>1.05</v>
      </c>
      <c r="N331" s="22" t="n">
        <f aca="false">1650000*$M$6</f>
        <v>1732500</v>
      </c>
      <c r="O331" s="23" t="n">
        <f aca="false">N331*5</f>
        <v>8662500</v>
      </c>
    </row>
    <row r="332" customFormat="false" ht="15.75" hidden="false" customHeight="false" outlineLevel="0" collapsed="false">
      <c r="A332" s="14" t="n">
        <v>331</v>
      </c>
      <c r="B332" s="18" t="n">
        <v>11216737</v>
      </c>
      <c r="C332" s="24" t="s">
        <v>511</v>
      </c>
      <c r="D332" s="24" t="s">
        <v>148</v>
      </c>
      <c r="E332" s="25" t="s">
        <v>503</v>
      </c>
      <c r="F332" s="17" t="s">
        <v>504</v>
      </c>
      <c r="G332" s="24" t="s">
        <v>481</v>
      </c>
      <c r="H332" s="18" t="n">
        <v>63</v>
      </c>
      <c r="I332" s="18" t="n">
        <v>8.9</v>
      </c>
      <c r="J332" s="18" t="n">
        <v>90</v>
      </c>
      <c r="K332" s="18" t="n">
        <v>20</v>
      </c>
      <c r="L332" s="21" t="str">
        <f aca="false">IF(AND(I332&gt;=9,J332&gt;=90),"Xuất sắc",IF(AND(I332&gt;=8,J332&gt;=80),"Giỏi",IF(AND(I332&gt;7,J332&gt;=65),"Khá")))</f>
        <v>Giỏi</v>
      </c>
      <c r="M332" s="20" t="n">
        <v>1.05</v>
      </c>
      <c r="N332" s="22" t="n">
        <f aca="false">1650000*$M$6</f>
        <v>1732500</v>
      </c>
      <c r="O332" s="23" t="n">
        <f aca="false">N332*5</f>
        <v>8662500</v>
      </c>
    </row>
    <row r="333" customFormat="false" ht="15.75" hidden="false" customHeight="false" outlineLevel="0" collapsed="false">
      <c r="A333" s="14" t="n">
        <v>332</v>
      </c>
      <c r="B333" s="18" t="n">
        <v>11214986</v>
      </c>
      <c r="C333" s="24" t="s">
        <v>512</v>
      </c>
      <c r="D333" s="24" t="s">
        <v>250</v>
      </c>
      <c r="E333" s="25" t="s">
        <v>508</v>
      </c>
      <c r="F333" s="17" t="s">
        <v>504</v>
      </c>
      <c r="G333" s="24" t="s">
        <v>481</v>
      </c>
      <c r="H333" s="18" t="n">
        <v>63</v>
      </c>
      <c r="I333" s="18" t="n">
        <v>8.88</v>
      </c>
      <c r="J333" s="18" t="n">
        <v>90</v>
      </c>
      <c r="K333" s="18" t="n">
        <v>23</v>
      </c>
      <c r="L333" s="21" t="str">
        <f aca="false">IF(AND(I333&gt;=9,J333&gt;=90),"Xuất sắc",IF(AND(I333&gt;=8,J333&gt;=80),"Giỏi",IF(AND(I333&gt;7,J333&gt;=65),"Khá")))</f>
        <v>Giỏi</v>
      </c>
      <c r="M333" s="20" t="n">
        <v>1.05</v>
      </c>
      <c r="N333" s="22" t="n">
        <f aca="false">1650000*$M$6</f>
        <v>1732500</v>
      </c>
      <c r="O333" s="23" t="n">
        <f aca="false">N333*5</f>
        <v>8662500</v>
      </c>
    </row>
    <row r="334" customFormat="false" ht="15.75" hidden="false" customHeight="false" outlineLevel="0" collapsed="false">
      <c r="A334" s="14" t="n">
        <v>333</v>
      </c>
      <c r="B334" s="18" t="n">
        <v>11216736</v>
      </c>
      <c r="C334" s="24" t="s">
        <v>511</v>
      </c>
      <c r="D334" s="24" t="s">
        <v>148</v>
      </c>
      <c r="E334" s="25" t="s">
        <v>507</v>
      </c>
      <c r="F334" s="17" t="s">
        <v>504</v>
      </c>
      <c r="G334" s="24" t="s">
        <v>481</v>
      </c>
      <c r="H334" s="18" t="n">
        <v>63</v>
      </c>
      <c r="I334" s="18" t="n">
        <v>8.86</v>
      </c>
      <c r="J334" s="18" t="n">
        <v>93</v>
      </c>
      <c r="K334" s="18" t="n">
        <v>22</v>
      </c>
      <c r="L334" s="21" t="str">
        <f aca="false">IF(AND(I334&gt;=9,J334&gt;=90),"Xuất sắc",IF(AND(I334&gt;=8,J334&gt;=80),"Giỏi",IF(AND(I334&gt;7,J334&gt;=65),"Khá")))</f>
        <v>Giỏi</v>
      </c>
      <c r="M334" s="20" t="n">
        <v>1.05</v>
      </c>
      <c r="N334" s="22" t="n">
        <f aca="false">1650000*$M$6</f>
        <v>1732500</v>
      </c>
      <c r="O334" s="23" t="n">
        <f aca="false">N334*5</f>
        <v>8662500</v>
      </c>
    </row>
    <row r="335" customFormat="false" ht="15.75" hidden="false" customHeight="false" outlineLevel="0" collapsed="false">
      <c r="A335" s="14" t="n">
        <v>334</v>
      </c>
      <c r="B335" s="18" t="n">
        <v>11216797</v>
      </c>
      <c r="C335" s="24" t="s">
        <v>513</v>
      </c>
      <c r="D335" s="24" t="s">
        <v>88</v>
      </c>
      <c r="E335" s="25" t="s">
        <v>503</v>
      </c>
      <c r="F335" s="17" t="s">
        <v>504</v>
      </c>
      <c r="G335" s="24" t="s">
        <v>481</v>
      </c>
      <c r="H335" s="18" t="n">
        <v>63</v>
      </c>
      <c r="I335" s="20" t="n">
        <v>8.85</v>
      </c>
      <c r="J335" s="18" t="n">
        <v>91</v>
      </c>
      <c r="K335" s="20" t="n">
        <v>22</v>
      </c>
      <c r="L335" s="21" t="str">
        <f aca="false">IF(AND(I335&gt;=9,J335&gt;=90),"Xuất sắc",IF(AND(I335&gt;=8,J335&gt;=80),"Giỏi",IF(AND(I335&gt;7,J335&gt;=65),"Khá")))</f>
        <v>Giỏi</v>
      </c>
      <c r="M335" s="20" t="n">
        <v>1.05</v>
      </c>
      <c r="N335" s="22" t="n">
        <f aca="false">1650000*$M$6</f>
        <v>1732500</v>
      </c>
      <c r="O335" s="23" t="n">
        <f aca="false">N335*5</f>
        <v>8662500</v>
      </c>
    </row>
    <row r="336" customFormat="false" ht="15.75" hidden="false" customHeight="false" outlineLevel="0" collapsed="false">
      <c r="A336" s="14" t="n">
        <v>335</v>
      </c>
      <c r="B336" s="18" t="n">
        <v>11211895</v>
      </c>
      <c r="C336" s="24" t="s">
        <v>514</v>
      </c>
      <c r="D336" s="24" t="s">
        <v>148</v>
      </c>
      <c r="E336" s="25" t="s">
        <v>503</v>
      </c>
      <c r="F336" s="17" t="s">
        <v>504</v>
      </c>
      <c r="G336" s="24" t="s">
        <v>481</v>
      </c>
      <c r="H336" s="18" t="n">
        <v>63</v>
      </c>
      <c r="I336" s="20" t="n">
        <v>8.85</v>
      </c>
      <c r="J336" s="18" t="n">
        <v>90</v>
      </c>
      <c r="K336" s="20" t="n">
        <v>22</v>
      </c>
      <c r="L336" s="21" t="str">
        <f aca="false">IF(AND(I336&gt;=9,J336&gt;=90),"Xuất sắc",IF(AND(I336&gt;=8,J336&gt;=80),"Giỏi",IF(AND(I336&gt;7,J336&gt;=65),"Khá")))</f>
        <v>Giỏi</v>
      </c>
      <c r="M336" s="20" t="n">
        <v>1.05</v>
      </c>
      <c r="N336" s="22" t="n">
        <f aca="false">1650000*$M$6</f>
        <v>1732500</v>
      </c>
      <c r="O336" s="23" t="n">
        <f aca="false">N336*5</f>
        <v>8662500</v>
      </c>
    </row>
    <row r="337" customFormat="false" ht="15.75" hidden="false" customHeight="false" outlineLevel="0" collapsed="false">
      <c r="A337" s="14" t="n">
        <v>336</v>
      </c>
      <c r="B337" s="18" t="n">
        <v>11216707</v>
      </c>
      <c r="C337" s="24" t="s">
        <v>515</v>
      </c>
      <c r="D337" s="24" t="s">
        <v>16</v>
      </c>
      <c r="E337" s="25" t="s">
        <v>507</v>
      </c>
      <c r="F337" s="17" t="s">
        <v>504</v>
      </c>
      <c r="G337" s="24" t="s">
        <v>481</v>
      </c>
      <c r="H337" s="18" t="n">
        <v>63</v>
      </c>
      <c r="I337" s="20" t="n">
        <v>8.81</v>
      </c>
      <c r="J337" s="18" t="n">
        <v>93</v>
      </c>
      <c r="K337" s="20" t="n">
        <v>17</v>
      </c>
      <c r="L337" s="21" t="str">
        <f aca="false">IF(AND(I337&gt;=9,J337&gt;=90),"Xuất sắc",IF(AND(I337&gt;=8,J337&gt;=80),"Giỏi",IF(AND(I337&gt;7,J337&gt;=65),"Khá")))</f>
        <v>Giỏi</v>
      </c>
      <c r="M337" s="20" t="n">
        <v>1.05</v>
      </c>
      <c r="N337" s="22" t="n">
        <f aca="false">1650000*$M$6</f>
        <v>1732500</v>
      </c>
      <c r="O337" s="23" t="n">
        <f aca="false">N337*5</f>
        <v>8662500</v>
      </c>
    </row>
    <row r="338" customFormat="false" ht="15.75" hidden="false" customHeight="false" outlineLevel="0" collapsed="false">
      <c r="A338" s="14" t="n">
        <v>337</v>
      </c>
      <c r="B338" s="18" t="n">
        <v>11216724</v>
      </c>
      <c r="C338" s="24" t="s">
        <v>238</v>
      </c>
      <c r="D338" s="24" t="s">
        <v>395</v>
      </c>
      <c r="E338" s="25" t="s">
        <v>507</v>
      </c>
      <c r="F338" s="17" t="s">
        <v>504</v>
      </c>
      <c r="G338" s="24" t="s">
        <v>481</v>
      </c>
      <c r="H338" s="18" t="n">
        <v>63</v>
      </c>
      <c r="I338" s="20" t="n">
        <v>8.81</v>
      </c>
      <c r="J338" s="18" t="n">
        <v>91</v>
      </c>
      <c r="K338" s="20" t="n">
        <v>17</v>
      </c>
      <c r="L338" s="21" t="str">
        <f aca="false">IF(AND(I338&gt;=9,J338&gt;=90),"Xuất sắc",IF(AND(I338&gt;=8,J338&gt;=80),"Giỏi",IF(AND(I338&gt;7,J338&gt;=65),"Khá")))</f>
        <v>Giỏi</v>
      </c>
      <c r="M338" s="20" t="n">
        <v>1.05</v>
      </c>
      <c r="N338" s="22" t="n">
        <f aca="false">1650000*$M$6</f>
        <v>1732500</v>
      </c>
      <c r="O338" s="23" t="n">
        <f aca="false">N338*5</f>
        <v>8662500</v>
      </c>
    </row>
    <row r="339" customFormat="false" ht="15.75" hidden="false" customHeight="false" outlineLevel="0" collapsed="false">
      <c r="A339" s="14" t="n">
        <v>338</v>
      </c>
      <c r="B339" s="18" t="n">
        <v>11213196</v>
      </c>
      <c r="C339" s="24" t="s">
        <v>516</v>
      </c>
      <c r="D339" s="24" t="s">
        <v>98</v>
      </c>
      <c r="E339" s="25" t="s">
        <v>506</v>
      </c>
      <c r="F339" s="17" t="s">
        <v>504</v>
      </c>
      <c r="G339" s="24" t="s">
        <v>481</v>
      </c>
      <c r="H339" s="18" t="n">
        <v>63</v>
      </c>
      <c r="I339" s="20" t="n">
        <v>8.78</v>
      </c>
      <c r="J339" s="18" t="n">
        <v>90</v>
      </c>
      <c r="K339" s="20" t="n">
        <v>24</v>
      </c>
      <c r="L339" s="21" t="str">
        <f aca="false">IF(AND(I339&gt;=9,J339&gt;=90),"Xuất sắc",IF(AND(I339&gt;=8,J339&gt;=80),"Giỏi",IF(AND(I339&gt;7,J339&gt;=65),"Khá")))</f>
        <v>Giỏi</v>
      </c>
      <c r="M339" s="20" t="n">
        <v>1.05</v>
      </c>
      <c r="N339" s="22" t="n">
        <f aca="false">1650000*$M$6</f>
        <v>1732500</v>
      </c>
      <c r="O339" s="23" t="n">
        <f aca="false">N339*5</f>
        <v>8662500</v>
      </c>
    </row>
    <row r="340" customFormat="false" ht="15.75" hidden="false" customHeight="false" outlineLevel="0" collapsed="false">
      <c r="A340" s="14" t="n">
        <v>339</v>
      </c>
      <c r="B340" s="18" t="n">
        <v>11216718</v>
      </c>
      <c r="C340" s="24" t="s">
        <v>517</v>
      </c>
      <c r="D340" s="24" t="s">
        <v>425</v>
      </c>
      <c r="E340" s="25" t="s">
        <v>508</v>
      </c>
      <c r="F340" s="17" t="s">
        <v>504</v>
      </c>
      <c r="G340" s="24" t="s">
        <v>481</v>
      </c>
      <c r="H340" s="18" t="n">
        <v>63</v>
      </c>
      <c r="I340" s="20" t="n">
        <v>8.77</v>
      </c>
      <c r="J340" s="18" t="n">
        <v>100</v>
      </c>
      <c r="K340" s="20" t="n">
        <v>17</v>
      </c>
      <c r="L340" s="21" t="str">
        <f aca="false">IF(AND(I340&gt;=9,J340&gt;=90),"Xuất sắc",IF(AND(I340&gt;=8,J340&gt;=80),"Giỏi",IF(AND(I340&gt;7,J340&gt;=65),"Khá")))</f>
        <v>Giỏi</v>
      </c>
      <c r="M340" s="20" t="n">
        <v>1.05</v>
      </c>
      <c r="N340" s="22" t="n">
        <f aca="false">1650000*$M$6</f>
        <v>1732500</v>
      </c>
      <c r="O340" s="23" t="n">
        <f aca="false">N340*5</f>
        <v>8662500</v>
      </c>
    </row>
    <row r="341" customFormat="false" ht="15.75" hidden="false" customHeight="false" outlineLevel="0" collapsed="false">
      <c r="A341" s="14" t="n">
        <v>340</v>
      </c>
      <c r="B341" s="30" t="n">
        <v>11210832</v>
      </c>
      <c r="C341" s="31" t="s">
        <v>518</v>
      </c>
      <c r="D341" s="31" t="s">
        <v>16</v>
      </c>
      <c r="E341" s="31" t="s">
        <v>503</v>
      </c>
      <c r="F341" s="17" t="s">
        <v>504</v>
      </c>
      <c r="G341" s="24" t="s">
        <v>481</v>
      </c>
      <c r="H341" s="18" t="n">
        <v>63</v>
      </c>
      <c r="I341" s="32" t="n">
        <v>8.73</v>
      </c>
      <c r="J341" s="33" t="n">
        <v>90</v>
      </c>
      <c r="K341" s="32" t="n">
        <v>20</v>
      </c>
      <c r="L341" s="21" t="str">
        <f aca="false">IF(AND(I341&gt;=9,J341&gt;=90),"Xuất sắc",IF(AND(I341&gt;=8,J341&gt;=80),"Giỏi",IF(AND(I341&gt;7,J341&gt;=65),"Khá")))</f>
        <v>Giỏi</v>
      </c>
      <c r="M341" s="20" t="n">
        <v>1.05</v>
      </c>
      <c r="N341" s="22" t="n">
        <f aca="false">1650000*$M$6</f>
        <v>1732500</v>
      </c>
      <c r="O341" s="23" t="n">
        <f aca="false">N341*5</f>
        <v>8662500</v>
      </c>
    </row>
    <row r="342" customFormat="false" ht="15.75" hidden="false" customHeight="false" outlineLevel="0" collapsed="false">
      <c r="A342" s="14" t="n">
        <v>341</v>
      </c>
      <c r="B342" s="30" t="n">
        <v>11216804</v>
      </c>
      <c r="C342" s="31" t="s">
        <v>519</v>
      </c>
      <c r="D342" s="31" t="s">
        <v>137</v>
      </c>
      <c r="E342" s="31" t="s">
        <v>507</v>
      </c>
      <c r="F342" s="17" t="s">
        <v>504</v>
      </c>
      <c r="G342" s="24" t="s">
        <v>481</v>
      </c>
      <c r="H342" s="18" t="n">
        <v>63</v>
      </c>
      <c r="I342" s="32" t="n">
        <v>8.71</v>
      </c>
      <c r="J342" s="33" t="n">
        <v>90</v>
      </c>
      <c r="K342" s="32" t="n">
        <v>20</v>
      </c>
      <c r="L342" s="21" t="str">
        <f aca="false">IF(AND(I342&gt;=9,J342&gt;=90),"Xuất sắc",IF(AND(I342&gt;=8,J342&gt;=80),"Giỏi",IF(AND(I342&gt;7,J342&gt;=65),"Khá")))</f>
        <v>Giỏi</v>
      </c>
      <c r="M342" s="20" t="n">
        <v>1.05</v>
      </c>
      <c r="N342" s="22" t="n">
        <f aca="false">1650000*$M$6</f>
        <v>1732500</v>
      </c>
      <c r="O342" s="23" t="n">
        <f aca="false">N342*5</f>
        <v>8662500</v>
      </c>
    </row>
    <row r="343" customFormat="false" ht="15.75" hidden="false" customHeight="false" outlineLevel="0" collapsed="false">
      <c r="A343" s="14" t="n">
        <v>342</v>
      </c>
      <c r="B343" s="18" t="n">
        <v>11224803</v>
      </c>
      <c r="C343" s="24" t="s">
        <v>520</v>
      </c>
      <c r="D343" s="24" t="s">
        <v>183</v>
      </c>
      <c r="E343" s="25" t="s">
        <v>521</v>
      </c>
      <c r="F343" s="17" t="s">
        <v>522</v>
      </c>
      <c r="G343" s="24" t="s">
        <v>481</v>
      </c>
      <c r="H343" s="18" t="n">
        <v>64</v>
      </c>
      <c r="I343" s="20" t="n">
        <v>9.33</v>
      </c>
      <c r="J343" s="18" t="n">
        <v>95</v>
      </c>
      <c r="K343" s="20" t="n">
        <v>18</v>
      </c>
      <c r="L343" s="21" t="str">
        <f aca="false">IF(AND(I343&gt;=9,J343&gt;=90),"Xuất sắc",IF(AND(I343&gt;=8,J343&gt;=80),"Giỏi",IF(AND(I343&gt;7,J343&gt;=65),"Khá")))</f>
        <v>Xuất sắc</v>
      </c>
      <c r="M343" s="20" t="n">
        <v>1.1</v>
      </c>
      <c r="N343" s="22" t="n">
        <f aca="false">1650000*$M$7</f>
        <v>1815000</v>
      </c>
      <c r="O343" s="23" t="n">
        <f aca="false">N343*5</f>
        <v>9075000</v>
      </c>
    </row>
    <row r="344" customFormat="false" ht="15.75" hidden="false" customHeight="false" outlineLevel="0" collapsed="false">
      <c r="A344" s="14" t="n">
        <v>343</v>
      </c>
      <c r="B344" s="18" t="n">
        <v>11220490</v>
      </c>
      <c r="C344" s="24" t="s">
        <v>523</v>
      </c>
      <c r="D344" s="24" t="s">
        <v>16</v>
      </c>
      <c r="E344" s="25" t="s">
        <v>524</v>
      </c>
      <c r="F344" s="17" t="s">
        <v>522</v>
      </c>
      <c r="G344" s="24" t="s">
        <v>481</v>
      </c>
      <c r="H344" s="18" t="n">
        <v>64</v>
      </c>
      <c r="I344" s="20" t="n">
        <v>9.32</v>
      </c>
      <c r="J344" s="18" t="n">
        <v>93</v>
      </c>
      <c r="K344" s="20" t="n">
        <v>18</v>
      </c>
      <c r="L344" s="21" t="str">
        <f aca="false">IF(AND(I344&gt;=9,J344&gt;=90),"Xuất sắc",IF(AND(I344&gt;=8,J344&gt;=80),"Giỏi",IF(AND(I344&gt;7,J344&gt;=65),"Khá")))</f>
        <v>Xuất sắc</v>
      </c>
      <c r="M344" s="20" t="n">
        <v>1.1</v>
      </c>
      <c r="N344" s="22" t="n">
        <f aca="false">1650000*$M$7</f>
        <v>1815000</v>
      </c>
      <c r="O344" s="23" t="n">
        <f aca="false">N344*5</f>
        <v>9075000</v>
      </c>
    </row>
    <row r="345" customFormat="false" ht="15.75" hidden="false" customHeight="false" outlineLevel="0" collapsed="false">
      <c r="A345" s="14" t="n">
        <v>344</v>
      </c>
      <c r="B345" s="18" t="n">
        <v>11222103</v>
      </c>
      <c r="C345" s="24" t="s">
        <v>190</v>
      </c>
      <c r="D345" s="24" t="s">
        <v>116</v>
      </c>
      <c r="E345" s="25" t="s">
        <v>521</v>
      </c>
      <c r="F345" s="17" t="s">
        <v>522</v>
      </c>
      <c r="G345" s="24" t="s">
        <v>481</v>
      </c>
      <c r="H345" s="18" t="n">
        <v>64</v>
      </c>
      <c r="I345" s="20" t="n">
        <v>9.3</v>
      </c>
      <c r="J345" s="18" t="n">
        <v>93</v>
      </c>
      <c r="K345" s="20" t="n">
        <v>15</v>
      </c>
      <c r="L345" s="21" t="str">
        <f aca="false">IF(AND(I345&gt;=9,J345&gt;=90),"Xuất sắc",IF(AND(I345&gt;=8,J345&gt;=80),"Giỏi",IF(AND(I345&gt;7,J345&gt;=65),"Khá")))</f>
        <v>Xuất sắc</v>
      </c>
      <c r="M345" s="20" t="n">
        <v>1.1</v>
      </c>
      <c r="N345" s="22" t="n">
        <f aca="false">1650000*$M$7</f>
        <v>1815000</v>
      </c>
      <c r="O345" s="23" t="n">
        <f aca="false">N345*5</f>
        <v>9075000</v>
      </c>
    </row>
    <row r="346" customFormat="false" ht="15.75" hidden="false" customHeight="false" outlineLevel="0" collapsed="false">
      <c r="A346" s="14" t="n">
        <v>345</v>
      </c>
      <c r="B346" s="18" t="n">
        <v>11222433</v>
      </c>
      <c r="C346" s="24" t="s">
        <v>525</v>
      </c>
      <c r="D346" s="24" t="s">
        <v>526</v>
      </c>
      <c r="E346" s="25" t="s">
        <v>521</v>
      </c>
      <c r="F346" s="17" t="s">
        <v>522</v>
      </c>
      <c r="G346" s="24" t="s">
        <v>481</v>
      </c>
      <c r="H346" s="18" t="n">
        <v>64</v>
      </c>
      <c r="I346" s="20" t="n">
        <v>9.23</v>
      </c>
      <c r="J346" s="18" t="n">
        <v>92</v>
      </c>
      <c r="K346" s="20" t="n">
        <v>17</v>
      </c>
      <c r="L346" s="21" t="str">
        <f aca="false">IF(AND(I346&gt;=9,J346&gt;=90),"Xuất sắc",IF(AND(I346&gt;=8,J346&gt;=80),"Giỏi",IF(AND(I346&gt;7,J346&gt;=65),"Khá")))</f>
        <v>Xuất sắc</v>
      </c>
      <c r="M346" s="20" t="n">
        <v>1.1</v>
      </c>
      <c r="N346" s="22" t="n">
        <f aca="false">1650000*$M$7</f>
        <v>1815000</v>
      </c>
      <c r="O346" s="23" t="n">
        <f aca="false">N346*5</f>
        <v>9075000</v>
      </c>
    </row>
    <row r="347" customFormat="false" ht="15.75" hidden="false" customHeight="false" outlineLevel="0" collapsed="false">
      <c r="A347" s="14" t="n">
        <v>346</v>
      </c>
      <c r="B347" s="18" t="n">
        <v>11224935</v>
      </c>
      <c r="C347" s="24" t="s">
        <v>238</v>
      </c>
      <c r="D347" s="24" t="s">
        <v>453</v>
      </c>
      <c r="E347" s="25" t="s">
        <v>527</v>
      </c>
      <c r="F347" s="17" t="s">
        <v>522</v>
      </c>
      <c r="G347" s="24" t="s">
        <v>481</v>
      </c>
      <c r="H347" s="18" t="n">
        <v>64</v>
      </c>
      <c r="I347" s="18" t="n">
        <v>9.2</v>
      </c>
      <c r="J347" s="18" t="n">
        <v>95</v>
      </c>
      <c r="K347" s="18" t="n">
        <v>18</v>
      </c>
      <c r="L347" s="21" t="str">
        <f aca="false">IF(AND(I347&gt;=9,J347&gt;=90),"Xuất sắc",IF(AND(I347&gt;=8,J347&gt;=80),"Giỏi",IF(AND(I347&gt;7,J347&gt;=65),"Khá")))</f>
        <v>Xuất sắc</v>
      </c>
      <c r="M347" s="20" t="n">
        <v>1.1</v>
      </c>
      <c r="N347" s="22" t="n">
        <f aca="false">1650000*$M$7</f>
        <v>1815000</v>
      </c>
      <c r="O347" s="23" t="n">
        <f aca="false">N347*5</f>
        <v>9075000</v>
      </c>
    </row>
    <row r="348" customFormat="false" ht="15.75" hidden="false" customHeight="false" outlineLevel="0" collapsed="false">
      <c r="A348" s="14" t="n">
        <v>347</v>
      </c>
      <c r="B348" s="18" t="n">
        <v>11225054</v>
      </c>
      <c r="C348" s="24" t="s">
        <v>528</v>
      </c>
      <c r="D348" s="24" t="s">
        <v>66</v>
      </c>
      <c r="E348" s="25" t="s">
        <v>524</v>
      </c>
      <c r="F348" s="17" t="s">
        <v>522</v>
      </c>
      <c r="G348" s="24" t="s">
        <v>481</v>
      </c>
      <c r="H348" s="18" t="n">
        <v>64</v>
      </c>
      <c r="I348" s="20" t="n">
        <v>9.17</v>
      </c>
      <c r="J348" s="18" t="n">
        <v>98</v>
      </c>
      <c r="K348" s="20" t="n">
        <v>18</v>
      </c>
      <c r="L348" s="21" t="str">
        <f aca="false">IF(AND(I348&gt;=9,J348&gt;=90),"Xuất sắc",IF(AND(I348&gt;=8,J348&gt;=80),"Giỏi",IF(AND(I348&gt;7,J348&gt;=65),"Khá")))</f>
        <v>Xuất sắc</v>
      </c>
      <c r="M348" s="20" t="n">
        <v>1.1</v>
      </c>
      <c r="N348" s="22" t="n">
        <f aca="false">1650000*$M$7</f>
        <v>1815000</v>
      </c>
      <c r="O348" s="23" t="n">
        <f aca="false">N348*5</f>
        <v>9075000</v>
      </c>
    </row>
    <row r="349" customFormat="false" ht="15.75" hidden="false" customHeight="false" outlineLevel="0" collapsed="false">
      <c r="A349" s="14" t="n">
        <v>348</v>
      </c>
      <c r="B349" s="18" t="n">
        <v>11222525</v>
      </c>
      <c r="C349" s="24" t="s">
        <v>529</v>
      </c>
      <c r="D349" s="24" t="s">
        <v>92</v>
      </c>
      <c r="E349" s="25" t="s">
        <v>521</v>
      </c>
      <c r="F349" s="17" t="s">
        <v>522</v>
      </c>
      <c r="G349" s="24" t="s">
        <v>481</v>
      </c>
      <c r="H349" s="18" t="n">
        <v>64</v>
      </c>
      <c r="I349" s="20" t="n">
        <v>9.15</v>
      </c>
      <c r="J349" s="18" t="n">
        <v>95</v>
      </c>
      <c r="K349" s="20" t="n">
        <v>18</v>
      </c>
      <c r="L349" s="21" t="str">
        <f aca="false">IF(AND(I349&gt;=9,J349&gt;=90),"Xuất sắc",IF(AND(I349&gt;=8,J349&gt;=80),"Giỏi",IF(AND(I349&gt;7,J349&gt;=65),"Khá")))</f>
        <v>Xuất sắc</v>
      </c>
      <c r="M349" s="20" t="n">
        <v>1.1</v>
      </c>
      <c r="N349" s="22" t="n">
        <f aca="false">1650000*$M$7</f>
        <v>1815000</v>
      </c>
      <c r="O349" s="23" t="n">
        <f aca="false">N349*5</f>
        <v>9075000</v>
      </c>
    </row>
    <row r="350" customFormat="false" ht="15.75" hidden="false" customHeight="false" outlineLevel="0" collapsed="false">
      <c r="A350" s="14" t="n">
        <v>349</v>
      </c>
      <c r="B350" s="18" t="n">
        <v>11223694</v>
      </c>
      <c r="C350" s="24" t="s">
        <v>530</v>
      </c>
      <c r="D350" s="24" t="s">
        <v>98</v>
      </c>
      <c r="E350" s="25" t="s">
        <v>527</v>
      </c>
      <c r="F350" s="17" t="s">
        <v>522</v>
      </c>
      <c r="G350" s="24" t="s">
        <v>481</v>
      </c>
      <c r="H350" s="18" t="n">
        <v>64</v>
      </c>
      <c r="I350" s="20" t="n">
        <v>9.15</v>
      </c>
      <c r="J350" s="18" t="n">
        <v>90</v>
      </c>
      <c r="K350" s="20" t="n">
        <v>18</v>
      </c>
      <c r="L350" s="21" t="str">
        <f aca="false">IF(AND(I350&gt;=9,J350&gt;=90),"Xuất sắc",IF(AND(I350&gt;=8,J350&gt;=80),"Giỏi",IF(AND(I350&gt;7,J350&gt;=65),"Khá")))</f>
        <v>Xuất sắc</v>
      </c>
      <c r="M350" s="20" t="n">
        <v>1.1</v>
      </c>
      <c r="N350" s="22" t="n">
        <f aca="false">1650000*$M$7</f>
        <v>1815000</v>
      </c>
      <c r="O350" s="23" t="n">
        <f aca="false">N350*5</f>
        <v>9075000</v>
      </c>
    </row>
    <row r="351" customFormat="false" ht="15.75" hidden="false" customHeight="false" outlineLevel="0" collapsed="false">
      <c r="A351" s="14" t="n">
        <v>350</v>
      </c>
      <c r="B351" s="18" t="n">
        <v>11224423</v>
      </c>
      <c r="C351" s="24" t="s">
        <v>178</v>
      </c>
      <c r="D351" s="24" t="s">
        <v>531</v>
      </c>
      <c r="E351" s="25" t="s">
        <v>521</v>
      </c>
      <c r="F351" s="17" t="s">
        <v>522</v>
      </c>
      <c r="G351" s="24" t="s">
        <v>481</v>
      </c>
      <c r="H351" s="18" t="n">
        <v>64</v>
      </c>
      <c r="I351" s="20" t="n">
        <v>9.08</v>
      </c>
      <c r="J351" s="18" t="n">
        <v>93</v>
      </c>
      <c r="K351" s="20" t="n">
        <v>15</v>
      </c>
      <c r="L351" s="21" t="str">
        <f aca="false">IF(AND(I351&gt;=9,J351&gt;=90),"Xuất sắc",IF(AND(I351&gt;=8,J351&gt;=80),"Giỏi",IF(AND(I351&gt;7,J351&gt;=65),"Khá")))</f>
        <v>Xuất sắc</v>
      </c>
      <c r="M351" s="20" t="n">
        <v>1.1</v>
      </c>
      <c r="N351" s="22" t="n">
        <f aca="false">1650000*$M$7</f>
        <v>1815000</v>
      </c>
      <c r="O351" s="23" t="n">
        <f aca="false">N351*5</f>
        <v>9075000</v>
      </c>
    </row>
    <row r="352" customFormat="false" ht="15.75" hidden="false" customHeight="false" outlineLevel="0" collapsed="false">
      <c r="A352" s="14" t="n">
        <v>351</v>
      </c>
      <c r="B352" s="18" t="n">
        <v>11225980</v>
      </c>
      <c r="C352" s="24" t="s">
        <v>532</v>
      </c>
      <c r="D352" s="24" t="s">
        <v>197</v>
      </c>
      <c r="E352" s="25" t="s">
        <v>521</v>
      </c>
      <c r="F352" s="17" t="s">
        <v>522</v>
      </c>
      <c r="G352" s="24" t="s">
        <v>481</v>
      </c>
      <c r="H352" s="18" t="n">
        <v>64</v>
      </c>
      <c r="I352" s="18" t="n">
        <v>9.07</v>
      </c>
      <c r="J352" s="18" t="n">
        <v>90</v>
      </c>
      <c r="K352" s="18" t="n">
        <v>17</v>
      </c>
      <c r="L352" s="21" t="str">
        <f aca="false">IF(AND(I352&gt;=9,J352&gt;=90),"Xuất sắc",IF(AND(I352&gt;=8,J352&gt;=80),"Giỏi",IF(AND(I352&gt;7,J352&gt;=65),"Khá")))</f>
        <v>Xuất sắc</v>
      </c>
      <c r="M352" s="20" t="n">
        <v>1.1</v>
      </c>
      <c r="N352" s="22" t="n">
        <f aca="false">1650000*$M$7</f>
        <v>1815000</v>
      </c>
      <c r="O352" s="23" t="n">
        <f aca="false">N352*5</f>
        <v>9075000</v>
      </c>
    </row>
    <row r="353" customFormat="false" ht="15.75" hidden="false" customHeight="false" outlineLevel="0" collapsed="false">
      <c r="A353" s="14" t="n">
        <v>352</v>
      </c>
      <c r="B353" s="18" t="n">
        <v>11222707</v>
      </c>
      <c r="C353" s="24" t="s">
        <v>190</v>
      </c>
      <c r="D353" s="24" t="s">
        <v>107</v>
      </c>
      <c r="E353" s="25" t="s">
        <v>524</v>
      </c>
      <c r="F353" s="17" t="s">
        <v>522</v>
      </c>
      <c r="G353" s="24" t="s">
        <v>481</v>
      </c>
      <c r="H353" s="18" t="n">
        <v>64</v>
      </c>
      <c r="I353" s="18" t="n">
        <v>9.06</v>
      </c>
      <c r="J353" s="18" t="n">
        <v>93</v>
      </c>
      <c r="K353" s="18" t="n">
        <v>21</v>
      </c>
      <c r="L353" s="21" t="str">
        <f aca="false">IF(AND(I353&gt;=9,J353&gt;=90),"Xuất sắc",IF(AND(I353&gt;=8,J353&gt;=80),"Giỏi",IF(AND(I353&gt;7,J353&gt;=65),"Khá")))</f>
        <v>Xuất sắc</v>
      </c>
      <c r="M353" s="20" t="n">
        <v>1.1</v>
      </c>
      <c r="N353" s="22" t="n">
        <f aca="false">1650000*$M$7</f>
        <v>1815000</v>
      </c>
      <c r="O353" s="23" t="n">
        <f aca="false">N353*5</f>
        <v>9075000</v>
      </c>
    </row>
    <row r="354" customFormat="false" ht="15.75" hidden="false" customHeight="false" outlineLevel="0" collapsed="false">
      <c r="A354" s="14" t="n">
        <v>353</v>
      </c>
      <c r="B354" s="18" t="n">
        <v>11224071</v>
      </c>
      <c r="C354" s="24" t="s">
        <v>400</v>
      </c>
      <c r="D354" s="24" t="s">
        <v>533</v>
      </c>
      <c r="E354" s="25" t="s">
        <v>524</v>
      </c>
      <c r="F354" s="17" t="s">
        <v>522</v>
      </c>
      <c r="G354" s="24" t="s">
        <v>481</v>
      </c>
      <c r="H354" s="18" t="n">
        <v>64</v>
      </c>
      <c r="I354" s="18" t="n">
        <v>9.04</v>
      </c>
      <c r="J354" s="18" t="n">
        <v>93</v>
      </c>
      <c r="K354" s="18" t="n">
        <v>15</v>
      </c>
      <c r="L354" s="21" t="str">
        <f aca="false">IF(AND(I354&gt;=9,J354&gt;=90),"Xuất sắc",IF(AND(I354&gt;=8,J354&gt;=80),"Giỏi",IF(AND(I354&gt;7,J354&gt;=65),"Khá")))</f>
        <v>Xuất sắc</v>
      </c>
      <c r="M354" s="20" t="n">
        <v>1.1</v>
      </c>
      <c r="N354" s="22" t="n">
        <f aca="false">1650000*$M$7</f>
        <v>1815000</v>
      </c>
      <c r="O354" s="23" t="n">
        <f aca="false">N354*5</f>
        <v>9075000</v>
      </c>
    </row>
    <row r="355" customFormat="false" ht="15.75" hidden="false" customHeight="false" outlineLevel="0" collapsed="false">
      <c r="A355" s="14" t="n">
        <v>354</v>
      </c>
      <c r="B355" s="18" t="n">
        <v>11226691</v>
      </c>
      <c r="C355" s="24" t="s">
        <v>534</v>
      </c>
      <c r="D355" s="24" t="s">
        <v>535</v>
      </c>
      <c r="E355" s="25" t="s">
        <v>524</v>
      </c>
      <c r="F355" s="17" t="s">
        <v>522</v>
      </c>
      <c r="G355" s="24" t="s">
        <v>481</v>
      </c>
      <c r="H355" s="18" t="n">
        <v>64</v>
      </c>
      <c r="I355" s="18" t="n">
        <v>9.03</v>
      </c>
      <c r="J355" s="18" t="n">
        <v>90</v>
      </c>
      <c r="K355" s="18" t="n">
        <v>18</v>
      </c>
      <c r="L355" s="21" t="str">
        <f aca="false">IF(AND(I355&gt;=9,J355&gt;=90),"Xuất sắc",IF(AND(I355&gt;=8,J355&gt;=80),"Giỏi",IF(AND(I355&gt;7,J355&gt;=65),"Khá")))</f>
        <v>Xuất sắc</v>
      </c>
      <c r="M355" s="20" t="n">
        <v>1.1</v>
      </c>
      <c r="N355" s="22" t="n">
        <f aca="false">1650000*$M$7</f>
        <v>1815000</v>
      </c>
      <c r="O355" s="23" t="n">
        <f aca="false">N355*5</f>
        <v>9075000</v>
      </c>
    </row>
    <row r="356" customFormat="false" ht="15.75" hidden="false" customHeight="false" outlineLevel="0" collapsed="false">
      <c r="A356" s="14" t="n">
        <v>355</v>
      </c>
      <c r="B356" s="30" t="n">
        <v>11220925</v>
      </c>
      <c r="C356" s="31" t="s">
        <v>48</v>
      </c>
      <c r="D356" s="31" t="s">
        <v>425</v>
      </c>
      <c r="E356" s="31" t="s">
        <v>524</v>
      </c>
      <c r="F356" s="17" t="s">
        <v>522</v>
      </c>
      <c r="G356" s="24" t="s">
        <v>481</v>
      </c>
      <c r="H356" s="20" t="n">
        <v>64</v>
      </c>
      <c r="I356" s="32" t="n">
        <v>9.28</v>
      </c>
      <c r="J356" s="33" t="n">
        <v>88</v>
      </c>
      <c r="K356" s="32" t="n">
        <v>18</v>
      </c>
      <c r="L356" s="21" t="str">
        <f aca="false">IF(AND(I356&gt;=9,J356&gt;=90),"Xuất sắc",IF(AND(I356&gt;=8,J356&gt;=80),"Giỏi",IF(AND(I356&gt;7,J356&gt;=65),"Khá")))</f>
        <v>Giỏi</v>
      </c>
      <c r="M356" s="20" t="n">
        <v>1.05</v>
      </c>
      <c r="N356" s="22" t="n">
        <f aca="false">1650000*$M$6</f>
        <v>1732500</v>
      </c>
      <c r="O356" s="23" t="n">
        <f aca="false">N356*5</f>
        <v>8662500</v>
      </c>
    </row>
    <row r="357" customFormat="false" ht="15.75" hidden="false" customHeight="false" outlineLevel="0" collapsed="false">
      <c r="A357" s="14" t="n">
        <v>356</v>
      </c>
      <c r="B357" s="18" t="n">
        <v>11223624</v>
      </c>
      <c r="C357" s="24" t="s">
        <v>163</v>
      </c>
      <c r="D357" s="24" t="s">
        <v>98</v>
      </c>
      <c r="E357" s="25" t="s">
        <v>521</v>
      </c>
      <c r="F357" s="17" t="s">
        <v>522</v>
      </c>
      <c r="G357" s="24" t="s">
        <v>481</v>
      </c>
      <c r="H357" s="18" t="n">
        <v>64</v>
      </c>
      <c r="I357" s="18" t="n">
        <v>9.02</v>
      </c>
      <c r="J357" s="18" t="n">
        <v>92</v>
      </c>
      <c r="K357" s="18" t="n">
        <v>18</v>
      </c>
      <c r="L357" s="21" t="str">
        <f aca="false">IF(AND(I357&gt;=9,J357&gt;=90),"Xuất sắc",IF(AND(I357&gt;=8,J357&gt;=80),"Giỏi",IF(AND(I357&gt;7,J357&gt;=65),"Khá")))</f>
        <v>Xuất sắc</v>
      </c>
      <c r="M357" s="20" t="n">
        <v>1.1</v>
      </c>
      <c r="N357" s="22" t="n">
        <f aca="false">1650000*$M$7</f>
        <v>1815000</v>
      </c>
      <c r="O357" s="23" t="n">
        <f aca="false">N357*5</f>
        <v>9075000</v>
      </c>
    </row>
    <row r="358" customFormat="false" ht="15.75" hidden="false" customHeight="false" outlineLevel="0" collapsed="false">
      <c r="A358" s="14" t="n">
        <v>357</v>
      </c>
      <c r="B358" s="18" t="n">
        <v>11203613</v>
      </c>
      <c r="C358" s="24" t="s">
        <v>536</v>
      </c>
      <c r="D358" s="24" t="s">
        <v>197</v>
      </c>
      <c r="E358" s="25" t="s">
        <v>537</v>
      </c>
      <c r="F358" s="25" t="s">
        <v>537</v>
      </c>
      <c r="G358" s="24" t="s">
        <v>538</v>
      </c>
      <c r="H358" s="18" t="n">
        <v>62</v>
      </c>
      <c r="I358" s="18" t="n">
        <v>9.3</v>
      </c>
      <c r="J358" s="18" t="n">
        <v>93</v>
      </c>
      <c r="K358" s="18" t="n">
        <v>17</v>
      </c>
      <c r="L358" s="21" t="str">
        <f aca="false">IF(AND(I358&gt;=9,J358&gt;=90),"Xuất sắc",IF(AND(I358&gt;=8,J358&gt;=80),"Giỏi",IF(AND(I358&gt;7,J358&gt;=65),"Khá")))</f>
        <v>Xuất sắc</v>
      </c>
      <c r="M358" s="20" t="n">
        <v>1.1</v>
      </c>
      <c r="N358" s="22" t="n">
        <f aca="false">1650000*$M$7</f>
        <v>1815000</v>
      </c>
      <c r="O358" s="23" t="n">
        <f aca="false">N358*5</f>
        <v>9075000</v>
      </c>
    </row>
    <row r="359" customFormat="false" ht="15.75" hidden="false" customHeight="false" outlineLevel="0" collapsed="false">
      <c r="A359" s="14" t="n">
        <v>358</v>
      </c>
      <c r="B359" s="18" t="n">
        <v>11203326</v>
      </c>
      <c r="C359" s="24" t="s">
        <v>539</v>
      </c>
      <c r="D359" s="24" t="s">
        <v>540</v>
      </c>
      <c r="E359" s="25" t="s">
        <v>537</v>
      </c>
      <c r="F359" s="25" t="s">
        <v>537</v>
      </c>
      <c r="G359" s="24" t="s">
        <v>538</v>
      </c>
      <c r="H359" s="18" t="n">
        <v>62</v>
      </c>
      <c r="I359" s="18" t="n">
        <v>9.21</v>
      </c>
      <c r="J359" s="18" t="n">
        <v>90</v>
      </c>
      <c r="K359" s="18" t="n">
        <v>17</v>
      </c>
      <c r="L359" s="21" t="str">
        <f aca="false">IF(AND(I359&gt;=9,J359&gt;=90),"Xuất sắc",IF(AND(I359&gt;=8,J359&gt;=80),"Giỏi",IF(AND(I359&gt;7,J359&gt;=65),"Khá")))</f>
        <v>Xuất sắc</v>
      </c>
      <c r="M359" s="20" t="n">
        <v>1.1</v>
      </c>
      <c r="N359" s="22" t="n">
        <f aca="false">1650000*$M$7</f>
        <v>1815000</v>
      </c>
      <c r="O359" s="23" t="n">
        <f aca="false">N359*5</f>
        <v>9075000</v>
      </c>
    </row>
    <row r="360" customFormat="false" ht="15.75" hidden="false" customHeight="false" outlineLevel="0" collapsed="false">
      <c r="A360" s="14" t="n">
        <v>359</v>
      </c>
      <c r="B360" s="18" t="n">
        <v>11203348</v>
      </c>
      <c r="C360" s="24" t="s">
        <v>541</v>
      </c>
      <c r="D360" s="24" t="s">
        <v>137</v>
      </c>
      <c r="E360" s="25" t="s">
        <v>537</v>
      </c>
      <c r="F360" s="25" t="s">
        <v>537</v>
      </c>
      <c r="G360" s="24" t="s">
        <v>538</v>
      </c>
      <c r="H360" s="18" t="n">
        <v>62</v>
      </c>
      <c r="I360" s="18" t="n">
        <v>9.18</v>
      </c>
      <c r="J360" s="18" t="n">
        <v>92</v>
      </c>
      <c r="K360" s="18" t="n">
        <v>17</v>
      </c>
      <c r="L360" s="21" t="str">
        <f aca="false">IF(AND(I360&gt;=9,J360&gt;=90),"Xuất sắc",IF(AND(I360&gt;=8,J360&gt;=80),"Giỏi",IF(AND(I360&gt;7,J360&gt;=65),"Khá")))</f>
        <v>Xuất sắc</v>
      </c>
      <c r="M360" s="20" t="n">
        <v>1.1</v>
      </c>
      <c r="N360" s="22" t="n">
        <f aca="false">1650000*$M$7</f>
        <v>1815000</v>
      </c>
      <c r="O360" s="23" t="n">
        <f aca="false">N360*5</f>
        <v>9075000</v>
      </c>
    </row>
    <row r="361" customFormat="false" ht="15.75" hidden="false" customHeight="false" outlineLevel="0" collapsed="false">
      <c r="A361" s="14" t="n">
        <v>360</v>
      </c>
      <c r="B361" s="18" t="n">
        <v>11203786</v>
      </c>
      <c r="C361" s="24" t="s">
        <v>542</v>
      </c>
      <c r="D361" s="24" t="s">
        <v>543</v>
      </c>
      <c r="E361" s="25" t="s">
        <v>537</v>
      </c>
      <c r="F361" s="25" t="s">
        <v>537</v>
      </c>
      <c r="G361" s="24" t="s">
        <v>538</v>
      </c>
      <c r="H361" s="18" t="n">
        <v>62</v>
      </c>
      <c r="I361" s="18" t="n">
        <v>9.12</v>
      </c>
      <c r="J361" s="18" t="n">
        <v>93</v>
      </c>
      <c r="K361" s="18" t="n">
        <v>19</v>
      </c>
      <c r="L361" s="21" t="str">
        <f aca="false">IF(AND(I361&gt;=9,J361&gt;=90),"Xuất sắc",IF(AND(I361&gt;=8,J361&gt;=80),"Giỏi",IF(AND(I361&gt;7,J361&gt;=65),"Khá")))</f>
        <v>Xuất sắc</v>
      </c>
      <c r="M361" s="20" t="n">
        <v>1.1</v>
      </c>
      <c r="N361" s="22" t="n">
        <f aca="false">1650000*$M$7</f>
        <v>1815000</v>
      </c>
      <c r="O361" s="23" t="n">
        <f aca="false">N361*5</f>
        <v>9075000</v>
      </c>
    </row>
    <row r="362" customFormat="false" ht="15.75" hidden="false" customHeight="false" outlineLevel="0" collapsed="false">
      <c r="A362" s="14" t="n">
        <v>361</v>
      </c>
      <c r="B362" s="18" t="n">
        <v>11217003</v>
      </c>
      <c r="C362" s="24" t="s">
        <v>544</v>
      </c>
      <c r="D362" s="24" t="s">
        <v>119</v>
      </c>
      <c r="E362" s="25" t="s">
        <v>545</v>
      </c>
      <c r="F362" s="25" t="s">
        <v>545</v>
      </c>
      <c r="G362" s="24" t="s">
        <v>538</v>
      </c>
      <c r="H362" s="18" t="n">
        <v>63</v>
      </c>
      <c r="I362" s="18" t="n">
        <v>8.77</v>
      </c>
      <c r="J362" s="18" t="n">
        <v>91</v>
      </c>
      <c r="K362" s="18" t="n">
        <v>17</v>
      </c>
      <c r="L362" s="21" t="str">
        <f aca="false">IF(AND(I362&gt;=9,J362&gt;=90),"Xuất sắc",IF(AND(I362&gt;=8,J362&gt;=80),"Giỏi",IF(AND(I362&gt;7,J362&gt;=65),"Khá")))</f>
        <v>Giỏi</v>
      </c>
      <c r="M362" s="20" t="n">
        <v>1.05</v>
      </c>
      <c r="N362" s="22" t="n">
        <f aca="false">1650000*$M$6</f>
        <v>1732500</v>
      </c>
      <c r="O362" s="23" t="n">
        <f aca="false">N362*5</f>
        <v>8662500</v>
      </c>
    </row>
    <row r="363" customFormat="false" ht="15.75" hidden="false" customHeight="false" outlineLevel="0" collapsed="false">
      <c r="A363" s="14" t="n">
        <v>362</v>
      </c>
      <c r="B363" s="18" t="n">
        <v>11214619</v>
      </c>
      <c r="C363" s="24" t="s">
        <v>546</v>
      </c>
      <c r="D363" s="24" t="s">
        <v>193</v>
      </c>
      <c r="E363" s="25" t="s">
        <v>545</v>
      </c>
      <c r="F363" s="25" t="s">
        <v>545</v>
      </c>
      <c r="G363" s="24" t="s">
        <v>538</v>
      </c>
      <c r="H363" s="18" t="n">
        <v>63</v>
      </c>
      <c r="I363" s="18" t="n">
        <v>8.89</v>
      </c>
      <c r="J363" s="18" t="n">
        <v>90</v>
      </c>
      <c r="K363" s="18" t="n">
        <v>23</v>
      </c>
      <c r="L363" s="21" t="str">
        <f aca="false">IF(AND(I363&gt;=9,J363&gt;=90),"Xuất sắc",IF(AND(I363&gt;=8,J363&gt;=80),"Giỏi",IF(AND(I363&gt;7,J363&gt;=65),"Khá")))</f>
        <v>Giỏi</v>
      </c>
      <c r="M363" s="20" t="n">
        <v>1.05</v>
      </c>
      <c r="N363" s="22" t="n">
        <f aca="false">1650000*$M$6</f>
        <v>1732500</v>
      </c>
      <c r="O363" s="23" t="n">
        <f aca="false">N363*5</f>
        <v>8662500</v>
      </c>
    </row>
    <row r="364" customFormat="false" ht="15.75" hidden="false" customHeight="false" outlineLevel="0" collapsed="false">
      <c r="A364" s="14" t="n">
        <v>363</v>
      </c>
      <c r="B364" s="18" t="n">
        <v>11216987</v>
      </c>
      <c r="C364" s="24" t="s">
        <v>547</v>
      </c>
      <c r="D364" s="24" t="s">
        <v>548</v>
      </c>
      <c r="E364" s="25" t="s">
        <v>545</v>
      </c>
      <c r="F364" s="25" t="s">
        <v>545</v>
      </c>
      <c r="G364" s="24" t="s">
        <v>538</v>
      </c>
      <c r="H364" s="18" t="n">
        <v>63</v>
      </c>
      <c r="I364" s="18" t="n">
        <v>8.75</v>
      </c>
      <c r="J364" s="18" t="n">
        <v>91</v>
      </c>
      <c r="K364" s="18" t="n">
        <v>17</v>
      </c>
      <c r="L364" s="21" t="str">
        <f aca="false">IF(AND(I364&gt;=9,J364&gt;=90),"Xuất sắc",IF(AND(I364&gt;=8,J364&gt;=80),"Giỏi",IF(AND(I364&gt;7,J364&gt;=65),"Khá")))</f>
        <v>Giỏi</v>
      </c>
      <c r="M364" s="20" t="n">
        <v>1.05</v>
      </c>
      <c r="N364" s="22" t="n">
        <f aca="false">1650000*$M$6</f>
        <v>1732500</v>
      </c>
      <c r="O364" s="23" t="n">
        <f aca="false">N364*5</f>
        <v>8662500</v>
      </c>
    </row>
    <row r="365" customFormat="false" ht="15.75" hidden="false" customHeight="false" outlineLevel="0" collapsed="false">
      <c r="A365" s="14" t="n">
        <v>364</v>
      </c>
      <c r="B365" s="18" t="n">
        <v>11216992</v>
      </c>
      <c r="C365" s="24" t="s">
        <v>549</v>
      </c>
      <c r="D365" s="24" t="s">
        <v>442</v>
      </c>
      <c r="E365" s="25" t="s">
        <v>545</v>
      </c>
      <c r="F365" s="25" t="s">
        <v>545</v>
      </c>
      <c r="G365" s="24" t="s">
        <v>538</v>
      </c>
      <c r="H365" s="18" t="n">
        <v>63</v>
      </c>
      <c r="I365" s="18" t="n">
        <v>9.02</v>
      </c>
      <c r="J365" s="18" t="n">
        <v>91</v>
      </c>
      <c r="K365" s="18" t="n">
        <v>22</v>
      </c>
      <c r="L365" s="21" t="str">
        <f aca="false">IF(AND(I365&gt;=9,J365&gt;=90),"Xuất sắc",IF(AND(I365&gt;=8,J365&gt;=80),"Giỏi",IF(AND(I365&gt;7,J365&gt;=65),"Khá")))</f>
        <v>Xuất sắc</v>
      </c>
      <c r="M365" s="20" t="n">
        <v>1.1</v>
      </c>
      <c r="N365" s="22" t="n">
        <f aca="false">1650000*$M$7</f>
        <v>1815000</v>
      </c>
      <c r="O365" s="23" t="n">
        <f aca="false">N365*5</f>
        <v>9075000</v>
      </c>
    </row>
    <row r="366" customFormat="false" ht="15.75" hidden="false" customHeight="false" outlineLevel="0" collapsed="false">
      <c r="A366" s="14" t="n">
        <v>365</v>
      </c>
      <c r="B366" s="18" t="n">
        <v>11217001</v>
      </c>
      <c r="C366" s="24" t="s">
        <v>550</v>
      </c>
      <c r="D366" s="24" t="s">
        <v>124</v>
      </c>
      <c r="E366" s="25" t="s">
        <v>545</v>
      </c>
      <c r="F366" s="25" t="s">
        <v>545</v>
      </c>
      <c r="G366" s="24" t="s">
        <v>538</v>
      </c>
      <c r="H366" s="18" t="n">
        <v>63</v>
      </c>
      <c r="I366" s="18" t="n">
        <v>8.78</v>
      </c>
      <c r="J366" s="18" t="n">
        <v>93</v>
      </c>
      <c r="K366" s="18" t="n">
        <v>20</v>
      </c>
      <c r="L366" s="21" t="str">
        <f aca="false">IF(AND(I366&gt;=9,J366&gt;=90),"Xuất sắc",IF(AND(I366&gt;=8,J366&gt;=80),"Giỏi",IF(AND(I366&gt;7,J366&gt;=65),"Khá")))</f>
        <v>Giỏi</v>
      </c>
      <c r="M366" s="20" t="n">
        <v>1.05</v>
      </c>
      <c r="N366" s="22" t="n">
        <f aca="false">1650000*$M$6</f>
        <v>1732500</v>
      </c>
      <c r="O366" s="23" t="n">
        <f aca="false">N366*5</f>
        <v>8662500</v>
      </c>
    </row>
    <row r="367" customFormat="false" ht="15.75" hidden="false" customHeight="false" outlineLevel="0" collapsed="false">
      <c r="A367" s="14" t="n">
        <v>366</v>
      </c>
      <c r="B367" s="18" t="n">
        <v>11210568</v>
      </c>
      <c r="C367" s="24" t="s">
        <v>551</v>
      </c>
      <c r="D367" s="24" t="s">
        <v>16</v>
      </c>
      <c r="E367" s="25" t="s">
        <v>545</v>
      </c>
      <c r="F367" s="25" t="s">
        <v>545</v>
      </c>
      <c r="G367" s="24" t="s">
        <v>538</v>
      </c>
      <c r="H367" s="18" t="n">
        <v>63</v>
      </c>
      <c r="I367" s="18" t="n">
        <v>8.72</v>
      </c>
      <c r="J367" s="18" t="n">
        <v>90</v>
      </c>
      <c r="K367" s="18" t="n">
        <v>17</v>
      </c>
      <c r="L367" s="21" t="str">
        <f aca="false">IF(AND(I367&gt;=9,J367&gt;=90),"Xuất sắc",IF(AND(I367&gt;=8,J367&gt;=80),"Giỏi",IF(AND(I367&gt;7,J367&gt;=65),"Khá")))</f>
        <v>Giỏi</v>
      </c>
      <c r="M367" s="20" t="n">
        <v>1.05</v>
      </c>
      <c r="N367" s="22" t="n">
        <f aca="false">1650000*$M$6</f>
        <v>1732500</v>
      </c>
      <c r="O367" s="23" t="n">
        <f aca="false">N367*5</f>
        <v>8662500</v>
      </c>
    </row>
    <row r="368" customFormat="false" ht="15.75" hidden="false" customHeight="false" outlineLevel="0" collapsed="false">
      <c r="A368" s="14" t="n">
        <v>367</v>
      </c>
      <c r="B368" s="17" t="n">
        <v>11224210</v>
      </c>
      <c r="C368" s="17" t="s">
        <v>552</v>
      </c>
      <c r="D368" s="17" t="s">
        <v>145</v>
      </c>
      <c r="E368" s="17" t="s">
        <v>553</v>
      </c>
      <c r="F368" s="17" t="s">
        <v>553</v>
      </c>
      <c r="G368" s="17" t="s">
        <v>538</v>
      </c>
      <c r="H368" s="20" t="n">
        <v>64</v>
      </c>
      <c r="I368" s="20" t="n">
        <v>9.17</v>
      </c>
      <c r="J368" s="20" t="n">
        <v>90</v>
      </c>
      <c r="K368" s="20" t="n">
        <v>20</v>
      </c>
      <c r="L368" s="21" t="str">
        <f aca="false">IF(AND(I368&gt;=9,J368&gt;=90),"Xuất sắc",IF(AND(I368&gt;=8,J368&gt;=80),"Giỏi",IF(AND(I368&gt;7,J368&gt;=65),"Khá")))</f>
        <v>Xuất sắc</v>
      </c>
      <c r="M368" s="20" t="n">
        <v>1.1</v>
      </c>
      <c r="N368" s="22" t="n">
        <f aca="false">1650000*$M$7</f>
        <v>1815000</v>
      </c>
      <c r="O368" s="23" t="n">
        <f aca="false">N368*5</f>
        <v>9075000</v>
      </c>
    </row>
    <row r="369" customFormat="false" ht="15.75" hidden="false" customHeight="false" outlineLevel="0" collapsed="false">
      <c r="A369" s="14" t="n">
        <v>368</v>
      </c>
      <c r="B369" s="17" t="n">
        <v>11225223</v>
      </c>
      <c r="C369" s="17" t="s">
        <v>554</v>
      </c>
      <c r="D369" s="17" t="s">
        <v>88</v>
      </c>
      <c r="E369" s="17" t="s">
        <v>553</v>
      </c>
      <c r="F369" s="17" t="s">
        <v>553</v>
      </c>
      <c r="G369" s="17" t="s">
        <v>538</v>
      </c>
      <c r="H369" s="20" t="n">
        <v>64</v>
      </c>
      <c r="I369" s="20" t="n">
        <v>9.02</v>
      </c>
      <c r="J369" s="20" t="n">
        <v>92</v>
      </c>
      <c r="K369" s="20" t="n">
        <v>17</v>
      </c>
      <c r="L369" s="21" t="str">
        <f aca="false">IF(AND(I369&gt;=9,J369&gt;=90),"Xuất sắc",IF(AND(I369&gt;=8,J369&gt;=80),"Giỏi",IF(AND(I369&gt;7,J369&gt;=65),"Khá")))</f>
        <v>Xuất sắc</v>
      </c>
      <c r="M369" s="20" t="n">
        <v>1.1</v>
      </c>
      <c r="N369" s="22" t="n">
        <f aca="false">1650000*$M$7</f>
        <v>1815000</v>
      </c>
      <c r="O369" s="23" t="n">
        <f aca="false">N369*5</f>
        <v>9075000</v>
      </c>
    </row>
    <row r="370" customFormat="false" ht="15.75" hidden="false" customHeight="false" outlineLevel="0" collapsed="false">
      <c r="A370" s="14" t="n">
        <v>369</v>
      </c>
      <c r="B370" s="17" t="n">
        <v>11224375</v>
      </c>
      <c r="C370" s="17" t="s">
        <v>555</v>
      </c>
      <c r="D370" s="17" t="s">
        <v>556</v>
      </c>
      <c r="E370" s="17" t="s">
        <v>553</v>
      </c>
      <c r="F370" s="17" t="s">
        <v>553</v>
      </c>
      <c r="G370" s="17" t="s">
        <v>538</v>
      </c>
      <c r="H370" s="20" t="n">
        <v>64</v>
      </c>
      <c r="I370" s="20" t="n">
        <v>8.9</v>
      </c>
      <c r="J370" s="20" t="n">
        <v>93</v>
      </c>
      <c r="K370" s="20" t="n">
        <v>17</v>
      </c>
      <c r="L370" s="21" t="str">
        <f aca="false">IF(AND(I370&gt;=9,J370&gt;=90),"Xuất sắc",IF(AND(I370&gt;=8,J370&gt;=80),"Giỏi",IF(AND(I370&gt;7,J370&gt;=65),"Khá")))</f>
        <v>Giỏi</v>
      </c>
      <c r="M370" s="20" t="n">
        <v>1.05</v>
      </c>
      <c r="N370" s="22" t="n">
        <f aca="false">1650000*$M$6</f>
        <v>1732500</v>
      </c>
      <c r="O370" s="23" t="n">
        <f aca="false">N370*5</f>
        <v>8662500</v>
      </c>
    </row>
    <row r="371" customFormat="false" ht="15.75" hidden="false" customHeight="false" outlineLevel="0" collapsed="false">
      <c r="A371" s="14" t="n">
        <v>370</v>
      </c>
      <c r="B371" s="17" t="n">
        <v>11226148</v>
      </c>
      <c r="C371" s="17" t="s">
        <v>557</v>
      </c>
      <c r="D371" s="17" t="s">
        <v>186</v>
      </c>
      <c r="E371" s="17" t="s">
        <v>553</v>
      </c>
      <c r="F371" s="17" t="s">
        <v>553</v>
      </c>
      <c r="G371" s="17" t="s">
        <v>538</v>
      </c>
      <c r="H371" s="20" t="n">
        <v>64</v>
      </c>
      <c r="I371" s="20" t="n">
        <v>8.96</v>
      </c>
      <c r="J371" s="20" t="n">
        <v>90</v>
      </c>
      <c r="K371" s="20" t="n">
        <v>14</v>
      </c>
      <c r="L371" s="21" t="str">
        <f aca="false">IF(AND(I371&gt;=9,J371&gt;=90),"Xuất sắc",IF(AND(I371&gt;=8,J371&gt;=80),"Giỏi",IF(AND(I371&gt;7,J371&gt;=65),"Khá")))</f>
        <v>Giỏi</v>
      </c>
      <c r="M371" s="20" t="n">
        <v>1.05</v>
      </c>
      <c r="N371" s="22" t="n">
        <f aca="false">1650000*$M$6</f>
        <v>1732500</v>
      </c>
      <c r="O371" s="23" t="n">
        <f aca="false">N371*5</f>
        <v>8662500</v>
      </c>
    </row>
    <row r="372" customFormat="false" ht="15.75" hidden="false" customHeight="false" outlineLevel="0" collapsed="false">
      <c r="A372" s="14" t="n">
        <v>371</v>
      </c>
      <c r="B372" s="17" t="n">
        <v>11226213</v>
      </c>
      <c r="C372" s="17" t="s">
        <v>558</v>
      </c>
      <c r="D372" s="17" t="s">
        <v>559</v>
      </c>
      <c r="E372" s="17" t="s">
        <v>553</v>
      </c>
      <c r="F372" s="17" t="s">
        <v>553</v>
      </c>
      <c r="G372" s="17" t="s">
        <v>538</v>
      </c>
      <c r="H372" s="20" t="n">
        <v>64</v>
      </c>
      <c r="I372" s="20" t="n">
        <v>8.81</v>
      </c>
      <c r="J372" s="20" t="n">
        <v>90</v>
      </c>
      <c r="K372" s="20" t="n">
        <v>17</v>
      </c>
      <c r="L372" s="21" t="str">
        <f aca="false">IF(AND(I372&gt;=9,J372&gt;=90),"Xuất sắc",IF(AND(I372&gt;=8,J372&gt;=80),"Giỏi",IF(AND(I372&gt;7,J372&gt;=65),"Khá")))</f>
        <v>Giỏi</v>
      </c>
      <c r="M372" s="20" t="n">
        <v>1.05</v>
      </c>
      <c r="N372" s="22" t="n">
        <f aca="false">1650000*$M$6</f>
        <v>1732500</v>
      </c>
      <c r="O372" s="23" t="n">
        <f aca="false">N372*5</f>
        <v>8662500</v>
      </c>
    </row>
    <row r="373" customFormat="false" ht="15.75" hidden="false" customHeight="false" outlineLevel="0" collapsed="false">
      <c r="A373" s="14" t="n">
        <v>372</v>
      </c>
      <c r="B373" s="15" t="n">
        <v>11203273</v>
      </c>
      <c r="C373" s="16" t="s">
        <v>165</v>
      </c>
      <c r="D373" s="16" t="s">
        <v>405</v>
      </c>
      <c r="E373" s="16" t="s">
        <v>560</v>
      </c>
      <c r="F373" s="17" t="s">
        <v>561</v>
      </c>
      <c r="G373" s="16" t="s">
        <v>562</v>
      </c>
      <c r="H373" s="19" t="n">
        <v>62</v>
      </c>
      <c r="I373" s="18" t="n">
        <v>9.33</v>
      </c>
      <c r="J373" s="18" t="n">
        <v>80</v>
      </c>
      <c r="K373" s="20" t="n">
        <v>22</v>
      </c>
      <c r="L373" s="21" t="str">
        <f aca="false">IF(AND(I373&gt;=9,J373&gt;=90),"Xuất sắc",IF(AND(I373&gt;=8,J373&gt;=80),"Giỏi",IF(AND(I373&gt;7,J373&gt;=65),"Khá")))</f>
        <v>Giỏi</v>
      </c>
      <c r="M373" s="20" t="n">
        <v>1.05</v>
      </c>
      <c r="N373" s="22" t="n">
        <f aca="false">1650000*$M$6</f>
        <v>1732500</v>
      </c>
      <c r="O373" s="23" t="n">
        <f aca="false">N373*5</f>
        <v>8662500</v>
      </c>
    </row>
    <row r="374" customFormat="false" ht="15.75" hidden="false" customHeight="false" outlineLevel="0" collapsed="false">
      <c r="A374" s="14" t="n">
        <v>373</v>
      </c>
      <c r="B374" s="17" t="n">
        <v>11203006</v>
      </c>
      <c r="C374" s="17" t="s">
        <v>563</v>
      </c>
      <c r="D374" s="17" t="s">
        <v>564</v>
      </c>
      <c r="E374" s="17" t="s">
        <v>560</v>
      </c>
      <c r="F374" s="17" t="s">
        <v>561</v>
      </c>
      <c r="G374" s="17" t="s">
        <v>562</v>
      </c>
      <c r="H374" s="20" t="n">
        <v>62</v>
      </c>
      <c r="I374" s="20" t="n">
        <v>9.31</v>
      </c>
      <c r="J374" s="20" t="n">
        <v>90</v>
      </c>
      <c r="K374" s="20" t="n">
        <v>17</v>
      </c>
      <c r="L374" s="21" t="str">
        <f aca="false">IF(AND(I374&gt;=9,J374&gt;=90),"Xuất sắc",IF(AND(I374&gt;=8,J374&gt;=80),"Giỏi",IF(AND(I374&gt;7,J374&gt;=65),"Khá")))</f>
        <v>Xuất sắc</v>
      </c>
      <c r="M374" s="20" t="n">
        <v>1.1</v>
      </c>
      <c r="N374" s="22" t="n">
        <f aca="false">1650000*$M$7</f>
        <v>1815000</v>
      </c>
      <c r="O374" s="23" t="n">
        <f aca="false">N374*5</f>
        <v>9075000</v>
      </c>
    </row>
    <row r="375" customFormat="false" ht="15.75" hidden="false" customHeight="false" outlineLevel="0" collapsed="false">
      <c r="A375" s="14" t="n">
        <v>374</v>
      </c>
      <c r="B375" s="17" t="n">
        <v>11205243</v>
      </c>
      <c r="C375" s="17" t="s">
        <v>565</v>
      </c>
      <c r="D375" s="17" t="s">
        <v>171</v>
      </c>
      <c r="E375" s="17" t="s">
        <v>560</v>
      </c>
      <c r="F375" s="17" t="s">
        <v>561</v>
      </c>
      <c r="G375" s="17" t="s">
        <v>562</v>
      </c>
      <c r="H375" s="20" t="n">
        <v>62</v>
      </c>
      <c r="I375" s="20" t="n">
        <v>9.25</v>
      </c>
      <c r="J375" s="20" t="n">
        <v>95</v>
      </c>
      <c r="K375" s="20" t="n">
        <v>16</v>
      </c>
      <c r="L375" s="21" t="str">
        <f aca="false">IF(AND(I375&gt;=9,J375&gt;=90),"Xuất sắc",IF(AND(I375&gt;=8,J375&gt;=80),"Giỏi",IF(AND(I375&gt;7,J375&gt;=65),"Khá")))</f>
        <v>Xuất sắc</v>
      </c>
      <c r="M375" s="20" t="n">
        <v>1.1</v>
      </c>
      <c r="N375" s="22" t="n">
        <f aca="false">1650000*$M$7</f>
        <v>1815000</v>
      </c>
      <c r="O375" s="23" t="n">
        <f aca="false">N375*5</f>
        <v>9075000</v>
      </c>
    </row>
    <row r="376" customFormat="false" ht="15.75" hidden="false" customHeight="false" outlineLevel="0" collapsed="false">
      <c r="A376" s="14" t="n">
        <v>375</v>
      </c>
      <c r="B376" s="17" t="n">
        <v>11203897</v>
      </c>
      <c r="C376" s="17" t="s">
        <v>176</v>
      </c>
      <c r="D376" s="17" t="s">
        <v>57</v>
      </c>
      <c r="E376" s="17" t="s">
        <v>560</v>
      </c>
      <c r="F376" s="17" t="s">
        <v>561</v>
      </c>
      <c r="G376" s="17" t="s">
        <v>562</v>
      </c>
      <c r="H376" s="20" t="n">
        <v>62</v>
      </c>
      <c r="I376" s="20" t="n">
        <v>8.94</v>
      </c>
      <c r="J376" s="20" t="n">
        <v>84</v>
      </c>
      <c r="K376" s="20" t="n">
        <v>19</v>
      </c>
      <c r="L376" s="21" t="str">
        <f aca="false">IF(AND(I376&gt;=9,J376&gt;=90),"Xuất sắc",IF(AND(I376&gt;=8,J376&gt;=80),"Giỏi",IF(AND(I376&gt;7,J376&gt;=65),"Khá")))</f>
        <v>Giỏi</v>
      </c>
      <c r="M376" s="20" t="n">
        <v>1.05</v>
      </c>
      <c r="N376" s="22" t="n">
        <f aca="false">1650000*$M$6</f>
        <v>1732500</v>
      </c>
      <c r="O376" s="23" t="n">
        <f aca="false">N376*5</f>
        <v>8662500</v>
      </c>
    </row>
    <row r="377" customFormat="false" ht="15.75" hidden="false" customHeight="false" outlineLevel="0" collapsed="false">
      <c r="A377" s="14" t="n">
        <v>376</v>
      </c>
      <c r="B377" s="17" t="n">
        <v>11216600</v>
      </c>
      <c r="C377" s="17" t="s">
        <v>566</v>
      </c>
      <c r="D377" s="17" t="s">
        <v>150</v>
      </c>
      <c r="E377" s="17" t="s">
        <v>567</v>
      </c>
      <c r="F377" s="17" t="s">
        <v>567</v>
      </c>
      <c r="G377" s="17" t="s">
        <v>562</v>
      </c>
      <c r="H377" s="20" t="n">
        <v>63</v>
      </c>
      <c r="I377" s="20" t="n">
        <v>9.16</v>
      </c>
      <c r="J377" s="20" t="n">
        <v>99</v>
      </c>
      <c r="K377" s="20" t="n">
        <v>23</v>
      </c>
      <c r="L377" s="21" t="str">
        <f aca="false">IF(AND(I377&gt;=9,J377&gt;=90),"Xuất sắc",IF(AND(I377&gt;=8,J377&gt;=80),"Giỏi",IF(AND(I377&gt;7,J377&gt;=65),"Khá")))</f>
        <v>Xuất sắc</v>
      </c>
      <c r="M377" s="20" t="n">
        <v>1.1</v>
      </c>
      <c r="N377" s="22" t="n">
        <f aca="false">1650000*$M$7</f>
        <v>1815000</v>
      </c>
      <c r="O377" s="23" t="n">
        <f aca="false">N377*5</f>
        <v>9075000</v>
      </c>
    </row>
    <row r="378" customFormat="false" ht="15.75" hidden="false" customHeight="false" outlineLevel="0" collapsed="false">
      <c r="A378" s="14" t="n">
        <v>377</v>
      </c>
      <c r="B378" s="17" t="n">
        <v>11216591</v>
      </c>
      <c r="C378" s="17" t="s">
        <v>313</v>
      </c>
      <c r="D378" s="17" t="s">
        <v>154</v>
      </c>
      <c r="E378" s="17" t="s">
        <v>567</v>
      </c>
      <c r="F378" s="17" t="s">
        <v>567</v>
      </c>
      <c r="G378" s="17" t="s">
        <v>562</v>
      </c>
      <c r="H378" s="20" t="n">
        <v>63</v>
      </c>
      <c r="I378" s="20" t="n">
        <v>9.11</v>
      </c>
      <c r="J378" s="20" t="n">
        <v>95</v>
      </c>
      <c r="K378" s="20" t="n">
        <v>20</v>
      </c>
      <c r="L378" s="21" t="str">
        <f aca="false">IF(AND(I378&gt;=9,J378&gt;=90),"Xuất sắc",IF(AND(I378&gt;=8,J378&gt;=80),"Giỏi",IF(AND(I378&gt;7,J378&gt;=65),"Khá")))</f>
        <v>Xuất sắc</v>
      </c>
      <c r="M378" s="20" t="n">
        <v>1.1</v>
      </c>
      <c r="N378" s="22" t="n">
        <f aca="false">1650000*$M$7</f>
        <v>1815000</v>
      </c>
      <c r="O378" s="23" t="n">
        <f aca="false">N378*5</f>
        <v>9075000</v>
      </c>
    </row>
    <row r="379" customFormat="false" ht="15.75" hidden="false" customHeight="false" outlineLevel="0" collapsed="false">
      <c r="A379" s="14" t="n">
        <v>378</v>
      </c>
      <c r="B379" s="17" t="n">
        <v>11216509</v>
      </c>
      <c r="C379" s="17" t="s">
        <v>179</v>
      </c>
      <c r="D379" s="17" t="s">
        <v>105</v>
      </c>
      <c r="E379" s="17" t="s">
        <v>567</v>
      </c>
      <c r="F379" s="17" t="s">
        <v>567</v>
      </c>
      <c r="G379" s="17" t="s">
        <v>562</v>
      </c>
      <c r="H379" s="20" t="n">
        <v>63</v>
      </c>
      <c r="I379" s="20" t="n">
        <v>8.79</v>
      </c>
      <c r="J379" s="20" t="n">
        <v>98</v>
      </c>
      <c r="K379" s="20" t="n">
        <v>22</v>
      </c>
      <c r="L379" s="21" t="str">
        <f aca="false">IF(AND(I379&gt;=9,J379&gt;=90),"Xuất sắc",IF(AND(I379&gt;=8,J379&gt;=80),"Giỏi",IF(AND(I379&gt;7,J379&gt;=65),"Khá")))</f>
        <v>Giỏi</v>
      </c>
      <c r="M379" s="20" t="n">
        <v>1.05</v>
      </c>
      <c r="N379" s="22" t="n">
        <f aca="false">1650000*$M$6</f>
        <v>1732500</v>
      </c>
      <c r="O379" s="23" t="n">
        <f aca="false">N379*5</f>
        <v>8662500</v>
      </c>
    </row>
    <row r="380" customFormat="false" ht="15.75" hidden="false" customHeight="false" outlineLevel="0" collapsed="false">
      <c r="A380" s="14" t="n">
        <v>379</v>
      </c>
      <c r="B380" s="17" t="n">
        <v>11216327</v>
      </c>
      <c r="C380" s="17" t="s">
        <v>478</v>
      </c>
      <c r="D380" s="17" t="s">
        <v>469</v>
      </c>
      <c r="E380" s="17" t="s">
        <v>567</v>
      </c>
      <c r="F380" s="17" t="s">
        <v>567</v>
      </c>
      <c r="G380" s="17" t="s">
        <v>562</v>
      </c>
      <c r="H380" s="20" t="n">
        <v>63</v>
      </c>
      <c r="I380" s="20" t="n">
        <v>8.68</v>
      </c>
      <c r="J380" s="20" t="n">
        <v>95</v>
      </c>
      <c r="K380" s="20" t="n">
        <v>20</v>
      </c>
      <c r="L380" s="21" t="str">
        <f aca="false">IF(AND(I380&gt;=9,J380&gt;=90),"Xuất sắc",IF(AND(I380&gt;=8,J380&gt;=80),"Giỏi",IF(AND(I380&gt;7,J380&gt;=65),"Khá")))</f>
        <v>Giỏi</v>
      </c>
      <c r="M380" s="20" t="n">
        <v>1.05</v>
      </c>
      <c r="N380" s="22" t="n">
        <f aca="false">1650000*$M$6</f>
        <v>1732500</v>
      </c>
      <c r="O380" s="23" t="n">
        <f aca="false">N380*5</f>
        <v>8662500</v>
      </c>
    </row>
    <row r="381" customFormat="false" ht="15.75" hidden="false" customHeight="false" outlineLevel="0" collapsed="false">
      <c r="A381" s="14" t="n">
        <v>380</v>
      </c>
      <c r="B381" s="17" t="n">
        <v>11223472</v>
      </c>
      <c r="C381" s="17" t="s">
        <v>568</v>
      </c>
      <c r="D381" s="17" t="s">
        <v>98</v>
      </c>
      <c r="E381" s="17" t="s">
        <v>569</v>
      </c>
      <c r="F381" s="17" t="s">
        <v>569</v>
      </c>
      <c r="G381" s="17" t="s">
        <v>562</v>
      </c>
      <c r="H381" s="20" t="n">
        <v>64</v>
      </c>
      <c r="I381" s="20" t="n">
        <v>9.5</v>
      </c>
      <c r="J381" s="20" t="n">
        <v>90</v>
      </c>
      <c r="K381" s="20" t="n">
        <v>12</v>
      </c>
      <c r="L381" s="21" t="str">
        <f aca="false">IF(AND(I381&gt;=9,J381&gt;=90),"Xuất sắc",IF(AND(I381&gt;=8,J381&gt;=80),"Giỏi",IF(AND(I381&gt;7,J381&gt;=65),"Khá")))</f>
        <v>Xuất sắc</v>
      </c>
      <c r="M381" s="20" t="n">
        <v>1.1</v>
      </c>
      <c r="N381" s="22" t="n">
        <f aca="false">1650000*$M$7</f>
        <v>1815000</v>
      </c>
      <c r="O381" s="23" t="n">
        <f aca="false">N381*5</f>
        <v>9075000</v>
      </c>
    </row>
    <row r="382" customFormat="false" ht="15.75" hidden="false" customHeight="false" outlineLevel="0" collapsed="false">
      <c r="A382" s="14" t="n">
        <v>381</v>
      </c>
      <c r="B382" s="17" t="n">
        <v>11226971</v>
      </c>
      <c r="C382" s="17" t="s">
        <v>570</v>
      </c>
      <c r="D382" s="17" t="s">
        <v>571</v>
      </c>
      <c r="E382" s="17" t="s">
        <v>569</v>
      </c>
      <c r="F382" s="17" t="s">
        <v>569</v>
      </c>
      <c r="G382" s="17" t="s">
        <v>562</v>
      </c>
      <c r="H382" s="20" t="n">
        <v>64</v>
      </c>
      <c r="I382" s="20" t="n">
        <v>9.28</v>
      </c>
      <c r="J382" s="20" t="n">
        <v>97</v>
      </c>
      <c r="K382" s="20" t="n">
        <v>15</v>
      </c>
      <c r="L382" s="21" t="str">
        <f aca="false">IF(AND(I382&gt;=9,J382&gt;=90),"Xuất sắc",IF(AND(I382&gt;=8,J382&gt;=80),"Giỏi",IF(AND(I382&gt;7,J382&gt;=65),"Khá")))</f>
        <v>Xuất sắc</v>
      </c>
      <c r="M382" s="20" t="n">
        <v>1.1</v>
      </c>
      <c r="N382" s="22" t="n">
        <f aca="false">1650000*$M$7</f>
        <v>1815000</v>
      </c>
      <c r="O382" s="23" t="n">
        <f aca="false">N382*5</f>
        <v>9075000</v>
      </c>
    </row>
    <row r="383" customFormat="false" ht="15.75" hidden="false" customHeight="false" outlineLevel="0" collapsed="false">
      <c r="A383" s="14" t="n">
        <v>382</v>
      </c>
      <c r="B383" s="17" t="n">
        <v>11225395</v>
      </c>
      <c r="C383" s="17" t="s">
        <v>572</v>
      </c>
      <c r="D383" s="17" t="s">
        <v>405</v>
      </c>
      <c r="E383" s="17" t="s">
        <v>569</v>
      </c>
      <c r="F383" s="17" t="s">
        <v>569</v>
      </c>
      <c r="G383" s="17" t="s">
        <v>562</v>
      </c>
      <c r="H383" s="20" t="n">
        <v>64</v>
      </c>
      <c r="I383" s="20" t="n">
        <v>9.22</v>
      </c>
      <c r="J383" s="20" t="n">
        <v>100</v>
      </c>
      <c r="K383" s="20" t="n">
        <v>18</v>
      </c>
      <c r="L383" s="21" t="str">
        <f aca="false">IF(AND(I383&gt;=9,J383&gt;=90),"Xuất sắc",IF(AND(I383&gt;=8,J383&gt;=80),"Giỏi",IF(AND(I383&gt;7,J383&gt;=65),"Khá")))</f>
        <v>Xuất sắc</v>
      </c>
      <c r="M383" s="20" t="n">
        <v>1.1</v>
      </c>
      <c r="N383" s="22" t="n">
        <f aca="false">1650000*$M$7</f>
        <v>1815000</v>
      </c>
      <c r="O383" s="23" t="n">
        <f aca="false">N383*5</f>
        <v>9075000</v>
      </c>
    </row>
    <row r="384" customFormat="false" ht="15.75" hidden="false" customHeight="false" outlineLevel="0" collapsed="false">
      <c r="A384" s="14" t="n">
        <v>383</v>
      </c>
      <c r="B384" s="17" t="n">
        <v>11225259</v>
      </c>
      <c r="C384" s="17" t="s">
        <v>165</v>
      </c>
      <c r="D384" s="17" t="s">
        <v>88</v>
      </c>
      <c r="E384" s="17" t="s">
        <v>569</v>
      </c>
      <c r="F384" s="17" t="s">
        <v>569</v>
      </c>
      <c r="G384" s="17" t="s">
        <v>562</v>
      </c>
      <c r="H384" s="20" t="n">
        <v>64</v>
      </c>
      <c r="I384" s="20" t="n">
        <v>9.18</v>
      </c>
      <c r="J384" s="20" t="n">
        <v>93</v>
      </c>
      <c r="K384" s="20" t="n">
        <v>15</v>
      </c>
      <c r="L384" s="21" t="str">
        <f aca="false">IF(AND(I384&gt;=9,J384&gt;=90),"Xuất sắc",IF(AND(I384&gt;=8,J384&gt;=80),"Giỏi",IF(AND(I384&gt;7,J384&gt;=65),"Khá")))</f>
        <v>Xuất sắc</v>
      </c>
      <c r="M384" s="20" t="n">
        <v>1.1</v>
      </c>
      <c r="N384" s="22" t="n">
        <f aca="false">1650000*$M$7</f>
        <v>1815000</v>
      </c>
      <c r="O384" s="23" t="n">
        <f aca="false">N384*5</f>
        <v>9075000</v>
      </c>
    </row>
    <row r="385" customFormat="false" ht="15.75" hidden="false" customHeight="false" outlineLevel="0" collapsed="false">
      <c r="A385" s="14" t="n">
        <v>384</v>
      </c>
      <c r="B385" s="17" t="n">
        <v>11223985</v>
      </c>
      <c r="C385" s="17" t="s">
        <v>478</v>
      </c>
      <c r="D385" s="17" t="s">
        <v>142</v>
      </c>
      <c r="E385" s="17" t="s">
        <v>569</v>
      </c>
      <c r="F385" s="17" t="s">
        <v>569</v>
      </c>
      <c r="G385" s="17" t="s">
        <v>562</v>
      </c>
      <c r="H385" s="20" t="n">
        <v>64</v>
      </c>
      <c r="I385" s="20" t="n">
        <v>9.14</v>
      </c>
      <c r="J385" s="20" t="n">
        <v>93</v>
      </c>
      <c r="K385" s="20" t="n">
        <v>17</v>
      </c>
      <c r="L385" s="21" t="str">
        <f aca="false">IF(AND(I385&gt;=9,J385&gt;=90),"Xuất sắc",IF(AND(I385&gt;=8,J385&gt;=80),"Giỏi",IF(AND(I385&gt;7,J385&gt;=65),"Khá")))</f>
        <v>Xuất sắc</v>
      </c>
      <c r="M385" s="20" t="n">
        <v>1.1</v>
      </c>
      <c r="N385" s="22" t="n">
        <f aca="false">1650000*$M$7</f>
        <v>1815000</v>
      </c>
      <c r="O385" s="23" t="n">
        <f aca="false">N385*5</f>
        <v>9075000</v>
      </c>
    </row>
    <row r="386" customFormat="false" ht="15.75" hidden="false" customHeight="false" outlineLevel="0" collapsed="false">
      <c r="A386" s="14" t="n">
        <v>385</v>
      </c>
      <c r="B386" s="17" t="n">
        <v>11224636</v>
      </c>
      <c r="C386" s="17" t="s">
        <v>573</v>
      </c>
      <c r="D386" s="17" t="s">
        <v>99</v>
      </c>
      <c r="E386" s="17" t="s">
        <v>569</v>
      </c>
      <c r="F386" s="17" t="s">
        <v>569</v>
      </c>
      <c r="G386" s="17" t="s">
        <v>562</v>
      </c>
      <c r="H386" s="20" t="n">
        <v>64</v>
      </c>
      <c r="I386" s="20" t="n">
        <v>9.06</v>
      </c>
      <c r="J386" s="20" t="n">
        <v>80</v>
      </c>
      <c r="K386" s="20" t="n">
        <v>15</v>
      </c>
      <c r="L386" s="21" t="str">
        <f aca="false">IF(AND(I386&gt;=9,J386&gt;=90),"Xuất sắc",IF(AND(I386&gt;=8,J386&gt;=80),"Giỏi",IF(AND(I386&gt;7,J386&gt;=65),"Khá")))</f>
        <v>Giỏi</v>
      </c>
      <c r="M386" s="20" t="n">
        <v>1.05</v>
      </c>
      <c r="N386" s="22" t="n">
        <f aca="false">1650000*$M$6</f>
        <v>1732500</v>
      </c>
      <c r="O386" s="23" t="n">
        <f aca="false">N386*5</f>
        <v>8662500</v>
      </c>
    </row>
    <row r="387" customFormat="false" ht="15.75" hidden="false" customHeight="false" outlineLevel="0" collapsed="false">
      <c r="A387" s="14" t="n">
        <v>386</v>
      </c>
      <c r="B387" s="17" t="n">
        <v>11223480</v>
      </c>
      <c r="C387" s="17" t="s">
        <v>256</v>
      </c>
      <c r="D387" s="17" t="s">
        <v>98</v>
      </c>
      <c r="E387" s="17" t="s">
        <v>569</v>
      </c>
      <c r="F387" s="17" t="s">
        <v>569</v>
      </c>
      <c r="G387" s="17" t="s">
        <v>562</v>
      </c>
      <c r="H387" s="20" t="n">
        <v>64</v>
      </c>
      <c r="I387" s="20" t="n">
        <v>9.05</v>
      </c>
      <c r="J387" s="20" t="n">
        <v>90</v>
      </c>
      <c r="K387" s="20" t="n">
        <v>14</v>
      </c>
      <c r="L387" s="21" t="str">
        <f aca="false">IF(AND(I387&gt;=9,J387&gt;=90),"Xuất sắc",IF(AND(I387&gt;=8,J387&gt;=80),"Giỏi",IF(AND(I387&gt;7,J387&gt;=65),"Khá")))</f>
        <v>Xuất sắc</v>
      </c>
      <c r="M387" s="20" t="n">
        <v>1.1</v>
      </c>
      <c r="N387" s="22" t="n">
        <f aca="false">1650000*$M$7</f>
        <v>1815000</v>
      </c>
      <c r="O387" s="23" t="n">
        <f aca="false">N387*5</f>
        <v>9075000</v>
      </c>
    </row>
    <row r="388" customFormat="false" ht="15.75" hidden="false" customHeight="false" outlineLevel="0" collapsed="false">
      <c r="A388" s="14" t="n">
        <v>387</v>
      </c>
      <c r="B388" s="17" t="n">
        <v>11205327</v>
      </c>
      <c r="C388" s="17" t="s">
        <v>170</v>
      </c>
      <c r="D388" s="17" t="s">
        <v>368</v>
      </c>
      <c r="E388" s="17" t="s">
        <v>574</v>
      </c>
      <c r="F388" s="17" t="s">
        <v>575</v>
      </c>
      <c r="G388" s="17" t="s">
        <v>562</v>
      </c>
      <c r="H388" s="20" t="n">
        <v>62</v>
      </c>
      <c r="I388" s="20" t="n">
        <v>9.35</v>
      </c>
      <c r="J388" s="20" t="n">
        <v>91</v>
      </c>
      <c r="K388" s="20" t="n">
        <v>23</v>
      </c>
      <c r="L388" s="21" t="str">
        <f aca="false">IF(AND(I388&gt;=9,J388&gt;=90),"Xuất sắc",IF(AND(I388&gt;=8,J388&gt;=80),"Giỏi",IF(AND(I388&gt;7,J388&gt;=65),"Khá")))</f>
        <v>Xuất sắc</v>
      </c>
      <c r="M388" s="20" t="n">
        <v>1.1</v>
      </c>
      <c r="N388" s="22" t="n">
        <f aca="false">1650000*$M$7</f>
        <v>1815000</v>
      </c>
      <c r="O388" s="23" t="n">
        <f aca="false">N388*5</f>
        <v>9075000</v>
      </c>
    </row>
    <row r="389" customFormat="false" ht="15.75" hidden="false" customHeight="false" outlineLevel="0" collapsed="false">
      <c r="A389" s="14" t="n">
        <v>388</v>
      </c>
      <c r="B389" s="17" t="n">
        <v>11203080</v>
      </c>
      <c r="C389" s="17" t="s">
        <v>234</v>
      </c>
      <c r="D389" s="17" t="s">
        <v>66</v>
      </c>
      <c r="E389" s="17" t="s">
        <v>574</v>
      </c>
      <c r="F389" s="17" t="s">
        <v>575</v>
      </c>
      <c r="G389" s="17" t="s">
        <v>562</v>
      </c>
      <c r="H389" s="20" t="n">
        <v>62</v>
      </c>
      <c r="I389" s="20" t="n">
        <v>9.29</v>
      </c>
      <c r="J389" s="20" t="n">
        <v>90</v>
      </c>
      <c r="K389" s="20" t="n">
        <v>23</v>
      </c>
      <c r="L389" s="21" t="str">
        <f aca="false">IF(AND(I389&gt;=9,J389&gt;=90),"Xuất sắc",IF(AND(I389&gt;=8,J389&gt;=80),"Giỏi",IF(AND(I389&gt;7,J389&gt;=65),"Khá")))</f>
        <v>Xuất sắc</v>
      </c>
      <c r="M389" s="20" t="n">
        <v>1.1</v>
      </c>
      <c r="N389" s="22" t="n">
        <f aca="false">1650000*$M$7</f>
        <v>1815000</v>
      </c>
      <c r="O389" s="23" t="n">
        <f aca="false">N389*5</f>
        <v>9075000</v>
      </c>
    </row>
    <row r="390" customFormat="false" ht="15.75" hidden="false" customHeight="false" outlineLevel="0" collapsed="false">
      <c r="A390" s="14" t="n">
        <v>389</v>
      </c>
      <c r="B390" s="17" t="n">
        <v>11207307</v>
      </c>
      <c r="C390" s="17" t="s">
        <v>400</v>
      </c>
      <c r="D390" s="17" t="s">
        <v>576</v>
      </c>
      <c r="E390" s="17" t="s">
        <v>574</v>
      </c>
      <c r="F390" s="17" t="s">
        <v>575</v>
      </c>
      <c r="G390" s="17" t="s">
        <v>562</v>
      </c>
      <c r="H390" s="20" t="n">
        <v>62</v>
      </c>
      <c r="I390" s="20" t="n">
        <v>9.27</v>
      </c>
      <c r="J390" s="20" t="n">
        <v>90</v>
      </c>
      <c r="K390" s="20" t="n">
        <v>20</v>
      </c>
      <c r="L390" s="21" t="str">
        <f aca="false">IF(AND(I390&gt;=9,J390&gt;=90),"Xuất sắc",IF(AND(I390&gt;=8,J390&gt;=80),"Giỏi",IF(AND(I390&gt;7,J390&gt;=65),"Khá")))</f>
        <v>Xuất sắc</v>
      </c>
      <c r="M390" s="20" t="n">
        <v>1.1</v>
      </c>
      <c r="N390" s="22" t="n">
        <f aca="false">1650000*$M$7</f>
        <v>1815000</v>
      </c>
      <c r="O390" s="23" t="n">
        <f aca="false">N390*5</f>
        <v>9075000</v>
      </c>
    </row>
    <row r="391" customFormat="false" ht="15.75" hidden="false" customHeight="false" outlineLevel="0" collapsed="false">
      <c r="A391" s="14" t="n">
        <v>390</v>
      </c>
      <c r="B391" s="17" t="n">
        <v>11201850</v>
      </c>
      <c r="C391" s="17" t="s">
        <v>141</v>
      </c>
      <c r="D391" s="17" t="s">
        <v>38</v>
      </c>
      <c r="E391" s="17" t="s">
        <v>577</v>
      </c>
      <c r="F391" s="17" t="s">
        <v>575</v>
      </c>
      <c r="G391" s="17" t="s">
        <v>562</v>
      </c>
      <c r="H391" s="20" t="n">
        <v>62</v>
      </c>
      <c r="I391" s="20" t="n">
        <v>9.25</v>
      </c>
      <c r="J391" s="20" t="n">
        <v>90</v>
      </c>
      <c r="K391" s="20" t="n">
        <v>33</v>
      </c>
      <c r="L391" s="21" t="str">
        <f aca="false">IF(AND(I391&gt;=9,J391&gt;=90),"Xuất sắc",IF(AND(I391&gt;=8,J391&gt;=80),"Giỏi",IF(AND(I391&gt;7,J391&gt;=65),"Khá")))</f>
        <v>Xuất sắc</v>
      </c>
      <c r="M391" s="20" t="n">
        <v>1.1</v>
      </c>
      <c r="N391" s="22" t="n">
        <f aca="false">1650000*$M$7</f>
        <v>1815000</v>
      </c>
      <c r="O391" s="23" t="n">
        <f aca="false">N391*5</f>
        <v>9075000</v>
      </c>
    </row>
    <row r="392" customFormat="false" ht="15.75" hidden="false" customHeight="false" outlineLevel="0" collapsed="false">
      <c r="A392" s="14" t="n">
        <v>391</v>
      </c>
      <c r="B392" s="17" t="n">
        <v>11207347</v>
      </c>
      <c r="C392" s="17" t="s">
        <v>578</v>
      </c>
      <c r="D392" s="17" t="s">
        <v>535</v>
      </c>
      <c r="E392" s="17" t="s">
        <v>574</v>
      </c>
      <c r="F392" s="17" t="s">
        <v>575</v>
      </c>
      <c r="G392" s="17" t="s">
        <v>562</v>
      </c>
      <c r="H392" s="20" t="n">
        <v>62</v>
      </c>
      <c r="I392" s="20" t="n">
        <v>9.16</v>
      </c>
      <c r="J392" s="20" t="n">
        <v>100</v>
      </c>
      <c r="K392" s="20" t="n">
        <v>26</v>
      </c>
      <c r="L392" s="21" t="str">
        <f aca="false">IF(AND(I392&gt;=9,J392&gt;=90),"Xuất sắc",IF(AND(I392&gt;=8,J392&gt;=80),"Giỏi",IF(AND(I392&gt;7,J392&gt;=65),"Khá")))</f>
        <v>Xuất sắc</v>
      </c>
      <c r="M392" s="20" t="n">
        <v>1.1</v>
      </c>
      <c r="N392" s="22" t="n">
        <f aca="false">1650000*$M$7</f>
        <v>1815000</v>
      </c>
      <c r="O392" s="23" t="n">
        <f aca="false">N392*5</f>
        <v>9075000</v>
      </c>
    </row>
    <row r="393" customFormat="false" ht="15.75" hidden="false" customHeight="false" outlineLevel="0" collapsed="false">
      <c r="A393" s="14" t="n">
        <v>392</v>
      </c>
      <c r="B393" s="17" t="n">
        <v>11208560</v>
      </c>
      <c r="C393" s="17" t="s">
        <v>579</v>
      </c>
      <c r="D393" s="17" t="s">
        <v>353</v>
      </c>
      <c r="E393" s="17" t="s">
        <v>577</v>
      </c>
      <c r="F393" s="17" t="s">
        <v>575</v>
      </c>
      <c r="G393" s="17" t="s">
        <v>562</v>
      </c>
      <c r="H393" s="20" t="n">
        <v>62</v>
      </c>
      <c r="I393" s="20" t="n">
        <v>9.09</v>
      </c>
      <c r="J393" s="20" t="n">
        <v>90</v>
      </c>
      <c r="K393" s="20" t="n">
        <v>23</v>
      </c>
      <c r="L393" s="21" t="str">
        <f aca="false">IF(AND(I393&gt;=9,J393&gt;=90),"Xuất sắc",IF(AND(I393&gt;=8,J393&gt;=80),"Giỏi",IF(AND(I393&gt;7,J393&gt;=65),"Khá")))</f>
        <v>Xuất sắc</v>
      </c>
      <c r="M393" s="20" t="n">
        <v>1.1</v>
      </c>
      <c r="N393" s="22" t="n">
        <f aca="false">1650000*$M$7</f>
        <v>1815000</v>
      </c>
      <c r="O393" s="23" t="n">
        <f aca="false">N393*5</f>
        <v>9075000</v>
      </c>
    </row>
    <row r="394" customFormat="false" ht="15.75" hidden="false" customHeight="false" outlineLevel="0" collapsed="false">
      <c r="A394" s="14" t="n">
        <v>393</v>
      </c>
      <c r="B394" s="17" t="n">
        <v>11200995</v>
      </c>
      <c r="C394" s="17" t="s">
        <v>580</v>
      </c>
      <c r="D394" s="17" t="s">
        <v>140</v>
      </c>
      <c r="E394" s="17" t="s">
        <v>574</v>
      </c>
      <c r="F394" s="17" t="s">
        <v>575</v>
      </c>
      <c r="G394" s="17" t="s">
        <v>562</v>
      </c>
      <c r="H394" s="20" t="n">
        <v>62</v>
      </c>
      <c r="I394" s="20" t="n">
        <v>9.07</v>
      </c>
      <c r="J394" s="20" t="n">
        <v>91</v>
      </c>
      <c r="K394" s="20" t="n">
        <v>23</v>
      </c>
      <c r="L394" s="21" t="str">
        <f aca="false">IF(AND(I394&gt;=9,J394&gt;=90),"Xuất sắc",IF(AND(I394&gt;=8,J394&gt;=80),"Giỏi",IF(AND(I394&gt;7,J394&gt;=65),"Khá")))</f>
        <v>Xuất sắc</v>
      </c>
      <c r="M394" s="20" t="n">
        <v>1.1</v>
      </c>
      <c r="N394" s="22" t="n">
        <f aca="false">1650000*$M$7</f>
        <v>1815000</v>
      </c>
      <c r="O394" s="23" t="n">
        <f aca="false">N394*5</f>
        <v>9075000</v>
      </c>
    </row>
    <row r="395" customFormat="false" ht="15.75" hidden="false" customHeight="false" outlineLevel="0" collapsed="false">
      <c r="A395" s="14" t="n">
        <v>394</v>
      </c>
      <c r="B395" s="17" t="n">
        <v>11204701</v>
      </c>
      <c r="C395" s="17" t="s">
        <v>123</v>
      </c>
      <c r="D395" s="17" t="s">
        <v>206</v>
      </c>
      <c r="E395" s="17" t="s">
        <v>577</v>
      </c>
      <c r="F395" s="17" t="s">
        <v>575</v>
      </c>
      <c r="G395" s="17" t="s">
        <v>562</v>
      </c>
      <c r="H395" s="20" t="n">
        <v>62</v>
      </c>
      <c r="I395" s="20" t="n">
        <v>9.06</v>
      </c>
      <c r="J395" s="20" t="n">
        <v>95</v>
      </c>
      <c r="K395" s="20" t="n">
        <v>23</v>
      </c>
      <c r="L395" s="21" t="str">
        <f aca="false">IF(AND(I395&gt;=9,J395&gt;=90),"Xuất sắc",IF(AND(I395&gt;=8,J395&gt;=80),"Giỏi",IF(AND(I395&gt;7,J395&gt;=65),"Khá")))</f>
        <v>Xuất sắc</v>
      </c>
      <c r="M395" s="20" t="n">
        <v>1.1</v>
      </c>
      <c r="N395" s="22" t="n">
        <f aca="false">1650000*$M$7</f>
        <v>1815000</v>
      </c>
      <c r="O395" s="23" t="n">
        <f aca="false">N395*5</f>
        <v>9075000</v>
      </c>
    </row>
    <row r="396" customFormat="false" ht="15.75" hidden="false" customHeight="false" outlineLevel="0" collapsed="false">
      <c r="A396" s="14" t="n">
        <v>395</v>
      </c>
      <c r="B396" s="17" t="n">
        <v>11200627</v>
      </c>
      <c r="C396" s="17" t="s">
        <v>581</v>
      </c>
      <c r="D396" s="17" t="s">
        <v>206</v>
      </c>
      <c r="E396" s="17" t="s">
        <v>574</v>
      </c>
      <c r="F396" s="17" t="s">
        <v>575</v>
      </c>
      <c r="G396" s="17" t="s">
        <v>562</v>
      </c>
      <c r="H396" s="20" t="n">
        <v>62</v>
      </c>
      <c r="I396" s="20" t="n">
        <v>9.05</v>
      </c>
      <c r="J396" s="20" t="n">
        <v>94</v>
      </c>
      <c r="K396" s="20" t="n">
        <v>23</v>
      </c>
      <c r="L396" s="21" t="str">
        <f aca="false">IF(AND(I396&gt;=9,J396&gt;=90),"Xuất sắc",IF(AND(I396&gt;=8,J396&gt;=80),"Giỏi",IF(AND(I396&gt;7,J396&gt;=65),"Khá")))</f>
        <v>Xuất sắc</v>
      </c>
      <c r="M396" s="20" t="n">
        <v>1.1</v>
      </c>
      <c r="N396" s="22" t="n">
        <f aca="false">1650000*$M$7</f>
        <v>1815000</v>
      </c>
      <c r="O396" s="23" t="n">
        <f aca="false">N396*5</f>
        <v>9075000</v>
      </c>
    </row>
    <row r="397" customFormat="false" ht="15.75" hidden="false" customHeight="false" outlineLevel="0" collapsed="false">
      <c r="A397" s="14" t="n">
        <v>396</v>
      </c>
      <c r="B397" s="17" t="n">
        <v>11203874</v>
      </c>
      <c r="C397" s="17" t="s">
        <v>184</v>
      </c>
      <c r="D397" s="17" t="s">
        <v>208</v>
      </c>
      <c r="E397" s="17" t="s">
        <v>574</v>
      </c>
      <c r="F397" s="17" t="s">
        <v>575</v>
      </c>
      <c r="G397" s="17" t="s">
        <v>562</v>
      </c>
      <c r="H397" s="20" t="n">
        <v>62</v>
      </c>
      <c r="I397" s="20" t="n">
        <v>9</v>
      </c>
      <c r="J397" s="20" t="n">
        <v>93</v>
      </c>
      <c r="K397" s="20" t="n">
        <v>23</v>
      </c>
      <c r="L397" s="21" t="str">
        <f aca="false">IF(AND(I397&gt;=9,J397&gt;=90),"Xuất sắc",IF(AND(I397&gt;=8,J397&gt;=80),"Giỏi",IF(AND(I397&gt;7,J397&gt;=65),"Khá")))</f>
        <v>Xuất sắc</v>
      </c>
      <c r="M397" s="20" t="n">
        <v>1.1</v>
      </c>
      <c r="N397" s="22" t="n">
        <f aca="false">1650000*$M$7</f>
        <v>1815000</v>
      </c>
      <c r="O397" s="23" t="n">
        <f aca="false">N397*5</f>
        <v>9075000</v>
      </c>
    </row>
    <row r="398" customFormat="false" ht="15.75" hidden="false" customHeight="false" outlineLevel="0" collapsed="false">
      <c r="A398" s="14" t="n">
        <v>397</v>
      </c>
      <c r="B398" s="18" t="n">
        <v>11218142</v>
      </c>
      <c r="C398" s="24" t="s">
        <v>582</v>
      </c>
      <c r="D398" s="24" t="s">
        <v>88</v>
      </c>
      <c r="E398" s="25" t="s">
        <v>583</v>
      </c>
      <c r="F398" s="25" t="s">
        <v>584</v>
      </c>
      <c r="G398" s="17" t="s">
        <v>562</v>
      </c>
      <c r="H398" s="18" t="n">
        <v>63</v>
      </c>
      <c r="I398" s="18" t="n">
        <v>9.22</v>
      </c>
      <c r="J398" s="18" t="n">
        <v>93</v>
      </c>
      <c r="K398" s="18" t="n">
        <v>17</v>
      </c>
      <c r="L398" s="21" t="str">
        <f aca="false">IF(AND(I398&gt;=9,J398&gt;=90),"Xuất sắc",IF(AND(I398&gt;=8,J398&gt;=80),"Giỏi",IF(AND(I398&gt;7,J398&gt;=65),"Khá")))</f>
        <v>Xuất sắc</v>
      </c>
      <c r="M398" s="20" t="n">
        <v>1.1</v>
      </c>
      <c r="N398" s="22" t="n">
        <f aca="false">1650000*$M$7</f>
        <v>1815000</v>
      </c>
      <c r="O398" s="23" t="n">
        <f aca="false">N398*5</f>
        <v>9075000</v>
      </c>
    </row>
    <row r="399" customFormat="false" ht="15.75" hidden="false" customHeight="false" outlineLevel="0" collapsed="false">
      <c r="A399" s="14" t="n">
        <v>398</v>
      </c>
      <c r="B399" s="18" t="n">
        <v>11218160</v>
      </c>
      <c r="C399" s="24" t="s">
        <v>234</v>
      </c>
      <c r="D399" s="24" t="s">
        <v>119</v>
      </c>
      <c r="E399" s="25" t="s">
        <v>583</v>
      </c>
      <c r="F399" s="25" t="s">
        <v>584</v>
      </c>
      <c r="G399" s="17" t="s">
        <v>562</v>
      </c>
      <c r="H399" s="18" t="n">
        <v>63</v>
      </c>
      <c r="I399" s="18" t="n">
        <v>9.19</v>
      </c>
      <c r="J399" s="18" t="n">
        <v>88</v>
      </c>
      <c r="K399" s="18" t="n">
        <v>20</v>
      </c>
      <c r="L399" s="21" t="str">
        <f aca="false">IF(AND(I399&gt;=9,J399&gt;=90),"Xuất sắc",IF(AND(I399&gt;=8,J399&gt;=80),"Giỏi",IF(AND(I399&gt;7,J399&gt;=65),"Khá")))</f>
        <v>Giỏi</v>
      </c>
      <c r="M399" s="20" t="n">
        <v>1.05</v>
      </c>
      <c r="N399" s="22" t="n">
        <f aca="false">1650000*$M$6</f>
        <v>1732500</v>
      </c>
      <c r="O399" s="23" t="n">
        <f aca="false">N399*5</f>
        <v>8662500</v>
      </c>
    </row>
    <row r="400" customFormat="false" ht="15.75" hidden="false" customHeight="false" outlineLevel="0" collapsed="false">
      <c r="A400" s="14" t="n">
        <v>399</v>
      </c>
      <c r="B400" s="18" t="n">
        <v>11218129</v>
      </c>
      <c r="C400" s="24" t="s">
        <v>122</v>
      </c>
      <c r="D400" s="24" t="s">
        <v>98</v>
      </c>
      <c r="E400" s="25" t="s">
        <v>585</v>
      </c>
      <c r="F400" s="25" t="s">
        <v>584</v>
      </c>
      <c r="G400" s="17" t="s">
        <v>562</v>
      </c>
      <c r="H400" s="18" t="n">
        <v>63</v>
      </c>
      <c r="I400" s="18" t="n">
        <v>9.13</v>
      </c>
      <c r="J400" s="18" t="n">
        <v>96</v>
      </c>
      <c r="K400" s="18" t="n">
        <v>28</v>
      </c>
      <c r="L400" s="21" t="str">
        <f aca="false">IF(AND(I400&gt;=9,J400&gt;=90),"Xuất sắc",IF(AND(I400&gt;=8,J400&gt;=80),"Giỏi",IF(AND(I400&gt;7,J400&gt;=65),"Khá")))</f>
        <v>Xuất sắc</v>
      </c>
      <c r="M400" s="20" t="n">
        <v>1.1</v>
      </c>
      <c r="N400" s="22" t="n">
        <f aca="false">1650000*$M$7</f>
        <v>1815000</v>
      </c>
      <c r="O400" s="23" t="n">
        <f aca="false">N400*5</f>
        <v>9075000</v>
      </c>
    </row>
    <row r="401" customFormat="false" ht="15.75" hidden="false" customHeight="false" outlineLevel="0" collapsed="false">
      <c r="A401" s="14" t="n">
        <v>400</v>
      </c>
      <c r="B401" s="18" t="n">
        <v>11218152</v>
      </c>
      <c r="C401" s="24" t="s">
        <v>163</v>
      </c>
      <c r="D401" s="24" t="s">
        <v>197</v>
      </c>
      <c r="E401" s="25" t="s">
        <v>583</v>
      </c>
      <c r="F401" s="25" t="s">
        <v>584</v>
      </c>
      <c r="G401" s="17" t="s">
        <v>562</v>
      </c>
      <c r="H401" s="18" t="n">
        <v>63</v>
      </c>
      <c r="I401" s="18" t="n">
        <v>9.07</v>
      </c>
      <c r="J401" s="18" t="n">
        <v>93</v>
      </c>
      <c r="K401" s="18" t="n">
        <v>22</v>
      </c>
      <c r="L401" s="21" t="str">
        <f aca="false">IF(AND(I401&gt;=9,J401&gt;=90),"Xuất sắc",IF(AND(I401&gt;=8,J401&gt;=80),"Giỏi",IF(AND(I401&gt;7,J401&gt;=65),"Khá")))</f>
        <v>Xuất sắc</v>
      </c>
      <c r="M401" s="20" t="n">
        <v>1.1</v>
      </c>
      <c r="N401" s="22" t="n">
        <f aca="false">1650000*$M$7</f>
        <v>1815000</v>
      </c>
      <c r="O401" s="23" t="n">
        <f aca="false">N401*5</f>
        <v>9075000</v>
      </c>
    </row>
    <row r="402" customFormat="false" ht="15.75" hidden="false" customHeight="false" outlineLevel="0" collapsed="false">
      <c r="A402" s="14" t="n">
        <v>401</v>
      </c>
      <c r="B402" s="18" t="n">
        <v>11218140</v>
      </c>
      <c r="C402" s="24" t="s">
        <v>586</v>
      </c>
      <c r="D402" s="24" t="s">
        <v>453</v>
      </c>
      <c r="E402" s="25" t="s">
        <v>583</v>
      </c>
      <c r="F402" s="25" t="s">
        <v>584</v>
      </c>
      <c r="G402" s="17" t="s">
        <v>562</v>
      </c>
      <c r="H402" s="18" t="n">
        <v>63</v>
      </c>
      <c r="I402" s="18" t="n">
        <v>9.02</v>
      </c>
      <c r="J402" s="18" t="n">
        <v>91</v>
      </c>
      <c r="K402" s="18" t="n">
        <v>20</v>
      </c>
      <c r="L402" s="21" t="str">
        <f aca="false">IF(AND(I402&gt;=9,J402&gt;=90),"Xuất sắc",IF(AND(I402&gt;=8,J402&gt;=80),"Giỏi",IF(AND(I402&gt;7,J402&gt;=65),"Khá")))</f>
        <v>Xuất sắc</v>
      </c>
      <c r="M402" s="20" t="n">
        <v>1.1</v>
      </c>
      <c r="N402" s="22" t="n">
        <f aca="false">1650000*$M$7</f>
        <v>1815000</v>
      </c>
      <c r="O402" s="23" t="n">
        <f aca="false">N402*5</f>
        <v>9075000</v>
      </c>
    </row>
    <row r="403" customFormat="false" ht="15.75" hidden="false" customHeight="false" outlineLevel="0" collapsed="false">
      <c r="A403" s="14" t="n">
        <v>402</v>
      </c>
      <c r="B403" s="18" t="n">
        <v>11218113</v>
      </c>
      <c r="C403" s="24" t="s">
        <v>587</v>
      </c>
      <c r="D403" s="24" t="s">
        <v>116</v>
      </c>
      <c r="E403" s="25" t="s">
        <v>585</v>
      </c>
      <c r="F403" s="25" t="s">
        <v>584</v>
      </c>
      <c r="G403" s="17" t="s">
        <v>562</v>
      </c>
      <c r="H403" s="18" t="n">
        <v>63</v>
      </c>
      <c r="I403" s="18" t="n">
        <v>9</v>
      </c>
      <c r="J403" s="18" t="n">
        <v>93</v>
      </c>
      <c r="K403" s="18" t="n">
        <v>24</v>
      </c>
      <c r="L403" s="21" t="str">
        <f aca="false">IF(AND(I403&gt;=9,J403&gt;=90),"Xuất sắc",IF(AND(I403&gt;=8,J403&gt;=80),"Giỏi",IF(AND(I403&gt;7,J403&gt;=65),"Khá")))</f>
        <v>Xuất sắc</v>
      </c>
      <c r="M403" s="20" t="n">
        <v>1.1</v>
      </c>
      <c r="N403" s="22" t="n">
        <f aca="false">1650000*$M$7</f>
        <v>1815000</v>
      </c>
      <c r="O403" s="23" t="n">
        <f aca="false">N403*5</f>
        <v>9075000</v>
      </c>
    </row>
    <row r="404" customFormat="false" ht="15.75" hidden="false" customHeight="false" outlineLevel="0" collapsed="false">
      <c r="A404" s="14" t="n">
        <v>403</v>
      </c>
      <c r="B404" s="18" t="n">
        <v>11215053</v>
      </c>
      <c r="C404" s="24" t="s">
        <v>35</v>
      </c>
      <c r="D404" s="24" t="s">
        <v>150</v>
      </c>
      <c r="E404" s="25" t="s">
        <v>583</v>
      </c>
      <c r="F404" s="25" t="s">
        <v>584</v>
      </c>
      <c r="G404" s="17" t="s">
        <v>562</v>
      </c>
      <c r="H404" s="18" t="n">
        <v>63</v>
      </c>
      <c r="I404" s="18" t="n">
        <v>8.99</v>
      </c>
      <c r="J404" s="18" t="n">
        <v>95</v>
      </c>
      <c r="K404" s="18" t="n">
        <v>20</v>
      </c>
      <c r="L404" s="21" t="str">
        <f aca="false">IF(AND(I404&gt;=9,J404&gt;=90),"Xuất sắc",IF(AND(I404&gt;=8,J404&gt;=80),"Giỏi",IF(AND(I404&gt;7,J404&gt;=65),"Khá")))</f>
        <v>Giỏi</v>
      </c>
      <c r="M404" s="20" t="n">
        <v>1.05</v>
      </c>
      <c r="N404" s="22" t="n">
        <f aca="false">1650000*$M$6</f>
        <v>1732500</v>
      </c>
      <c r="O404" s="23" t="n">
        <f aca="false">N404*5</f>
        <v>8662500</v>
      </c>
    </row>
    <row r="405" customFormat="false" ht="15.75" hidden="false" customHeight="false" outlineLevel="0" collapsed="false">
      <c r="A405" s="14" t="n">
        <v>404</v>
      </c>
      <c r="B405" s="18" t="n">
        <v>11214807</v>
      </c>
      <c r="C405" s="24" t="s">
        <v>588</v>
      </c>
      <c r="D405" s="24" t="s">
        <v>88</v>
      </c>
      <c r="E405" s="25" t="s">
        <v>583</v>
      </c>
      <c r="F405" s="25" t="s">
        <v>584</v>
      </c>
      <c r="G405" s="17" t="s">
        <v>562</v>
      </c>
      <c r="H405" s="18" t="n">
        <v>63</v>
      </c>
      <c r="I405" s="18" t="n">
        <v>8.95</v>
      </c>
      <c r="J405" s="18" t="n">
        <v>90</v>
      </c>
      <c r="K405" s="18" t="n">
        <v>20</v>
      </c>
      <c r="L405" s="21" t="str">
        <f aca="false">IF(AND(I405&gt;=9,J405&gt;=90),"Xuất sắc",IF(AND(I405&gt;=8,J405&gt;=80),"Giỏi",IF(AND(I405&gt;7,J405&gt;=65),"Khá")))</f>
        <v>Giỏi</v>
      </c>
      <c r="M405" s="20" t="n">
        <v>1.05</v>
      </c>
      <c r="N405" s="22" t="n">
        <f aca="false">1650000*$M$6</f>
        <v>1732500</v>
      </c>
      <c r="O405" s="23" t="n">
        <f aca="false">N405*5</f>
        <v>8662500</v>
      </c>
    </row>
    <row r="406" customFormat="false" ht="15.75" hidden="false" customHeight="false" outlineLevel="0" collapsed="false">
      <c r="A406" s="14" t="n">
        <v>405</v>
      </c>
      <c r="B406" s="18" t="n">
        <v>11215078</v>
      </c>
      <c r="C406" s="24" t="s">
        <v>589</v>
      </c>
      <c r="D406" s="24" t="s">
        <v>137</v>
      </c>
      <c r="E406" s="25" t="s">
        <v>585</v>
      </c>
      <c r="F406" s="25" t="s">
        <v>584</v>
      </c>
      <c r="G406" s="17" t="s">
        <v>562</v>
      </c>
      <c r="H406" s="18" t="n">
        <v>63</v>
      </c>
      <c r="I406" s="18" t="n">
        <v>8.94</v>
      </c>
      <c r="J406" s="18" t="n">
        <v>98</v>
      </c>
      <c r="K406" s="18" t="n">
        <v>23</v>
      </c>
      <c r="L406" s="21" t="str">
        <f aca="false">IF(AND(I406&gt;=9,J406&gt;=90),"Xuất sắc",IF(AND(I406&gt;=8,J406&gt;=80),"Giỏi",IF(AND(I406&gt;7,J406&gt;=65),"Khá")))</f>
        <v>Giỏi</v>
      </c>
      <c r="M406" s="20" t="n">
        <v>1.05</v>
      </c>
      <c r="N406" s="22" t="n">
        <f aca="false">1650000*$M$6</f>
        <v>1732500</v>
      </c>
      <c r="O406" s="23" t="n">
        <f aca="false">N406*5</f>
        <v>8662500</v>
      </c>
    </row>
    <row r="407" customFormat="false" ht="15.75" hidden="false" customHeight="false" outlineLevel="0" collapsed="false">
      <c r="A407" s="14" t="n">
        <v>406</v>
      </c>
      <c r="B407" s="18" t="n">
        <v>11218092</v>
      </c>
      <c r="C407" s="24" t="s">
        <v>590</v>
      </c>
      <c r="D407" s="24" t="s">
        <v>16</v>
      </c>
      <c r="E407" s="25" t="s">
        <v>585</v>
      </c>
      <c r="F407" s="25" t="s">
        <v>584</v>
      </c>
      <c r="G407" s="17" t="s">
        <v>562</v>
      </c>
      <c r="H407" s="18" t="n">
        <v>63</v>
      </c>
      <c r="I407" s="18" t="n">
        <v>8.94</v>
      </c>
      <c r="J407" s="18" t="n">
        <v>85</v>
      </c>
      <c r="K407" s="18" t="n">
        <v>22</v>
      </c>
      <c r="L407" s="21" t="str">
        <f aca="false">IF(AND(I407&gt;=9,J407&gt;=90),"Xuất sắc",IF(AND(I407&gt;=8,J407&gt;=80),"Giỏi",IF(AND(I407&gt;7,J407&gt;=65),"Khá")))</f>
        <v>Giỏi</v>
      </c>
      <c r="M407" s="20" t="n">
        <v>1.05</v>
      </c>
      <c r="N407" s="22" t="n">
        <f aca="false">1650000*$M$6</f>
        <v>1732500</v>
      </c>
      <c r="O407" s="23" t="n">
        <f aca="false">N407*5</f>
        <v>8662500</v>
      </c>
    </row>
    <row r="408" customFormat="false" ht="15.75" hidden="false" customHeight="false" outlineLevel="0" collapsed="false">
      <c r="A408" s="14" t="n">
        <v>407</v>
      </c>
      <c r="B408" s="18" t="n">
        <v>11210501</v>
      </c>
      <c r="C408" s="24" t="s">
        <v>146</v>
      </c>
      <c r="D408" s="24" t="s">
        <v>16</v>
      </c>
      <c r="E408" s="25" t="s">
        <v>585</v>
      </c>
      <c r="F408" s="25" t="s">
        <v>584</v>
      </c>
      <c r="G408" s="17" t="s">
        <v>562</v>
      </c>
      <c r="H408" s="18" t="n">
        <v>63</v>
      </c>
      <c r="I408" s="18" t="n">
        <v>8.93</v>
      </c>
      <c r="J408" s="18" t="n">
        <v>97</v>
      </c>
      <c r="K408" s="18" t="n">
        <v>23</v>
      </c>
      <c r="L408" s="21" t="str">
        <f aca="false">IF(AND(I408&gt;=9,J408&gt;=90),"Xuất sắc",IF(AND(I408&gt;=8,J408&gt;=80),"Giỏi",IF(AND(I408&gt;7,J408&gt;=65),"Khá")))</f>
        <v>Giỏi</v>
      </c>
      <c r="M408" s="20" t="n">
        <v>1.05</v>
      </c>
      <c r="N408" s="22" t="n">
        <f aca="false">1650000*$M$6</f>
        <v>1732500</v>
      </c>
      <c r="O408" s="23" t="n">
        <f aca="false">N408*5</f>
        <v>8662500</v>
      </c>
    </row>
    <row r="409" customFormat="false" ht="15.75" hidden="false" customHeight="false" outlineLevel="0" collapsed="false">
      <c r="A409" s="14" t="n">
        <v>408</v>
      </c>
      <c r="B409" s="18" t="n">
        <v>11226348</v>
      </c>
      <c r="C409" s="24" t="s">
        <v>591</v>
      </c>
      <c r="D409" s="24" t="s">
        <v>119</v>
      </c>
      <c r="E409" s="25" t="s">
        <v>592</v>
      </c>
      <c r="F409" s="25" t="s">
        <v>593</v>
      </c>
      <c r="G409" s="17" t="s">
        <v>562</v>
      </c>
      <c r="H409" s="18" t="n">
        <v>64</v>
      </c>
      <c r="I409" s="18" t="n">
        <v>9.3</v>
      </c>
      <c r="J409" s="18" t="n">
        <v>100</v>
      </c>
      <c r="K409" s="18" t="n">
        <v>15</v>
      </c>
      <c r="L409" s="21" t="str">
        <f aca="false">IF(AND(I409&gt;=9,J409&gt;=90),"Xuất sắc",IF(AND(I409&gt;=8,J409&gt;=80),"Giỏi",IF(AND(I409&gt;7,J409&gt;=65),"Khá")))</f>
        <v>Xuất sắc</v>
      </c>
      <c r="M409" s="20" t="n">
        <v>1.1</v>
      </c>
      <c r="N409" s="22" t="n">
        <f aca="false">1650000*$M$7</f>
        <v>1815000</v>
      </c>
      <c r="O409" s="23" t="n">
        <f aca="false">N409*5</f>
        <v>9075000</v>
      </c>
    </row>
    <row r="410" customFormat="false" ht="15.75" hidden="false" customHeight="false" outlineLevel="0" collapsed="false">
      <c r="A410" s="14" t="n">
        <v>409</v>
      </c>
      <c r="B410" s="18" t="n">
        <v>11221338</v>
      </c>
      <c r="C410" s="24" t="s">
        <v>218</v>
      </c>
      <c r="D410" s="24" t="s">
        <v>594</v>
      </c>
      <c r="E410" s="25" t="s">
        <v>592</v>
      </c>
      <c r="F410" s="25" t="s">
        <v>593</v>
      </c>
      <c r="G410" s="17" t="s">
        <v>562</v>
      </c>
      <c r="H410" s="18" t="n">
        <v>64</v>
      </c>
      <c r="I410" s="18" t="n">
        <v>9.3</v>
      </c>
      <c r="J410" s="18" t="n">
        <v>100</v>
      </c>
      <c r="K410" s="18" t="n">
        <v>12</v>
      </c>
      <c r="L410" s="21" t="str">
        <f aca="false">IF(AND(I410&gt;=9,J410&gt;=90),"Xuất sắc",IF(AND(I410&gt;=8,J410&gt;=80),"Giỏi",IF(AND(I410&gt;7,J410&gt;=65),"Khá")))</f>
        <v>Xuất sắc</v>
      </c>
      <c r="M410" s="20" t="n">
        <v>1.1</v>
      </c>
      <c r="N410" s="22" t="n">
        <f aca="false">1650000*$M$7</f>
        <v>1815000</v>
      </c>
      <c r="O410" s="23" t="n">
        <f aca="false">N410*5</f>
        <v>9075000</v>
      </c>
    </row>
    <row r="411" customFormat="false" ht="15.75" hidden="false" customHeight="false" outlineLevel="0" collapsed="false">
      <c r="A411" s="14" t="n">
        <v>410</v>
      </c>
      <c r="B411" s="18" t="n">
        <v>11221454</v>
      </c>
      <c r="C411" s="24" t="s">
        <v>35</v>
      </c>
      <c r="D411" s="24" t="s">
        <v>303</v>
      </c>
      <c r="E411" s="25" t="s">
        <v>592</v>
      </c>
      <c r="F411" s="25" t="s">
        <v>593</v>
      </c>
      <c r="G411" s="17" t="s">
        <v>562</v>
      </c>
      <c r="H411" s="18" t="n">
        <v>64</v>
      </c>
      <c r="I411" s="18" t="n">
        <v>9.29</v>
      </c>
      <c r="J411" s="18" t="n">
        <v>90</v>
      </c>
      <c r="K411" s="18" t="n">
        <v>14</v>
      </c>
      <c r="L411" s="21" t="str">
        <f aca="false">IF(AND(I411&gt;=9,J411&gt;=90),"Xuất sắc",IF(AND(I411&gt;=8,J411&gt;=80),"Giỏi",IF(AND(I411&gt;7,J411&gt;=65),"Khá")))</f>
        <v>Xuất sắc</v>
      </c>
      <c r="M411" s="20" t="n">
        <v>1.1</v>
      </c>
      <c r="N411" s="22" t="n">
        <f aca="false">1650000*$M$7</f>
        <v>1815000</v>
      </c>
      <c r="O411" s="23" t="n">
        <f aca="false">N411*5</f>
        <v>9075000</v>
      </c>
    </row>
    <row r="412" customFormat="false" ht="15.75" hidden="false" customHeight="false" outlineLevel="0" collapsed="false">
      <c r="A412" s="14" t="n">
        <v>411</v>
      </c>
      <c r="B412" s="18" t="n">
        <v>11225268</v>
      </c>
      <c r="C412" s="24" t="s">
        <v>234</v>
      </c>
      <c r="D412" s="24" t="s">
        <v>88</v>
      </c>
      <c r="E412" s="25" t="s">
        <v>592</v>
      </c>
      <c r="F412" s="25" t="s">
        <v>593</v>
      </c>
      <c r="G412" s="17" t="s">
        <v>562</v>
      </c>
      <c r="H412" s="18" t="n">
        <v>64</v>
      </c>
      <c r="I412" s="18" t="n">
        <v>9.28</v>
      </c>
      <c r="J412" s="18" t="n">
        <v>92</v>
      </c>
      <c r="K412" s="18" t="n">
        <v>12</v>
      </c>
      <c r="L412" s="21" t="str">
        <f aca="false">IF(AND(I412&gt;=9,J412&gt;=90),"Xuất sắc",IF(AND(I412&gt;=8,J412&gt;=80),"Giỏi",IF(AND(I412&gt;7,J412&gt;=65),"Khá")))</f>
        <v>Xuất sắc</v>
      </c>
      <c r="M412" s="20" t="n">
        <v>1.1</v>
      </c>
      <c r="N412" s="22" t="n">
        <f aca="false">1650000*$M$7</f>
        <v>1815000</v>
      </c>
      <c r="O412" s="23" t="n">
        <f aca="false">N412*5</f>
        <v>9075000</v>
      </c>
    </row>
    <row r="413" customFormat="false" ht="15.75" hidden="false" customHeight="false" outlineLevel="0" collapsed="false">
      <c r="A413" s="14" t="n">
        <v>412</v>
      </c>
      <c r="B413" s="18" t="n">
        <v>11221098</v>
      </c>
      <c r="C413" s="24" t="s">
        <v>595</v>
      </c>
      <c r="D413" s="24" t="s">
        <v>206</v>
      </c>
      <c r="E413" s="25" t="s">
        <v>592</v>
      </c>
      <c r="F413" s="25" t="s">
        <v>593</v>
      </c>
      <c r="G413" s="17" t="s">
        <v>562</v>
      </c>
      <c r="H413" s="18" t="n">
        <v>64</v>
      </c>
      <c r="I413" s="18" t="n">
        <v>9.28</v>
      </c>
      <c r="J413" s="18" t="n">
        <v>90</v>
      </c>
      <c r="K413" s="18" t="n">
        <v>15</v>
      </c>
      <c r="L413" s="21" t="str">
        <f aca="false">IF(AND(I413&gt;=9,J413&gt;=90),"Xuất sắc",IF(AND(I413&gt;=8,J413&gt;=80),"Giỏi",IF(AND(I413&gt;7,J413&gt;=65),"Khá")))</f>
        <v>Xuất sắc</v>
      </c>
      <c r="M413" s="20" t="n">
        <v>1.1</v>
      </c>
      <c r="N413" s="22" t="n">
        <f aca="false">1650000*$M$7</f>
        <v>1815000</v>
      </c>
      <c r="O413" s="23" t="n">
        <f aca="false">N413*5</f>
        <v>9075000</v>
      </c>
    </row>
    <row r="414" customFormat="false" ht="15.75" hidden="false" customHeight="false" outlineLevel="0" collapsed="false">
      <c r="A414" s="14" t="n">
        <v>413</v>
      </c>
      <c r="B414" s="18" t="n">
        <v>11225333</v>
      </c>
      <c r="C414" s="24" t="s">
        <v>596</v>
      </c>
      <c r="D414" s="24" t="s">
        <v>88</v>
      </c>
      <c r="E414" s="25" t="s">
        <v>592</v>
      </c>
      <c r="F414" s="25" t="s">
        <v>593</v>
      </c>
      <c r="G414" s="17" t="s">
        <v>562</v>
      </c>
      <c r="H414" s="18" t="n">
        <v>64</v>
      </c>
      <c r="I414" s="18" t="n">
        <v>9.22</v>
      </c>
      <c r="J414" s="18" t="n">
        <v>95</v>
      </c>
      <c r="K414" s="18" t="n">
        <v>14</v>
      </c>
      <c r="L414" s="21" t="str">
        <f aca="false">IF(AND(I414&gt;=9,J414&gt;=90),"Xuất sắc",IF(AND(I414&gt;=8,J414&gt;=80),"Giỏi",IF(AND(I414&gt;7,J414&gt;=65),"Khá")))</f>
        <v>Xuất sắc</v>
      </c>
      <c r="M414" s="20" t="n">
        <v>1.1</v>
      </c>
      <c r="N414" s="22" t="n">
        <f aca="false">1650000*$M$7</f>
        <v>1815000</v>
      </c>
      <c r="O414" s="23" t="n">
        <f aca="false">N414*5</f>
        <v>9075000</v>
      </c>
    </row>
    <row r="415" customFormat="false" ht="15.75" hidden="false" customHeight="false" outlineLevel="0" collapsed="false">
      <c r="A415" s="14" t="n">
        <v>414</v>
      </c>
      <c r="B415" s="18" t="n">
        <v>11225703</v>
      </c>
      <c r="C415" s="24" t="s">
        <v>170</v>
      </c>
      <c r="D415" s="24" t="s">
        <v>161</v>
      </c>
      <c r="E415" s="25" t="s">
        <v>597</v>
      </c>
      <c r="F415" s="25" t="s">
        <v>593</v>
      </c>
      <c r="G415" s="17" t="s">
        <v>562</v>
      </c>
      <c r="H415" s="18" t="n">
        <v>64</v>
      </c>
      <c r="I415" s="18" t="n">
        <v>9.14</v>
      </c>
      <c r="J415" s="18" t="n">
        <v>90</v>
      </c>
      <c r="K415" s="18" t="n">
        <v>14</v>
      </c>
      <c r="L415" s="21" t="str">
        <f aca="false">IF(AND(I415&gt;=9,J415&gt;=90),"Xuất sắc",IF(AND(I415&gt;=8,J415&gt;=80),"Giỏi",IF(AND(I415&gt;7,J415&gt;=65),"Khá")))</f>
        <v>Xuất sắc</v>
      </c>
      <c r="M415" s="20" t="n">
        <v>1.1</v>
      </c>
      <c r="N415" s="22" t="n">
        <f aca="false">1650000*$M$7</f>
        <v>1815000</v>
      </c>
      <c r="O415" s="23" t="n">
        <f aca="false">N415*5</f>
        <v>9075000</v>
      </c>
    </row>
    <row r="416" customFormat="false" ht="15.75" hidden="false" customHeight="false" outlineLevel="0" collapsed="false">
      <c r="A416" s="14" t="n">
        <v>415</v>
      </c>
      <c r="B416" s="18" t="n">
        <v>11222923</v>
      </c>
      <c r="C416" s="24" t="s">
        <v>238</v>
      </c>
      <c r="D416" s="24" t="s">
        <v>38</v>
      </c>
      <c r="E416" s="25" t="s">
        <v>597</v>
      </c>
      <c r="F416" s="25" t="s">
        <v>593</v>
      </c>
      <c r="G416" s="24" t="s">
        <v>562</v>
      </c>
      <c r="H416" s="18" t="n">
        <v>64</v>
      </c>
      <c r="I416" s="18" t="n">
        <v>9.13</v>
      </c>
      <c r="J416" s="18" t="n">
        <v>92</v>
      </c>
      <c r="K416" s="18" t="n">
        <v>12</v>
      </c>
      <c r="L416" s="21" t="str">
        <f aca="false">IF(AND(I416&gt;=9,J416&gt;=90),"Xuất sắc",IF(AND(I416&gt;=8,J416&gt;=80),"Giỏi",IF(AND(I416&gt;7,J416&gt;=65),"Khá")))</f>
        <v>Xuất sắc</v>
      </c>
      <c r="M416" s="20" t="n">
        <v>1.1</v>
      </c>
      <c r="N416" s="22" t="n">
        <f aca="false">1650000*$M$7</f>
        <v>1815000</v>
      </c>
      <c r="O416" s="23" t="n">
        <f aca="false">N416*5</f>
        <v>9075000</v>
      </c>
    </row>
    <row r="417" customFormat="false" ht="15.75" hidden="false" customHeight="false" outlineLevel="0" collapsed="false">
      <c r="A417" s="14" t="n">
        <v>416</v>
      </c>
      <c r="B417" s="18" t="n">
        <v>11224918</v>
      </c>
      <c r="C417" s="24" t="s">
        <v>498</v>
      </c>
      <c r="D417" s="24" t="s">
        <v>453</v>
      </c>
      <c r="E417" s="25" t="s">
        <v>597</v>
      </c>
      <c r="F417" s="25" t="s">
        <v>593</v>
      </c>
      <c r="G417" s="24" t="s">
        <v>562</v>
      </c>
      <c r="H417" s="18" t="n">
        <v>64</v>
      </c>
      <c r="I417" s="18" t="n">
        <v>9.1</v>
      </c>
      <c r="J417" s="18" t="n">
        <v>94</v>
      </c>
      <c r="K417" s="18" t="n">
        <v>12</v>
      </c>
      <c r="L417" s="21" t="str">
        <f aca="false">IF(AND(I417&gt;=9,J417&gt;=90),"Xuất sắc",IF(AND(I417&gt;=8,J417&gt;=80),"Giỏi",IF(AND(I417&gt;7,J417&gt;=65),"Khá")))</f>
        <v>Xuất sắc</v>
      </c>
      <c r="M417" s="20" t="n">
        <v>1.1</v>
      </c>
      <c r="N417" s="22" t="n">
        <f aca="false">1650000*$M$7</f>
        <v>1815000</v>
      </c>
      <c r="O417" s="23" t="n">
        <f aca="false">N417*5</f>
        <v>9075000</v>
      </c>
    </row>
    <row r="418" customFormat="false" ht="15.75" hidden="false" customHeight="false" outlineLevel="0" collapsed="false">
      <c r="A418" s="14" t="n">
        <v>417</v>
      </c>
      <c r="B418" s="18" t="n">
        <v>11220449</v>
      </c>
      <c r="C418" s="24" t="s">
        <v>598</v>
      </c>
      <c r="D418" s="24" t="s">
        <v>16</v>
      </c>
      <c r="E418" s="25" t="s">
        <v>597</v>
      </c>
      <c r="F418" s="25" t="s">
        <v>593</v>
      </c>
      <c r="G418" s="24" t="s">
        <v>562</v>
      </c>
      <c r="H418" s="18" t="n">
        <v>64</v>
      </c>
      <c r="I418" s="18" t="n">
        <v>9.1</v>
      </c>
      <c r="J418" s="18" t="n">
        <v>90</v>
      </c>
      <c r="K418" s="18" t="n">
        <v>14</v>
      </c>
      <c r="L418" s="21" t="str">
        <f aca="false">IF(AND(I418&gt;=9,J418&gt;=90),"Xuất sắc",IF(AND(I418&gt;=8,J418&gt;=80),"Giỏi",IF(AND(I418&gt;7,J418&gt;=65),"Khá")))</f>
        <v>Xuất sắc</v>
      </c>
      <c r="M418" s="20" t="n">
        <v>1.1</v>
      </c>
      <c r="N418" s="22" t="n">
        <f aca="false">1650000*$M$7</f>
        <v>1815000</v>
      </c>
      <c r="O418" s="23" t="n">
        <f aca="false">N418*5</f>
        <v>9075000</v>
      </c>
    </row>
    <row r="419" customFormat="false" ht="15.75" hidden="false" customHeight="false" outlineLevel="0" collapsed="false">
      <c r="A419" s="14" t="n">
        <v>418</v>
      </c>
      <c r="B419" s="18" t="n">
        <v>11223557</v>
      </c>
      <c r="C419" s="24" t="s">
        <v>141</v>
      </c>
      <c r="D419" s="24" t="s">
        <v>98</v>
      </c>
      <c r="E419" s="25" t="s">
        <v>597</v>
      </c>
      <c r="F419" s="25" t="s">
        <v>593</v>
      </c>
      <c r="G419" s="24" t="s">
        <v>562</v>
      </c>
      <c r="H419" s="18" t="n">
        <v>64</v>
      </c>
      <c r="I419" s="18" t="n">
        <v>9.1</v>
      </c>
      <c r="J419" s="18" t="n">
        <v>95</v>
      </c>
      <c r="K419" s="18" t="n">
        <v>12</v>
      </c>
      <c r="L419" s="21" t="str">
        <f aca="false">IF(AND(I419&gt;=9,J419&gt;=90),"Xuất sắc",IF(AND(I419&gt;=8,J419&gt;=80),"Giỏi",IF(AND(I419&gt;7,J419&gt;=65),"Khá")))</f>
        <v>Xuất sắc</v>
      </c>
      <c r="M419" s="20" t="n">
        <v>1.1</v>
      </c>
      <c r="N419" s="22" t="n">
        <f aca="false">1650000*$M$7</f>
        <v>1815000</v>
      </c>
      <c r="O419" s="23" t="n">
        <f aca="false">N419*5</f>
        <v>9075000</v>
      </c>
    </row>
    <row r="420" customFormat="false" ht="15.75" hidden="false" customHeight="false" outlineLevel="0" collapsed="false">
      <c r="A420" s="14" t="n">
        <v>419</v>
      </c>
      <c r="B420" s="18" t="n">
        <v>11226393</v>
      </c>
      <c r="C420" s="24" t="s">
        <v>599</v>
      </c>
      <c r="D420" s="24" t="s">
        <v>119</v>
      </c>
      <c r="E420" s="25" t="s">
        <v>592</v>
      </c>
      <c r="F420" s="25" t="s">
        <v>593</v>
      </c>
      <c r="G420" s="17" t="s">
        <v>562</v>
      </c>
      <c r="H420" s="18" t="n">
        <v>64</v>
      </c>
      <c r="I420" s="18" t="n">
        <v>9.08</v>
      </c>
      <c r="J420" s="18" t="n">
        <v>95</v>
      </c>
      <c r="K420" s="18" t="n">
        <v>15</v>
      </c>
      <c r="L420" s="21" t="str">
        <f aca="false">IF(AND(I420&gt;=9,J420&gt;=90),"Xuất sắc",IF(AND(I420&gt;=8,J420&gt;=80),"Giỏi",IF(AND(I420&gt;7,J420&gt;=65),"Khá")))</f>
        <v>Xuất sắc</v>
      </c>
      <c r="M420" s="20" t="n">
        <v>1.1</v>
      </c>
      <c r="N420" s="22" t="n">
        <f aca="false">1650000*$M$7</f>
        <v>1815000</v>
      </c>
      <c r="O420" s="23" t="n">
        <f aca="false">N420*5</f>
        <v>9075000</v>
      </c>
    </row>
    <row r="421" customFormat="false" ht="15.75" hidden="false" customHeight="false" outlineLevel="0" collapsed="false">
      <c r="A421" s="14" t="n">
        <v>420</v>
      </c>
      <c r="B421" s="18" t="n">
        <v>11202831</v>
      </c>
      <c r="C421" s="24" t="s">
        <v>600</v>
      </c>
      <c r="D421" s="24" t="s">
        <v>99</v>
      </c>
      <c r="E421" s="25" t="s">
        <v>601</v>
      </c>
      <c r="F421" s="25" t="s">
        <v>601</v>
      </c>
      <c r="G421" s="17" t="s">
        <v>602</v>
      </c>
      <c r="H421" s="18" t="n">
        <v>62</v>
      </c>
      <c r="I421" s="18" t="n">
        <v>9.35</v>
      </c>
      <c r="J421" s="18" t="n">
        <v>91</v>
      </c>
      <c r="K421" s="18" t="n">
        <v>26</v>
      </c>
      <c r="L421" s="21" t="str">
        <f aca="false">IF(AND(I421&gt;=9,J421&gt;=90),"Xuất sắc",IF(AND(I421&gt;=8,J421&gt;=80),"Giỏi",IF(AND(I421&gt;7,J421&gt;=65),"Khá")))</f>
        <v>Xuất sắc</v>
      </c>
      <c r="M421" s="20" t="n">
        <v>1.1</v>
      </c>
      <c r="N421" s="22" t="n">
        <f aca="false">1650000*$M$7</f>
        <v>1815000</v>
      </c>
      <c r="O421" s="23" t="n">
        <f aca="false">N421*5</f>
        <v>9075000</v>
      </c>
    </row>
    <row r="422" customFormat="false" ht="15.75" hidden="false" customHeight="false" outlineLevel="0" collapsed="false">
      <c r="A422" s="14" t="n">
        <v>421</v>
      </c>
      <c r="B422" s="18" t="n">
        <v>11205704</v>
      </c>
      <c r="C422" s="24" t="s">
        <v>603</v>
      </c>
      <c r="D422" s="24" t="s">
        <v>98</v>
      </c>
      <c r="E422" s="25" t="s">
        <v>601</v>
      </c>
      <c r="F422" s="25" t="s">
        <v>601</v>
      </c>
      <c r="G422" s="17" t="s">
        <v>602</v>
      </c>
      <c r="H422" s="18" t="n">
        <v>62</v>
      </c>
      <c r="I422" s="18" t="n">
        <v>9.24</v>
      </c>
      <c r="J422" s="18" t="n">
        <v>86</v>
      </c>
      <c r="K422" s="18" t="n">
        <v>28</v>
      </c>
      <c r="L422" s="21" t="str">
        <f aca="false">IF(AND(I422&gt;=9,J422&gt;=90),"Xuất sắc",IF(AND(I422&gt;=8,J422&gt;=80),"Giỏi",IF(AND(I422&gt;7,J422&gt;=65),"Khá")))</f>
        <v>Giỏi</v>
      </c>
      <c r="M422" s="20" t="n">
        <v>1.05</v>
      </c>
      <c r="N422" s="22" t="n">
        <f aca="false">1650000*$M$6</f>
        <v>1732500</v>
      </c>
      <c r="O422" s="23" t="n">
        <f aca="false">N422*5</f>
        <v>8662500</v>
      </c>
    </row>
    <row r="423" customFormat="false" ht="15.75" hidden="false" customHeight="false" outlineLevel="0" collapsed="false">
      <c r="A423" s="14" t="n">
        <v>422</v>
      </c>
      <c r="B423" s="18" t="n">
        <v>11207507</v>
      </c>
      <c r="C423" s="24" t="s">
        <v>272</v>
      </c>
      <c r="D423" s="24" t="s">
        <v>604</v>
      </c>
      <c r="E423" s="25" t="s">
        <v>601</v>
      </c>
      <c r="F423" s="25" t="s">
        <v>601</v>
      </c>
      <c r="G423" s="17" t="s">
        <v>602</v>
      </c>
      <c r="H423" s="18" t="n">
        <v>62</v>
      </c>
      <c r="I423" s="18" t="n">
        <v>9.09</v>
      </c>
      <c r="J423" s="18" t="n">
        <v>94</v>
      </c>
      <c r="K423" s="18" t="n">
        <v>17</v>
      </c>
      <c r="L423" s="21" t="str">
        <f aca="false">IF(AND(I423&gt;=9,J423&gt;=90),"Xuất sắc",IF(AND(I423&gt;=8,J423&gt;=80),"Giỏi",IF(AND(I423&gt;7,J423&gt;=65),"Khá")))</f>
        <v>Xuất sắc</v>
      </c>
      <c r="M423" s="20" t="n">
        <v>1.1</v>
      </c>
      <c r="N423" s="22" t="n">
        <f aca="false">1650000*$M$7</f>
        <v>1815000</v>
      </c>
      <c r="O423" s="23" t="n">
        <f aca="false">N423*5</f>
        <v>9075000</v>
      </c>
    </row>
    <row r="424" customFormat="false" ht="15.75" hidden="false" customHeight="false" outlineLevel="0" collapsed="false">
      <c r="A424" s="14" t="n">
        <v>423</v>
      </c>
      <c r="B424" s="18" t="n">
        <v>11200681</v>
      </c>
      <c r="C424" s="24" t="s">
        <v>313</v>
      </c>
      <c r="D424" s="24" t="s">
        <v>605</v>
      </c>
      <c r="E424" s="25" t="s">
        <v>606</v>
      </c>
      <c r="F424" s="25" t="s">
        <v>607</v>
      </c>
      <c r="G424" s="17" t="s">
        <v>602</v>
      </c>
      <c r="H424" s="18" t="n">
        <v>62</v>
      </c>
      <c r="I424" s="18" t="n">
        <v>9.7</v>
      </c>
      <c r="J424" s="18" t="n">
        <v>95</v>
      </c>
      <c r="K424" s="18" t="n">
        <v>16</v>
      </c>
      <c r="L424" s="21" t="str">
        <f aca="false">IF(AND(I424&gt;=9,J424&gt;=90),"Xuất sắc",IF(AND(I424&gt;=8,J424&gt;=80),"Giỏi",IF(AND(I424&gt;7,J424&gt;=65),"Khá")))</f>
        <v>Xuất sắc</v>
      </c>
      <c r="M424" s="20" t="n">
        <v>1.1</v>
      </c>
      <c r="N424" s="22" t="n">
        <f aca="false">1650000*$M$7</f>
        <v>1815000</v>
      </c>
      <c r="O424" s="23" t="n">
        <f aca="false">N424*5</f>
        <v>9075000</v>
      </c>
    </row>
    <row r="425" customFormat="false" ht="15.75" hidden="false" customHeight="false" outlineLevel="0" collapsed="false">
      <c r="A425" s="14" t="n">
        <v>424</v>
      </c>
      <c r="B425" s="18" t="n">
        <v>11208433</v>
      </c>
      <c r="C425" s="24" t="s">
        <v>572</v>
      </c>
      <c r="D425" s="24" t="s">
        <v>401</v>
      </c>
      <c r="E425" s="25" t="s">
        <v>608</v>
      </c>
      <c r="F425" s="25" t="s">
        <v>607</v>
      </c>
      <c r="G425" s="17" t="s">
        <v>602</v>
      </c>
      <c r="H425" s="18" t="n">
        <v>62</v>
      </c>
      <c r="I425" s="18" t="n">
        <v>9.68</v>
      </c>
      <c r="J425" s="18" t="n">
        <v>92</v>
      </c>
      <c r="K425" s="18" t="n">
        <v>19</v>
      </c>
      <c r="L425" s="21" t="str">
        <f aca="false">IF(AND(I425&gt;=9,J425&gt;=90),"Xuất sắc",IF(AND(I425&gt;=8,J425&gt;=80),"Giỏi",IF(AND(I425&gt;7,J425&gt;=65),"Khá")))</f>
        <v>Xuất sắc</v>
      </c>
      <c r="M425" s="20" t="n">
        <v>1.1</v>
      </c>
      <c r="N425" s="22" t="n">
        <f aca="false">1650000*$M$7</f>
        <v>1815000</v>
      </c>
      <c r="O425" s="23" t="n">
        <f aca="false">N425*5</f>
        <v>9075000</v>
      </c>
    </row>
    <row r="426" customFormat="false" ht="15.75" hidden="false" customHeight="false" outlineLevel="0" collapsed="false">
      <c r="A426" s="14" t="n">
        <v>425</v>
      </c>
      <c r="B426" s="18" t="n">
        <v>11203321</v>
      </c>
      <c r="C426" s="24" t="s">
        <v>609</v>
      </c>
      <c r="D426" s="24" t="s">
        <v>150</v>
      </c>
      <c r="E426" s="25" t="s">
        <v>606</v>
      </c>
      <c r="F426" s="25" t="s">
        <v>607</v>
      </c>
      <c r="G426" s="24" t="s">
        <v>602</v>
      </c>
      <c r="H426" s="18" t="n">
        <v>62</v>
      </c>
      <c r="I426" s="18" t="n">
        <v>9.48</v>
      </c>
      <c r="J426" s="18" t="n">
        <v>95</v>
      </c>
      <c r="K426" s="18" t="n">
        <v>25</v>
      </c>
      <c r="L426" s="21" t="str">
        <f aca="false">IF(AND(I426&gt;=9,J426&gt;=90),"Xuất sắc",IF(AND(I426&gt;=8,J426&gt;=80),"Giỏi",IF(AND(I426&gt;7,J426&gt;=65),"Khá")))</f>
        <v>Xuất sắc</v>
      </c>
      <c r="M426" s="20" t="n">
        <v>1.1</v>
      </c>
      <c r="N426" s="22" t="n">
        <f aca="false">1650000*$M$7</f>
        <v>1815000</v>
      </c>
      <c r="O426" s="23" t="n">
        <f aca="false">N426*5</f>
        <v>9075000</v>
      </c>
    </row>
    <row r="427" customFormat="false" ht="15.75" hidden="false" customHeight="false" outlineLevel="0" collapsed="false">
      <c r="A427" s="14" t="n">
        <v>426</v>
      </c>
      <c r="B427" s="18" t="n">
        <v>11201809</v>
      </c>
      <c r="C427" s="24" t="s">
        <v>610</v>
      </c>
      <c r="D427" s="24" t="s">
        <v>337</v>
      </c>
      <c r="E427" s="25" t="s">
        <v>606</v>
      </c>
      <c r="F427" s="25" t="s">
        <v>607</v>
      </c>
      <c r="G427" s="17" t="s">
        <v>602</v>
      </c>
      <c r="H427" s="18" t="n">
        <v>62</v>
      </c>
      <c r="I427" s="18" t="n">
        <v>9.39</v>
      </c>
      <c r="J427" s="18" t="n">
        <v>92</v>
      </c>
      <c r="K427" s="18" t="n">
        <v>16</v>
      </c>
      <c r="L427" s="21" t="str">
        <f aca="false">IF(AND(I427&gt;=9,J427&gt;=90),"Xuất sắc",IF(AND(I427&gt;=8,J427&gt;=80),"Giỏi",IF(AND(I427&gt;7,J427&gt;=65),"Khá")))</f>
        <v>Xuất sắc</v>
      </c>
      <c r="M427" s="20" t="n">
        <v>1.1</v>
      </c>
      <c r="N427" s="22" t="n">
        <f aca="false">1650000*$M$7</f>
        <v>1815000</v>
      </c>
      <c r="O427" s="23" t="n">
        <f aca="false">N427*5</f>
        <v>9075000</v>
      </c>
    </row>
    <row r="428" customFormat="false" ht="15.75" hidden="false" customHeight="false" outlineLevel="0" collapsed="false">
      <c r="A428" s="14" t="n">
        <v>427</v>
      </c>
      <c r="B428" s="18" t="n">
        <v>11202728</v>
      </c>
      <c r="C428" s="24" t="s">
        <v>231</v>
      </c>
      <c r="D428" s="24" t="s">
        <v>81</v>
      </c>
      <c r="E428" s="25" t="s">
        <v>608</v>
      </c>
      <c r="F428" s="25" t="s">
        <v>607</v>
      </c>
      <c r="G428" s="24" t="s">
        <v>602</v>
      </c>
      <c r="H428" s="18" t="n">
        <v>62</v>
      </c>
      <c r="I428" s="18" t="n">
        <v>9.3</v>
      </c>
      <c r="J428" s="18" t="n">
        <v>92</v>
      </c>
      <c r="K428" s="18" t="n">
        <v>30</v>
      </c>
      <c r="L428" s="21" t="str">
        <f aca="false">IF(AND(I428&gt;=9,J428&gt;=90),"Xuất sắc",IF(AND(I428&gt;=8,J428&gt;=80),"Giỏi",IF(AND(I428&gt;7,J428&gt;=65),"Khá")))</f>
        <v>Xuất sắc</v>
      </c>
      <c r="M428" s="20" t="n">
        <v>1.1</v>
      </c>
      <c r="N428" s="22" t="n">
        <f aca="false">1650000*$M$7</f>
        <v>1815000</v>
      </c>
      <c r="O428" s="23" t="n">
        <f aca="false">N428*5</f>
        <v>9075000</v>
      </c>
    </row>
    <row r="429" customFormat="false" ht="15.75" hidden="false" customHeight="false" outlineLevel="0" collapsed="false">
      <c r="A429" s="14" t="n">
        <v>428</v>
      </c>
      <c r="B429" s="18" t="n">
        <v>11203847</v>
      </c>
      <c r="C429" s="24" t="s">
        <v>611</v>
      </c>
      <c r="D429" s="24" t="s">
        <v>186</v>
      </c>
      <c r="E429" s="25" t="s">
        <v>608</v>
      </c>
      <c r="F429" s="25" t="s">
        <v>607</v>
      </c>
      <c r="G429" s="17" t="s">
        <v>602</v>
      </c>
      <c r="H429" s="18" t="n">
        <v>62</v>
      </c>
      <c r="I429" s="18" t="n">
        <v>9.27</v>
      </c>
      <c r="J429" s="18" t="n">
        <v>92</v>
      </c>
      <c r="K429" s="18" t="n">
        <v>28</v>
      </c>
      <c r="L429" s="21" t="str">
        <f aca="false">IF(AND(I429&gt;=9,J429&gt;=90),"Xuất sắc",IF(AND(I429&gt;=8,J429&gt;=80),"Giỏi",IF(AND(I429&gt;7,J429&gt;=65),"Khá")))</f>
        <v>Xuất sắc</v>
      </c>
      <c r="M429" s="20" t="n">
        <v>1.1</v>
      </c>
      <c r="N429" s="22" t="n">
        <f aca="false">1650000*$M$7</f>
        <v>1815000</v>
      </c>
      <c r="O429" s="23" t="n">
        <f aca="false">N429*5</f>
        <v>9075000</v>
      </c>
    </row>
    <row r="430" customFormat="false" ht="15.75" hidden="false" customHeight="false" outlineLevel="0" collapsed="false">
      <c r="A430" s="14" t="n">
        <v>429</v>
      </c>
      <c r="B430" s="18" t="n">
        <v>11201338</v>
      </c>
      <c r="C430" s="24" t="s">
        <v>467</v>
      </c>
      <c r="D430" s="24" t="s">
        <v>116</v>
      </c>
      <c r="E430" s="25" t="s">
        <v>606</v>
      </c>
      <c r="F430" s="25" t="s">
        <v>607</v>
      </c>
      <c r="G430" s="17" t="s">
        <v>602</v>
      </c>
      <c r="H430" s="18" t="n">
        <v>62</v>
      </c>
      <c r="I430" s="18" t="n">
        <v>9.27</v>
      </c>
      <c r="J430" s="18" t="n">
        <v>90</v>
      </c>
      <c r="K430" s="18" t="n">
        <v>25</v>
      </c>
      <c r="L430" s="21" t="str">
        <f aca="false">IF(AND(I430&gt;=9,J430&gt;=90),"Xuất sắc",IF(AND(I430&gt;=8,J430&gt;=80),"Giỏi",IF(AND(I430&gt;7,J430&gt;=65),"Khá")))</f>
        <v>Xuất sắc</v>
      </c>
      <c r="M430" s="20" t="n">
        <v>1.1</v>
      </c>
      <c r="N430" s="22" t="n">
        <f aca="false">1650000*$M$7</f>
        <v>1815000</v>
      </c>
      <c r="O430" s="23" t="n">
        <f aca="false">N430*5</f>
        <v>9075000</v>
      </c>
    </row>
    <row r="431" customFormat="false" ht="15.75" hidden="false" customHeight="false" outlineLevel="0" collapsed="false">
      <c r="A431" s="14" t="n">
        <v>430</v>
      </c>
      <c r="B431" s="18" t="n">
        <v>11202891</v>
      </c>
      <c r="C431" s="24" t="s">
        <v>612</v>
      </c>
      <c r="D431" s="24" t="s">
        <v>99</v>
      </c>
      <c r="E431" s="25" t="s">
        <v>608</v>
      </c>
      <c r="F431" s="25" t="s">
        <v>607</v>
      </c>
      <c r="G431" s="24" t="s">
        <v>602</v>
      </c>
      <c r="H431" s="18" t="n">
        <v>62</v>
      </c>
      <c r="I431" s="20" t="n">
        <v>9.24</v>
      </c>
      <c r="J431" s="20" t="n">
        <v>90</v>
      </c>
      <c r="K431" s="20" t="n">
        <v>28</v>
      </c>
      <c r="L431" s="21" t="str">
        <f aca="false">IF(AND(I431&gt;=9,J431&gt;=90),"Xuất sắc",IF(AND(I431&gt;=8,J431&gt;=80),"Giỏi",IF(AND(I431&gt;7,J431&gt;=65),"Khá")))</f>
        <v>Xuất sắc</v>
      </c>
      <c r="M431" s="20" t="n">
        <v>1.1</v>
      </c>
      <c r="N431" s="22" t="n">
        <f aca="false">1650000*$M$7</f>
        <v>1815000</v>
      </c>
      <c r="O431" s="23" t="n">
        <f aca="false">N431*5</f>
        <v>9075000</v>
      </c>
    </row>
    <row r="432" customFormat="false" ht="15.75" hidden="false" customHeight="false" outlineLevel="0" collapsed="false">
      <c r="A432" s="14" t="n">
        <v>431</v>
      </c>
      <c r="B432" s="18" t="n">
        <v>11203750</v>
      </c>
      <c r="C432" s="24" t="s">
        <v>613</v>
      </c>
      <c r="D432" s="24" t="s">
        <v>197</v>
      </c>
      <c r="E432" s="25" t="s">
        <v>606</v>
      </c>
      <c r="F432" s="25" t="s">
        <v>607</v>
      </c>
      <c r="G432" s="24" t="s">
        <v>602</v>
      </c>
      <c r="H432" s="18" t="n">
        <v>62</v>
      </c>
      <c r="I432" s="20" t="n">
        <v>9.19</v>
      </c>
      <c r="J432" s="20" t="n">
        <v>90</v>
      </c>
      <c r="K432" s="20" t="n">
        <v>21</v>
      </c>
      <c r="L432" s="21" t="str">
        <f aca="false">IF(AND(I432&gt;=9,J432&gt;=90),"Xuất sắc",IF(AND(I432&gt;=8,J432&gt;=80),"Giỏi",IF(AND(I432&gt;7,J432&gt;=65),"Khá")))</f>
        <v>Xuất sắc</v>
      </c>
      <c r="M432" s="20" t="n">
        <v>1.1</v>
      </c>
      <c r="N432" s="22" t="n">
        <f aca="false">1650000*$M$7</f>
        <v>1815000</v>
      </c>
      <c r="O432" s="23" t="n">
        <f aca="false">N432*5</f>
        <v>9075000</v>
      </c>
    </row>
    <row r="433" customFormat="false" ht="15.75" hidden="false" customHeight="false" outlineLevel="0" collapsed="false">
      <c r="A433" s="14" t="n">
        <v>432</v>
      </c>
      <c r="B433" s="18" t="n">
        <v>11213263</v>
      </c>
      <c r="C433" s="24" t="s">
        <v>141</v>
      </c>
      <c r="D433" s="24" t="s">
        <v>98</v>
      </c>
      <c r="E433" s="25" t="s">
        <v>614</v>
      </c>
      <c r="F433" s="25" t="s">
        <v>614</v>
      </c>
      <c r="G433" s="24" t="s">
        <v>602</v>
      </c>
      <c r="H433" s="18" t="n">
        <v>63</v>
      </c>
      <c r="I433" s="20" t="n">
        <v>8.98</v>
      </c>
      <c r="J433" s="20" t="n">
        <v>100</v>
      </c>
      <c r="K433" s="20" t="n">
        <v>25</v>
      </c>
      <c r="L433" s="21" t="str">
        <f aca="false">IF(AND(I433&gt;=9,J433&gt;=90),"Xuất sắc",IF(AND(I433&gt;=8,J433&gt;=80),"Giỏi",IF(AND(I433&gt;7,J433&gt;=65),"Khá")))</f>
        <v>Giỏi</v>
      </c>
      <c r="M433" s="20" t="n">
        <v>1.05</v>
      </c>
      <c r="N433" s="22" t="n">
        <f aca="false">1650000*$M$6</f>
        <v>1732500</v>
      </c>
      <c r="O433" s="23" t="n">
        <f aca="false">N433*5</f>
        <v>8662500</v>
      </c>
    </row>
    <row r="434" customFormat="false" ht="15.75" hidden="false" customHeight="false" outlineLevel="0" collapsed="false">
      <c r="A434" s="14" t="n">
        <v>433</v>
      </c>
      <c r="B434" s="18" t="n">
        <v>11218082</v>
      </c>
      <c r="C434" s="24" t="s">
        <v>615</v>
      </c>
      <c r="D434" s="24" t="s">
        <v>197</v>
      </c>
      <c r="E434" s="25" t="s">
        <v>614</v>
      </c>
      <c r="F434" s="25" t="s">
        <v>614</v>
      </c>
      <c r="G434" s="24" t="s">
        <v>602</v>
      </c>
      <c r="H434" s="18" t="n">
        <v>63</v>
      </c>
      <c r="I434" s="20" t="n">
        <v>8.91</v>
      </c>
      <c r="J434" s="20" t="n">
        <v>90</v>
      </c>
      <c r="K434" s="20" t="n">
        <v>28</v>
      </c>
      <c r="L434" s="21" t="str">
        <f aca="false">IF(AND(I434&gt;=9,J434&gt;=90),"Xuất sắc",IF(AND(I434&gt;=8,J434&gt;=80),"Giỏi",IF(AND(I434&gt;7,J434&gt;=65),"Khá")))</f>
        <v>Giỏi</v>
      </c>
      <c r="M434" s="20" t="n">
        <v>1.05</v>
      </c>
      <c r="N434" s="22" t="n">
        <f aca="false">1650000*$M$6</f>
        <v>1732500</v>
      </c>
      <c r="O434" s="23" t="n">
        <f aca="false">N434*5</f>
        <v>8662500</v>
      </c>
    </row>
    <row r="435" customFormat="false" ht="15.75" hidden="false" customHeight="false" outlineLevel="0" collapsed="false">
      <c r="A435" s="14" t="n">
        <v>434</v>
      </c>
      <c r="B435" s="18" t="n">
        <v>11210773</v>
      </c>
      <c r="C435" s="24" t="s">
        <v>580</v>
      </c>
      <c r="D435" s="24" t="s">
        <v>16</v>
      </c>
      <c r="E435" s="25" t="s">
        <v>614</v>
      </c>
      <c r="F435" s="25" t="s">
        <v>614</v>
      </c>
      <c r="G435" s="24" t="s">
        <v>602</v>
      </c>
      <c r="H435" s="18" t="n">
        <v>63</v>
      </c>
      <c r="I435" s="20" t="n">
        <v>8.91</v>
      </c>
      <c r="J435" s="20" t="n">
        <v>95</v>
      </c>
      <c r="K435" s="20" t="n">
        <v>26</v>
      </c>
      <c r="L435" s="21" t="str">
        <f aca="false">IF(AND(I435&gt;=9,J435&gt;=90),"Xuất sắc",IF(AND(I435&gt;=8,J435&gt;=80),"Giỏi",IF(AND(I435&gt;7,J435&gt;=65),"Khá")))</f>
        <v>Giỏi</v>
      </c>
      <c r="M435" s="20" t="n">
        <v>1.05</v>
      </c>
      <c r="N435" s="22" t="n">
        <f aca="false">1650000*$M$6</f>
        <v>1732500</v>
      </c>
      <c r="O435" s="23" t="n">
        <f aca="false">N435*5</f>
        <v>8662500</v>
      </c>
    </row>
    <row r="436" customFormat="false" ht="15.75" hidden="false" customHeight="false" outlineLevel="0" collapsed="false">
      <c r="A436" s="14" t="n">
        <v>435</v>
      </c>
      <c r="B436" s="18" t="n">
        <v>11215907</v>
      </c>
      <c r="C436" s="24" t="s">
        <v>362</v>
      </c>
      <c r="D436" s="24" t="s">
        <v>119</v>
      </c>
      <c r="E436" s="25" t="s">
        <v>614</v>
      </c>
      <c r="F436" s="25" t="s">
        <v>614</v>
      </c>
      <c r="G436" s="24" t="s">
        <v>602</v>
      </c>
      <c r="H436" s="18" t="n">
        <v>63</v>
      </c>
      <c r="I436" s="20" t="n">
        <v>8.89</v>
      </c>
      <c r="J436" s="20" t="n">
        <v>90</v>
      </c>
      <c r="K436" s="20" t="n">
        <v>25</v>
      </c>
      <c r="L436" s="21" t="str">
        <f aca="false">IF(AND(I436&gt;=9,J436&gt;=90),"Xuất sắc",IF(AND(I436&gt;=8,J436&gt;=80),"Giỏi",IF(AND(I436&gt;7,J436&gt;=65),"Khá")))</f>
        <v>Giỏi</v>
      </c>
      <c r="M436" s="20" t="n">
        <v>1.05</v>
      </c>
      <c r="N436" s="22" t="n">
        <f aca="false">1650000*$M$6</f>
        <v>1732500</v>
      </c>
      <c r="O436" s="23" t="n">
        <f aca="false">N436*5</f>
        <v>8662500</v>
      </c>
    </row>
    <row r="437" customFormat="false" ht="15.75" hidden="false" customHeight="false" outlineLevel="0" collapsed="false">
      <c r="A437" s="14" t="n">
        <v>436</v>
      </c>
      <c r="B437" s="18" t="n">
        <v>11218028</v>
      </c>
      <c r="C437" s="24" t="s">
        <v>616</v>
      </c>
      <c r="D437" s="24" t="s">
        <v>145</v>
      </c>
      <c r="E437" s="25" t="s">
        <v>617</v>
      </c>
      <c r="F437" s="25" t="s">
        <v>618</v>
      </c>
      <c r="G437" s="24" t="s">
        <v>602</v>
      </c>
      <c r="H437" s="18" t="n">
        <v>63</v>
      </c>
      <c r="I437" s="20" t="n">
        <v>9</v>
      </c>
      <c r="J437" s="20" t="n">
        <v>91</v>
      </c>
      <c r="K437" s="20" t="n">
        <v>25</v>
      </c>
      <c r="L437" s="21" t="str">
        <f aca="false">IF(AND(I437&gt;=9,J437&gt;=90),"Xuất sắc",IF(AND(I437&gt;=8,J437&gt;=80),"Giỏi",IF(AND(I437&gt;7,J437&gt;=65),"Khá")))</f>
        <v>Xuất sắc</v>
      </c>
      <c r="M437" s="20" t="n">
        <v>1.1</v>
      </c>
      <c r="N437" s="22" t="n">
        <f aca="false">1650000*$M$7</f>
        <v>1815000</v>
      </c>
      <c r="O437" s="23" t="n">
        <f aca="false">N437*5</f>
        <v>9075000</v>
      </c>
    </row>
    <row r="438" customFormat="false" ht="15.75" hidden="false" customHeight="false" outlineLevel="0" collapsed="false">
      <c r="A438" s="14" t="n">
        <v>437</v>
      </c>
      <c r="B438" s="18" t="n">
        <v>11218680</v>
      </c>
      <c r="C438" s="24" t="s">
        <v>619</v>
      </c>
      <c r="D438" s="24" t="s">
        <v>99</v>
      </c>
      <c r="E438" s="25" t="s">
        <v>617</v>
      </c>
      <c r="F438" s="25" t="s">
        <v>618</v>
      </c>
      <c r="G438" s="24" t="s">
        <v>602</v>
      </c>
      <c r="H438" s="18" t="n">
        <v>63</v>
      </c>
      <c r="I438" s="20" t="n">
        <v>8.95</v>
      </c>
      <c r="J438" s="20" t="n">
        <v>84</v>
      </c>
      <c r="K438" s="20" t="n">
        <v>33</v>
      </c>
      <c r="L438" s="21" t="str">
        <f aca="false">IF(AND(I438&gt;=9,J438&gt;=90),"Xuất sắc",IF(AND(I438&gt;=8,J438&gt;=80),"Giỏi",IF(AND(I438&gt;7,J438&gt;=65),"Khá")))</f>
        <v>Giỏi</v>
      </c>
      <c r="M438" s="20" t="n">
        <v>1.05</v>
      </c>
      <c r="N438" s="22" t="n">
        <f aca="false">1650000*$M$6</f>
        <v>1732500</v>
      </c>
      <c r="O438" s="23" t="n">
        <f aca="false">N438*5</f>
        <v>8662500</v>
      </c>
    </row>
    <row r="439" customFormat="false" ht="15.75" hidden="false" customHeight="false" outlineLevel="0" collapsed="false">
      <c r="A439" s="14" t="n">
        <v>438</v>
      </c>
      <c r="B439" s="18" t="n">
        <v>11218009</v>
      </c>
      <c r="C439" s="24" t="s">
        <v>620</v>
      </c>
      <c r="D439" s="24" t="s">
        <v>442</v>
      </c>
      <c r="E439" s="25" t="s">
        <v>617</v>
      </c>
      <c r="F439" s="25" t="s">
        <v>618</v>
      </c>
      <c r="G439" s="24" t="s">
        <v>602</v>
      </c>
      <c r="H439" s="18" t="n">
        <v>63</v>
      </c>
      <c r="I439" s="20" t="n">
        <v>8.93</v>
      </c>
      <c r="J439" s="20" t="n">
        <v>95</v>
      </c>
      <c r="K439" s="20" t="n">
        <v>27</v>
      </c>
      <c r="L439" s="21" t="str">
        <f aca="false">IF(AND(I439&gt;=9,J439&gt;=90),"Xuất sắc",IF(AND(I439&gt;=8,J439&gt;=80),"Giỏi",IF(AND(I439&gt;7,J439&gt;=65),"Khá")))</f>
        <v>Giỏi</v>
      </c>
      <c r="M439" s="20" t="n">
        <v>1.05</v>
      </c>
      <c r="N439" s="22" t="n">
        <f aca="false">1650000*$M$6</f>
        <v>1732500</v>
      </c>
      <c r="O439" s="23" t="n">
        <f aca="false">N439*5</f>
        <v>8662500</v>
      </c>
    </row>
    <row r="440" customFormat="false" ht="15.75" hidden="false" customHeight="false" outlineLevel="0" collapsed="false">
      <c r="A440" s="14" t="n">
        <v>439</v>
      </c>
      <c r="B440" s="18" t="n">
        <v>11218008</v>
      </c>
      <c r="C440" s="24" t="s">
        <v>621</v>
      </c>
      <c r="D440" s="24" t="s">
        <v>148</v>
      </c>
      <c r="E440" s="25" t="s">
        <v>622</v>
      </c>
      <c r="F440" s="25" t="s">
        <v>618</v>
      </c>
      <c r="G440" s="24" t="s">
        <v>602</v>
      </c>
      <c r="H440" s="18" t="n">
        <v>63</v>
      </c>
      <c r="I440" s="18" t="n">
        <v>8.87</v>
      </c>
      <c r="J440" s="18" t="n">
        <v>90</v>
      </c>
      <c r="K440" s="18" t="n">
        <v>19</v>
      </c>
      <c r="L440" s="21" t="str">
        <f aca="false">IF(AND(I440&gt;=9,J440&gt;=90),"Xuất sắc",IF(AND(I440&gt;=8,J440&gt;=80),"Giỏi",IF(AND(I440&gt;7,J440&gt;=65),"Khá")))</f>
        <v>Giỏi</v>
      </c>
      <c r="M440" s="20" t="n">
        <v>1.05</v>
      </c>
      <c r="N440" s="22" t="n">
        <f aca="false">1650000*$M$6</f>
        <v>1732500</v>
      </c>
      <c r="O440" s="23" t="n">
        <f aca="false">N440*5</f>
        <v>8662500</v>
      </c>
    </row>
    <row r="441" customFormat="false" ht="15.75" hidden="false" customHeight="false" outlineLevel="0" collapsed="false">
      <c r="A441" s="14" t="n">
        <v>440</v>
      </c>
      <c r="B441" s="19" t="n">
        <v>11211069</v>
      </c>
      <c r="C441" s="16" t="s">
        <v>623</v>
      </c>
      <c r="D441" s="16" t="s">
        <v>206</v>
      </c>
      <c r="E441" s="16" t="s">
        <v>622</v>
      </c>
      <c r="F441" s="16" t="s">
        <v>618</v>
      </c>
      <c r="G441" s="24" t="s">
        <v>602</v>
      </c>
      <c r="H441" s="18" t="n">
        <v>63</v>
      </c>
      <c r="I441" s="18" t="n">
        <v>8.85</v>
      </c>
      <c r="J441" s="18" t="n">
        <v>83</v>
      </c>
      <c r="K441" s="18" t="n">
        <v>20</v>
      </c>
      <c r="L441" s="21" t="str">
        <f aca="false">IF(AND(I441&gt;=9,J441&gt;=90),"Xuất sắc",IF(AND(I441&gt;=8,J441&gt;=80),"Giỏi",IF(AND(I441&gt;7,J441&gt;=65),"Khá")))</f>
        <v>Giỏi</v>
      </c>
      <c r="M441" s="20" t="n">
        <v>1.05</v>
      </c>
      <c r="N441" s="22" t="n">
        <f aca="false">1650000*$M$6</f>
        <v>1732500</v>
      </c>
      <c r="O441" s="23" t="n">
        <f aca="false">N441*5</f>
        <v>8662500</v>
      </c>
    </row>
    <row r="442" customFormat="false" ht="15.75" hidden="false" customHeight="false" outlineLevel="0" collapsed="false">
      <c r="A442" s="14" t="n">
        <v>441</v>
      </c>
      <c r="B442" s="18" t="n">
        <v>11216198</v>
      </c>
      <c r="C442" s="24" t="s">
        <v>624</v>
      </c>
      <c r="D442" s="24" t="s">
        <v>401</v>
      </c>
      <c r="E442" s="25" t="s">
        <v>622</v>
      </c>
      <c r="F442" s="25" t="s">
        <v>618</v>
      </c>
      <c r="G442" s="24" t="s">
        <v>602</v>
      </c>
      <c r="H442" s="18" t="n">
        <v>63</v>
      </c>
      <c r="I442" s="18" t="n">
        <v>8.7</v>
      </c>
      <c r="J442" s="18" t="n">
        <v>100</v>
      </c>
      <c r="K442" s="18" t="n">
        <v>21</v>
      </c>
      <c r="L442" s="21" t="str">
        <f aca="false">IF(AND(I442&gt;=9,J442&gt;=90),"Xuất sắc",IF(AND(I442&gt;=8,J442&gt;=80),"Giỏi",IF(AND(I442&gt;7,J442&gt;=65),"Khá")))</f>
        <v>Giỏi</v>
      </c>
      <c r="M442" s="20" t="n">
        <v>1.05</v>
      </c>
      <c r="N442" s="22" t="n">
        <f aca="false">1650000*$M$6</f>
        <v>1732500</v>
      </c>
      <c r="O442" s="23" t="n">
        <f aca="false">N442*5</f>
        <v>8662500</v>
      </c>
    </row>
    <row r="443" customFormat="false" ht="15.75" hidden="false" customHeight="false" outlineLevel="0" collapsed="false">
      <c r="A443" s="14" t="n">
        <v>442</v>
      </c>
      <c r="B443" s="18" t="n">
        <v>11213628</v>
      </c>
      <c r="C443" s="24" t="s">
        <v>625</v>
      </c>
      <c r="D443" s="24" t="s">
        <v>533</v>
      </c>
      <c r="E443" s="25" t="s">
        <v>622</v>
      </c>
      <c r="F443" s="25" t="s">
        <v>618</v>
      </c>
      <c r="G443" s="24" t="s">
        <v>602</v>
      </c>
      <c r="H443" s="18" t="n">
        <v>63</v>
      </c>
      <c r="I443" s="18" t="n">
        <v>8.68</v>
      </c>
      <c r="J443" s="18" t="n">
        <v>89</v>
      </c>
      <c r="K443" s="18" t="n">
        <v>22</v>
      </c>
      <c r="L443" s="21" t="str">
        <f aca="false">IF(AND(I443&gt;=9,J443&gt;=90),"Xuất sắc",IF(AND(I443&gt;=8,J443&gt;=80),"Giỏi",IF(AND(I443&gt;7,J443&gt;=65),"Khá")))</f>
        <v>Giỏi</v>
      </c>
      <c r="M443" s="20" t="n">
        <v>1.05</v>
      </c>
      <c r="N443" s="22" t="n">
        <f aca="false">1650000*$M$6</f>
        <v>1732500</v>
      </c>
      <c r="O443" s="23" t="n">
        <f aca="false">N443*5</f>
        <v>8662500</v>
      </c>
    </row>
    <row r="444" customFormat="false" ht="15.75" hidden="false" customHeight="false" outlineLevel="0" collapsed="false">
      <c r="A444" s="14" t="n">
        <v>443</v>
      </c>
      <c r="B444" s="18" t="n">
        <v>11218015</v>
      </c>
      <c r="C444" s="24" t="s">
        <v>626</v>
      </c>
      <c r="D444" s="24" t="s">
        <v>92</v>
      </c>
      <c r="E444" s="25" t="s">
        <v>617</v>
      </c>
      <c r="F444" s="25" t="s">
        <v>618</v>
      </c>
      <c r="G444" s="24" t="s">
        <v>602</v>
      </c>
      <c r="H444" s="18" t="n">
        <v>63</v>
      </c>
      <c r="I444" s="18" t="n">
        <v>8.66</v>
      </c>
      <c r="J444" s="18" t="n">
        <v>98</v>
      </c>
      <c r="K444" s="18" t="n">
        <v>21</v>
      </c>
      <c r="L444" s="21" t="str">
        <f aca="false">IF(AND(I444&gt;=9,J444&gt;=90),"Xuất sắc",IF(AND(I444&gt;=8,J444&gt;=80),"Giỏi",IF(AND(I444&gt;7,J444&gt;=65),"Khá")))</f>
        <v>Giỏi</v>
      </c>
      <c r="M444" s="20" t="n">
        <v>1.05</v>
      </c>
      <c r="N444" s="22" t="n">
        <f aca="false">1650000*$M$6</f>
        <v>1732500</v>
      </c>
      <c r="O444" s="23" t="n">
        <f aca="false">N444*5</f>
        <v>8662500</v>
      </c>
    </row>
    <row r="445" customFormat="false" ht="15.75" hidden="false" customHeight="false" outlineLevel="0" collapsed="false">
      <c r="A445" s="14" t="n">
        <v>444</v>
      </c>
      <c r="B445" s="18" t="n">
        <v>11218053</v>
      </c>
      <c r="C445" s="24" t="s">
        <v>471</v>
      </c>
      <c r="D445" s="24" t="s">
        <v>119</v>
      </c>
      <c r="E445" s="25" t="s">
        <v>617</v>
      </c>
      <c r="F445" s="25" t="s">
        <v>618</v>
      </c>
      <c r="G445" s="24" t="s">
        <v>602</v>
      </c>
      <c r="H445" s="18" t="n">
        <v>63</v>
      </c>
      <c r="I445" s="18" t="n">
        <v>8.65</v>
      </c>
      <c r="J445" s="18" t="n">
        <v>90</v>
      </c>
      <c r="K445" s="18" t="n">
        <v>22</v>
      </c>
      <c r="L445" s="21" t="str">
        <f aca="false">IF(AND(I445&gt;=9,J445&gt;=90),"Xuất sắc",IF(AND(I445&gt;=8,J445&gt;=80),"Giỏi",IF(AND(I445&gt;7,J445&gt;=65),"Khá")))</f>
        <v>Giỏi</v>
      </c>
      <c r="M445" s="20" t="n">
        <v>1.05</v>
      </c>
      <c r="N445" s="22" t="n">
        <f aca="false">1650000*$M$6</f>
        <v>1732500</v>
      </c>
      <c r="O445" s="23" t="n">
        <f aca="false">N445*5</f>
        <v>8662500</v>
      </c>
    </row>
    <row r="446" customFormat="false" ht="15.75" hidden="false" customHeight="false" outlineLevel="0" collapsed="false">
      <c r="A446" s="14" t="n">
        <v>445</v>
      </c>
      <c r="B446" s="18" t="n">
        <v>11218030</v>
      </c>
      <c r="C446" s="24" t="s">
        <v>627</v>
      </c>
      <c r="D446" s="24" t="s">
        <v>145</v>
      </c>
      <c r="E446" s="25" t="s">
        <v>622</v>
      </c>
      <c r="F446" s="25" t="s">
        <v>618</v>
      </c>
      <c r="G446" s="24" t="s">
        <v>602</v>
      </c>
      <c r="H446" s="18" t="n">
        <v>63</v>
      </c>
      <c r="I446" s="18" t="n">
        <v>8.65</v>
      </c>
      <c r="J446" s="18" t="n">
        <v>95</v>
      </c>
      <c r="K446" s="18" t="n">
        <v>22</v>
      </c>
      <c r="L446" s="21" t="str">
        <f aca="false">IF(AND(I446&gt;=9,J446&gt;=90),"Xuất sắc",IF(AND(I446&gt;=8,J446&gt;=80),"Giỏi",IF(AND(I446&gt;7,J446&gt;=65),"Khá")))</f>
        <v>Giỏi</v>
      </c>
      <c r="M446" s="20" t="n">
        <v>1.05</v>
      </c>
      <c r="N446" s="22" t="n">
        <f aca="false">1650000*$M$6</f>
        <v>1732500</v>
      </c>
      <c r="O446" s="23" t="n">
        <f aca="false">N446*5</f>
        <v>8662500</v>
      </c>
    </row>
    <row r="447" customFormat="false" ht="15.75" hidden="false" customHeight="false" outlineLevel="0" collapsed="false">
      <c r="A447" s="14" t="n">
        <v>446</v>
      </c>
      <c r="B447" s="18" t="n">
        <v>11223752</v>
      </c>
      <c r="C447" s="24" t="s">
        <v>628</v>
      </c>
      <c r="D447" s="24" t="s">
        <v>98</v>
      </c>
      <c r="E447" s="25" t="s">
        <v>629</v>
      </c>
      <c r="F447" s="25" t="s">
        <v>629</v>
      </c>
      <c r="G447" s="24" t="s">
        <v>602</v>
      </c>
      <c r="H447" s="18" t="n">
        <v>64</v>
      </c>
      <c r="I447" s="18" t="n">
        <v>9.38</v>
      </c>
      <c r="J447" s="18" t="n">
        <v>93</v>
      </c>
      <c r="K447" s="18" t="n">
        <v>18</v>
      </c>
      <c r="L447" s="21" t="str">
        <f aca="false">IF(AND(I447&gt;=9,J447&gt;=90),"Xuất sắc",IF(AND(I447&gt;=8,J447&gt;=80),"Giỏi",IF(AND(I447&gt;7,J447&gt;=65),"Khá")))</f>
        <v>Xuất sắc</v>
      </c>
      <c r="M447" s="20" t="n">
        <v>1.1</v>
      </c>
      <c r="N447" s="22" t="n">
        <f aca="false">1650000*$M$7</f>
        <v>1815000</v>
      </c>
      <c r="O447" s="23" t="n">
        <f aca="false">N447*5</f>
        <v>9075000</v>
      </c>
    </row>
    <row r="448" customFormat="false" ht="15.75" hidden="false" customHeight="false" outlineLevel="0" collapsed="false">
      <c r="A448" s="14" t="n">
        <v>447</v>
      </c>
      <c r="B448" s="18" t="n">
        <v>11222269</v>
      </c>
      <c r="C448" s="24" t="s">
        <v>416</v>
      </c>
      <c r="D448" s="24" t="s">
        <v>630</v>
      </c>
      <c r="E448" s="25" t="s">
        <v>629</v>
      </c>
      <c r="F448" s="25" t="s">
        <v>629</v>
      </c>
      <c r="G448" s="24" t="s">
        <v>602</v>
      </c>
      <c r="H448" s="18" t="n">
        <v>64</v>
      </c>
      <c r="I448" s="18" t="n">
        <v>9.19</v>
      </c>
      <c r="J448" s="18" t="n">
        <v>90</v>
      </c>
      <c r="K448" s="18" t="n">
        <v>21</v>
      </c>
      <c r="L448" s="21" t="str">
        <f aca="false">IF(AND(I448&gt;=9,J448&gt;=90),"Xuất sắc",IF(AND(I448&gt;=8,J448&gt;=80),"Giỏi",IF(AND(I448&gt;7,J448&gt;=65),"Khá")))</f>
        <v>Xuất sắc</v>
      </c>
      <c r="M448" s="20" t="n">
        <v>1.1</v>
      </c>
      <c r="N448" s="22" t="n">
        <f aca="false">1650000*$M$7</f>
        <v>1815000</v>
      </c>
      <c r="O448" s="23" t="n">
        <f aca="false">N448*5</f>
        <v>9075000</v>
      </c>
    </row>
    <row r="449" customFormat="false" ht="15.75" hidden="false" customHeight="false" outlineLevel="0" collapsed="false">
      <c r="A449" s="14" t="n">
        <v>448</v>
      </c>
      <c r="B449" s="18" t="n">
        <v>11220417</v>
      </c>
      <c r="C449" s="24" t="s">
        <v>163</v>
      </c>
      <c r="D449" s="24" t="s">
        <v>16</v>
      </c>
      <c r="E449" s="25" t="s">
        <v>629</v>
      </c>
      <c r="F449" s="25" t="s">
        <v>629</v>
      </c>
      <c r="G449" s="24" t="s">
        <v>602</v>
      </c>
      <c r="H449" s="18" t="n">
        <v>64</v>
      </c>
      <c r="I449" s="18" t="n">
        <v>9.13</v>
      </c>
      <c r="J449" s="18" t="n">
        <v>90</v>
      </c>
      <c r="K449" s="18" t="n">
        <v>21</v>
      </c>
      <c r="L449" s="21" t="str">
        <f aca="false">IF(AND(I449&gt;=9,J449&gt;=90),"Xuất sắc",IF(AND(I449&gt;=8,J449&gt;=80),"Giỏi",IF(AND(I449&gt;7,J449&gt;=65),"Khá")))</f>
        <v>Xuất sắc</v>
      </c>
      <c r="M449" s="20" t="n">
        <v>1.1</v>
      </c>
      <c r="N449" s="22" t="n">
        <f aca="false">1650000*$M$7</f>
        <v>1815000</v>
      </c>
      <c r="O449" s="23" t="n">
        <f aca="false">N449*5</f>
        <v>9075000</v>
      </c>
    </row>
    <row r="450" customFormat="false" ht="15.75" hidden="false" customHeight="false" outlineLevel="0" collapsed="false">
      <c r="A450" s="14" t="n">
        <v>449</v>
      </c>
      <c r="B450" s="18" t="n">
        <v>11221939</v>
      </c>
      <c r="C450" s="24" t="s">
        <v>631</v>
      </c>
      <c r="D450" s="24" t="s">
        <v>148</v>
      </c>
      <c r="E450" s="25" t="s">
        <v>629</v>
      </c>
      <c r="F450" s="25" t="s">
        <v>629</v>
      </c>
      <c r="G450" s="24" t="s">
        <v>602</v>
      </c>
      <c r="H450" s="18" t="n">
        <v>64</v>
      </c>
      <c r="I450" s="18" t="n">
        <v>9.1</v>
      </c>
      <c r="J450" s="18" t="n">
        <v>90</v>
      </c>
      <c r="K450" s="18" t="n">
        <v>18</v>
      </c>
      <c r="L450" s="21" t="str">
        <f aca="false">IF(AND(I450&gt;=9,J450&gt;=90),"Xuất sắc",IF(AND(I450&gt;=8,J450&gt;=80),"Giỏi",IF(AND(I450&gt;7,J450&gt;=65),"Khá")))</f>
        <v>Xuất sắc</v>
      </c>
      <c r="M450" s="20" t="n">
        <v>1.1</v>
      </c>
      <c r="N450" s="22" t="n">
        <f aca="false">1650000*$M$7</f>
        <v>1815000</v>
      </c>
      <c r="O450" s="23" t="n">
        <f aca="false">N450*5</f>
        <v>9075000</v>
      </c>
    </row>
    <row r="451" customFormat="false" ht="15.75" hidden="false" customHeight="false" outlineLevel="0" collapsed="false">
      <c r="A451" s="14" t="n">
        <v>450</v>
      </c>
      <c r="B451" s="18" t="n">
        <v>11221436</v>
      </c>
      <c r="C451" s="24" t="s">
        <v>632</v>
      </c>
      <c r="D451" s="24" t="s">
        <v>303</v>
      </c>
      <c r="E451" s="25" t="s">
        <v>633</v>
      </c>
      <c r="F451" s="25" t="s">
        <v>634</v>
      </c>
      <c r="G451" s="24" t="s">
        <v>602</v>
      </c>
      <c r="H451" s="18" t="n">
        <v>64</v>
      </c>
      <c r="I451" s="18" t="n">
        <v>9.48</v>
      </c>
      <c r="J451" s="18" t="n">
        <v>85</v>
      </c>
      <c r="K451" s="18" t="n">
        <v>20</v>
      </c>
      <c r="L451" s="21" t="str">
        <f aca="false">IF(AND(I451&gt;=9,J451&gt;=90),"Xuất sắc",IF(AND(I451&gt;=8,J451&gt;=80),"Giỏi",IF(AND(I451&gt;7,J451&gt;=65),"Khá")))</f>
        <v>Giỏi</v>
      </c>
      <c r="M451" s="20" t="n">
        <v>1.05</v>
      </c>
      <c r="N451" s="22" t="n">
        <f aca="false">1650000*$M$6</f>
        <v>1732500</v>
      </c>
      <c r="O451" s="23" t="n">
        <f aca="false">N451*5</f>
        <v>8662500</v>
      </c>
    </row>
    <row r="452" customFormat="false" ht="15.75" hidden="false" customHeight="false" outlineLevel="0" collapsed="false">
      <c r="A452" s="14" t="n">
        <v>451</v>
      </c>
      <c r="B452" s="18" t="n">
        <v>11226384</v>
      </c>
      <c r="C452" s="24" t="s">
        <v>635</v>
      </c>
      <c r="D452" s="24" t="s">
        <v>119</v>
      </c>
      <c r="E452" s="25" t="s">
        <v>633</v>
      </c>
      <c r="F452" s="25" t="s">
        <v>634</v>
      </c>
      <c r="G452" s="24" t="s">
        <v>602</v>
      </c>
      <c r="H452" s="18" t="n">
        <v>64</v>
      </c>
      <c r="I452" s="18" t="n">
        <v>9.2</v>
      </c>
      <c r="J452" s="18" t="n">
        <v>85</v>
      </c>
      <c r="K452" s="18" t="n">
        <v>17</v>
      </c>
      <c r="L452" s="21" t="str">
        <f aca="false">IF(AND(I452&gt;=9,J452&gt;=90),"Xuất sắc",IF(AND(I452&gt;=8,J452&gt;=80),"Giỏi",IF(AND(I452&gt;7,J452&gt;=65),"Khá")))</f>
        <v>Giỏi</v>
      </c>
      <c r="M452" s="20" t="n">
        <v>1.05</v>
      </c>
      <c r="N452" s="22" t="n">
        <f aca="false">1650000*$M$6</f>
        <v>1732500</v>
      </c>
      <c r="O452" s="23" t="n">
        <f aca="false">N452*5</f>
        <v>8662500</v>
      </c>
    </row>
    <row r="453" customFormat="false" ht="15.75" hidden="false" customHeight="false" outlineLevel="0" collapsed="false">
      <c r="A453" s="14" t="n">
        <v>452</v>
      </c>
      <c r="B453" s="18" t="n">
        <v>11222375</v>
      </c>
      <c r="C453" s="24" t="s">
        <v>632</v>
      </c>
      <c r="D453" s="24" t="s">
        <v>368</v>
      </c>
      <c r="E453" s="25" t="s">
        <v>633</v>
      </c>
      <c r="F453" s="25" t="s">
        <v>634</v>
      </c>
      <c r="G453" s="24" t="s">
        <v>602</v>
      </c>
      <c r="H453" s="18" t="n">
        <v>64</v>
      </c>
      <c r="I453" s="18" t="n">
        <v>9.06</v>
      </c>
      <c r="J453" s="18" t="n">
        <v>93</v>
      </c>
      <c r="K453" s="18" t="n">
        <v>17</v>
      </c>
      <c r="L453" s="21" t="str">
        <f aca="false">IF(AND(I453&gt;=9,J453&gt;=90),"Xuất sắc",IF(AND(I453&gt;=8,J453&gt;=80),"Giỏi",IF(AND(I453&gt;7,J453&gt;=65),"Khá")))</f>
        <v>Xuất sắc</v>
      </c>
      <c r="M453" s="20" t="n">
        <v>1.1</v>
      </c>
      <c r="N453" s="22" t="n">
        <f aca="false">1650000*$M$7</f>
        <v>1815000</v>
      </c>
      <c r="O453" s="23" t="n">
        <f aca="false">N453*5</f>
        <v>9075000</v>
      </c>
    </row>
    <row r="454" customFormat="false" ht="15.75" hidden="false" customHeight="false" outlineLevel="0" collapsed="false">
      <c r="A454" s="14" t="n">
        <v>453</v>
      </c>
      <c r="B454" s="18" t="n">
        <v>11227049</v>
      </c>
      <c r="C454" s="24" t="s">
        <v>636</v>
      </c>
      <c r="D454" s="24" t="s">
        <v>353</v>
      </c>
      <c r="E454" s="25" t="s">
        <v>637</v>
      </c>
      <c r="F454" s="25" t="s">
        <v>634</v>
      </c>
      <c r="G454" s="24" t="s">
        <v>602</v>
      </c>
      <c r="H454" s="18" t="n">
        <v>64</v>
      </c>
      <c r="I454" s="18" t="n">
        <v>9.04</v>
      </c>
      <c r="J454" s="18" t="n">
        <v>91</v>
      </c>
      <c r="K454" s="18" t="n">
        <v>15</v>
      </c>
      <c r="L454" s="21" t="str">
        <f aca="false">IF(AND(I454&gt;=9,J454&gt;=90),"Xuất sắc",IF(AND(I454&gt;=8,J454&gt;=80),"Giỏi",IF(AND(I454&gt;7,J454&gt;=65),"Khá")))</f>
        <v>Xuất sắc</v>
      </c>
      <c r="M454" s="20" t="n">
        <v>1.1</v>
      </c>
      <c r="N454" s="22" t="n">
        <f aca="false">1650000*$M$7</f>
        <v>1815000</v>
      </c>
      <c r="O454" s="23" t="n">
        <f aca="false">N454*5</f>
        <v>9075000</v>
      </c>
    </row>
    <row r="455" customFormat="false" ht="15.75" hidden="false" customHeight="false" outlineLevel="0" collapsed="false">
      <c r="A455" s="14" t="n">
        <v>454</v>
      </c>
      <c r="B455" s="18" t="n">
        <v>11220874</v>
      </c>
      <c r="C455" s="24" t="s">
        <v>313</v>
      </c>
      <c r="D455" s="24" t="s">
        <v>318</v>
      </c>
      <c r="E455" s="25" t="s">
        <v>633</v>
      </c>
      <c r="F455" s="25" t="s">
        <v>634</v>
      </c>
      <c r="G455" s="24" t="s">
        <v>602</v>
      </c>
      <c r="H455" s="18" t="n">
        <v>64</v>
      </c>
      <c r="I455" s="18" t="n">
        <v>9.04</v>
      </c>
      <c r="J455" s="18" t="n">
        <v>87</v>
      </c>
      <c r="K455" s="18" t="n">
        <v>14</v>
      </c>
      <c r="L455" s="21" t="str">
        <f aca="false">IF(AND(I455&gt;=9,J455&gt;=90),"Xuất sắc",IF(AND(I455&gt;=8,J455&gt;=80),"Giỏi",IF(AND(I455&gt;7,J455&gt;=65),"Khá")))</f>
        <v>Giỏi</v>
      </c>
      <c r="M455" s="20" t="n">
        <v>1.05</v>
      </c>
      <c r="N455" s="22" t="n">
        <f aca="false">1650000*$M$6</f>
        <v>1732500</v>
      </c>
      <c r="O455" s="23" t="n">
        <f aca="false">N455*5</f>
        <v>8662500</v>
      </c>
    </row>
    <row r="456" customFormat="false" ht="15.75" hidden="false" customHeight="false" outlineLevel="0" collapsed="false">
      <c r="A456" s="14" t="n">
        <v>455</v>
      </c>
      <c r="B456" s="18" t="n">
        <v>11225566</v>
      </c>
      <c r="C456" s="24" t="s">
        <v>638</v>
      </c>
      <c r="D456" s="24" t="s">
        <v>137</v>
      </c>
      <c r="E456" s="25" t="s">
        <v>633</v>
      </c>
      <c r="F456" s="25" t="s">
        <v>634</v>
      </c>
      <c r="G456" s="24" t="s">
        <v>602</v>
      </c>
      <c r="H456" s="18" t="n">
        <v>64</v>
      </c>
      <c r="I456" s="18" t="n">
        <v>9.03</v>
      </c>
      <c r="J456" s="18" t="n">
        <v>84</v>
      </c>
      <c r="K456" s="18" t="n">
        <v>14</v>
      </c>
      <c r="L456" s="21" t="str">
        <f aca="false">IF(AND(I456&gt;=9,J456&gt;=90),"Xuất sắc",IF(AND(I456&gt;=8,J456&gt;=80),"Giỏi",IF(AND(I456&gt;7,J456&gt;=65),"Khá")))</f>
        <v>Giỏi</v>
      </c>
      <c r="M456" s="20" t="n">
        <v>1.05</v>
      </c>
      <c r="N456" s="22" t="n">
        <f aca="false">1650000*$M$6</f>
        <v>1732500</v>
      </c>
      <c r="O456" s="23" t="n">
        <f aca="false">N456*5</f>
        <v>8662500</v>
      </c>
    </row>
    <row r="457" customFormat="false" ht="15.75" hidden="false" customHeight="false" outlineLevel="0" collapsed="false">
      <c r="A457" s="14" t="n">
        <v>456</v>
      </c>
      <c r="B457" s="18" t="n">
        <v>11222440</v>
      </c>
      <c r="C457" s="24" t="s">
        <v>313</v>
      </c>
      <c r="D457" s="24" t="s">
        <v>366</v>
      </c>
      <c r="E457" s="25" t="s">
        <v>637</v>
      </c>
      <c r="F457" s="25" t="s">
        <v>634</v>
      </c>
      <c r="G457" s="24" t="s">
        <v>602</v>
      </c>
      <c r="H457" s="18" t="n">
        <v>64</v>
      </c>
      <c r="I457" s="18" t="n">
        <v>9.01</v>
      </c>
      <c r="J457" s="18" t="n">
        <v>95</v>
      </c>
      <c r="K457" s="18" t="n">
        <v>20</v>
      </c>
      <c r="L457" s="21" t="str">
        <f aca="false">IF(AND(I457&gt;=9,J457&gt;=90),"Xuất sắc",IF(AND(I457&gt;=8,J457&gt;=80),"Giỏi",IF(AND(I457&gt;7,J457&gt;=65),"Khá")))</f>
        <v>Xuất sắc</v>
      </c>
      <c r="M457" s="20" t="n">
        <v>1.1</v>
      </c>
      <c r="N457" s="22" t="n">
        <f aca="false">1650000*$M$7</f>
        <v>1815000</v>
      </c>
      <c r="O457" s="23" t="n">
        <f aca="false">N457*5</f>
        <v>9075000</v>
      </c>
    </row>
    <row r="458" customFormat="false" ht="15.75" hidden="false" customHeight="false" outlineLevel="0" collapsed="false">
      <c r="A458" s="14" t="n">
        <v>457</v>
      </c>
      <c r="B458" s="18" t="n">
        <v>11221784</v>
      </c>
      <c r="C458" s="24" t="s">
        <v>639</v>
      </c>
      <c r="D458" s="24" t="s">
        <v>309</v>
      </c>
      <c r="E458" s="25" t="s">
        <v>633</v>
      </c>
      <c r="F458" s="25" t="s">
        <v>634</v>
      </c>
      <c r="G458" s="24" t="s">
        <v>602</v>
      </c>
      <c r="H458" s="18" t="n">
        <v>64</v>
      </c>
      <c r="I458" s="18" t="n">
        <v>8.99</v>
      </c>
      <c r="J458" s="18" t="n">
        <v>98</v>
      </c>
      <c r="K458" s="18" t="n">
        <v>20</v>
      </c>
      <c r="L458" s="21" t="str">
        <f aca="false">IF(AND(I458&gt;=9,J458&gt;=90),"Xuất sắc",IF(AND(I458&gt;=8,J458&gt;=80),"Giỏi",IF(AND(I458&gt;7,J458&gt;=65),"Khá")))</f>
        <v>Giỏi</v>
      </c>
      <c r="M458" s="20" t="n">
        <v>1.05</v>
      </c>
      <c r="N458" s="22" t="n">
        <f aca="false">1650000*$M$6</f>
        <v>1732500</v>
      </c>
      <c r="O458" s="23" t="n">
        <f aca="false">N458*5</f>
        <v>8662500</v>
      </c>
    </row>
    <row r="459" customFormat="false" ht="15.75" hidden="false" customHeight="false" outlineLevel="0" collapsed="false">
      <c r="A459" s="14" t="n">
        <v>458</v>
      </c>
      <c r="B459" s="18" t="n">
        <v>11224553</v>
      </c>
      <c r="C459" s="24" t="s">
        <v>640</v>
      </c>
      <c r="D459" s="24" t="s">
        <v>76</v>
      </c>
      <c r="E459" s="25" t="s">
        <v>633</v>
      </c>
      <c r="F459" s="25" t="s">
        <v>634</v>
      </c>
      <c r="G459" s="24" t="s">
        <v>602</v>
      </c>
      <c r="H459" s="18" t="n">
        <v>64</v>
      </c>
      <c r="I459" s="18" t="n">
        <v>8.94</v>
      </c>
      <c r="J459" s="18" t="n">
        <v>97</v>
      </c>
      <c r="K459" s="18" t="n">
        <v>20</v>
      </c>
      <c r="L459" s="21" t="str">
        <f aca="false">IF(AND(I459&gt;=9,J459&gt;=90),"Xuất sắc",IF(AND(I459&gt;=8,J459&gt;=80),"Giỏi",IF(AND(I459&gt;7,J459&gt;=65),"Khá")))</f>
        <v>Giỏi</v>
      </c>
      <c r="M459" s="20" t="n">
        <v>1.05</v>
      </c>
      <c r="N459" s="22" t="n">
        <f aca="false">1650000*$M$6</f>
        <v>1732500</v>
      </c>
      <c r="O459" s="23" t="n">
        <f aca="false">N459*5</f>
        <v>8662500</v>
      </c>
    </row>
    <row r="460" customFormat="false" ht="15.75" hidden="false" customHeight="false" outlineLevel="0" collapsed="false">
      <c r="A460" s="14" t="n">
        <v>459</v>
      </c>
      <c r="B460" s="18" t="n">
        <v>11226538</v>
      </c>
      <c r="C460" s="24" t="s">
        <v>505</v>
      </c>
      <c r="D460" s="24" t="s">
        <v>119</v>
      </c>
      <c r="E460" s="25" t="s">
        <v>637</v>
      </c>
      <c r="F460" s="25" t="s">
        <v>634</v>
      </c>
      <c r="G460" s="24" t="s">
        <v>602</v>
      </c>
      <c r="H460" s="18" t="n">
        <v>64</v>
      </c>
      <c r="I460" s="18" t="n">
        <v>8.92</v>
      </c>
      <c r="J460" s="18" t="n">
        <v>90</v>
      </c>
      <c r="K460" s="18" t="n">
        <v>17</v>
      </c>
      <c r="L460" s="21" t="str">
        <f aca="false">IF(AND(I460&gt;=9,J460&gt;=90),"Xuất sắc",IF(AND(I460&gt;=8,J460&gt;=80),"Giỏi",IF(AND(I460&gt;7,J460&gt;=65),"Khá")))</f>
        <v>Giỏi</v>
      </c>
      <c r="M460" s="20" t="n">
        <v>1.05</v>
      </c>
      <c r="N460" s="22" t="n">
        <f aca="false">1650000*$M$6</f>
        <v>1732500</v>
      </c>
      <c r="O460" s="23" t="n">
        <f aca="false">N460*5</f>
        <v>8662500</v>
      </c>
    </row>
    <row r="461" customFormat="false" ht="15.75" hidden="false" customHeight="false" outlineLevel="0" collapsed="false">
      <c r="A461" s="14" t="n">
        <v>460</v>
      </c>
      <c r="B461" s="18" t="n">
        <v>11222392</v>
      </c>
      <c r="C461" s="24" t="s">
        <v>234</v>
      </c>
      <c r="D461" s="24" t="s">
        <v>368</v>
      </c>
      <c r="E461" s="25" t="s">
        <v>637</v>
      </c>
      <c r="F461" s="25" t="s">
        <v>634</v>
      </c>
      <c r="G461" s="24" t="s">
        <v>602</v>
      </c>
      <c r="H461" s="18" t="n">
        <v>64</v>
      </c>
      <c r="I461" s="18" t="n">
        <v>8.84</v>
      </c>
      <c r="J461" s="18" t="n">
        <v>92</v>
      </c>
      <c r="K461" s="18" t="n">
        <v>17</v>
      </c>
      <c r="L461" s="21" t="str">
        <f aca="false">IF(AND(I461&gt;=9,J461&gt;=90),"Xuất sắc",IF(AND(I461&gt;=8,J461&gt;=80),"Giỏi",IF(AND(I461&gt;7,J461&gt;=65),"Khá")))</f>
        <v>Giỏi</v>
      </c>
      <c r="M461" s="20" t="n">
        <v>1.05</v>
      </c>
      <c r="N461" s="22" t="n">
        <f aca="false">1650000*$M$6</f>
        <v>1732500</v>
      </c>
      <c r="O461" s="23" t="n">
        <f aca="false">N461*5</f>
        <v>8662500</v>
      </c>
    </row>
    <row r="462" customFormat="false" ht="15.75" hidden="false" customHeight="false" outlineLevel="0" collapsed="false">
      <c r="A462" s="14" t="n">
        <v>461</v>
      </c>
      <c r="B462" s="18" t="n">
        <v>11200948</v>
      </c>
      <c r="C462" s="24" t="s">
        <v>641</v>
      </c>
      <c r="D462" s="24" t="s">
        <v>140</v>
      </c>
      <c r="E462" s="25" t="s">
        <v>642</v>
      </c>
      <c r="F462" s="25" t="s">
        <v>642</v>
      </c>
      <c r="G462" s="24" t="s">
        <v>643</v>
      </c>
      <c r="H462" s="18" t="n">
        <v>62</v>
      </c>
      <c r="I462" s="18" t="n">
        <v>8.82</v>
      </c>
      <c r="J462" s="18" t="n">
        <v>96</v>
      </c>
      <c r="K462" s="18" t="n">
        <v>16</v>
      </c>
      <c r="L462" s="21" t="str">
        <f aca="false">IF(AND(I462&gt;=9,J462&gt;=90),"Xuất sắc",IF(AND(I462&gt;=8,J462&gt;=80),"Giỏi",IF(AND(I462&gt;7,J462&gt;=65),"Khá")))</f>
        <v>Giỏi</v>
      </c>
      <c r="M462" s="20" t="n">
        <v>1.05</v>
      </c>
      <c r="N462" s="22" t="n">
        <f aca="false">1650000*$M$6</f>
        <v>1732500</v>
      </c>
      <c r="O462" s="23" t="n">
        <f aca="false">N462*5</f>
        <v>8662500</v>
      </c>
    </row>
    <row r="463" customFormat="false" ht="15.75" hidden="false" customHeight="false" outlineLevel="0" collapsed="false">
      <c r="A463" s="14" t="n">
        <v>462</v>
      </c>
      <c r="B463" s="18" t="n">
        <v>11202720</v>
      </c>
      <c r="C463" s="24" t="s">
        <v>106</v>
      </c>
      <c r="D463" s="24" t="s">
        <v>81</v>
      </c>
      <c r="E463" s="25" t="s">
        <v>642</v>
      </c>
      <c r="F463" s="25" t="s">
        <v>642</v>
      </c>
      <c r="G463" s="24" t="s">
        <v>643</v>
      </c>
      <c r="H463" s="18" t="n">
        <v>62</v>
      </c>
      <c r="I463" s="18" t="n">
        <v>8.65</v>
      </c>
      <c r="J463" s="18" t="n">
        <v>98</v>
      </c>
      <c r="K463" s="18" t="n">
        <v>17</v>
      </c>
      <c r="L463" s="21" t="str">
        <f aca="false">IF(AND(I463&gt;=9,J463&gt;=90),"Xuất sắc",IF(AND(I463&gt;=8,J463&gt;=80),"Giỏi",IF(AND(I463&gt;7,J463&gt;=65),"Khá")))</f>
        <v>Giỏi</v>
      </c>
      <c r="M463" s="20" t="n">
        <v>1.05</v>
      </c>
      <c r="N463" s="22" t="n">
        <f aca="false">1650000*$M$6</f>
        <v>1732500</v>
      </c>
      <c r="O463" s="23" t="n">
        <f aca="false">N463*5</f>
        <v>8662500</v>
      </c>
    </row>
    <row r="464" customFormat="false" ht="15.75" hidden="false" customHeight="false" outlineLevel="0" collapsed="false">
      <c r="A464" s="14" t="n">
        <v>463</v>
      </c>
      <c r="B464" s="18" t="n">
        <v>11200156</v>
      </c>
      <c r="C464" s="24" t="s">
        <v>644</v>
      </c>
      <c r="D464" s="24" t="s">
        <v>16</v>
      </c>
      <c r="E464" s="25" t="s">
        <v>642</v>
      </c>
      <c r="F464" s="25" t="s">
        <v>642</v>
      </c>
      <c r="G464" s="24" t="s">
        <v>643</v>
      </c>
      <c r="H464" s="18" t="n">
        <v>62</v>
      </c>
      <c r="I464" s="18" t="n">
        <v>8.6</v>
      </c>
      <c r="J464" s="18" t="n">
        <v>100</v>
      </c>
      <c r="K464" s="18" t="n">
        <v>17</v>
      </c>
      <c r="L464" s="21" t="str">
        <f aca="false">IF(AND(I464&gt;=9,J464&gt;=90),"Xuất sắc",IF(AND(I464&gt;=8,J464&gt;=80),"Giỏi",IF(AND(I464&gt;7,J464&gt;=65),"Khá")))</f>
        <v>Giỏi</v>
      </c>
      <c r="M464" s="20" t="n">
        <v>1.05</v>
      </c>
      <c r="N464" s="22" t="n">
        <f aca="false">1650000*$M$6</f>
        <v>1732500</v>
      </c>
      <c r="O464" s="23" t="n">
        <f aca="false">N464*5</f>
        <v>8662500</v>
      </c>
    </row>
    <row r="465" customFormat="false" ht="15.75" hidden="false" customHeight="false" outlineLevel="0" collapsed="false">
      <c r="A465" s="14" t="n">
        <v>464</v>
      </c>
      <c r="B465" s="18" t="n">
        <v>11203201</v>
      </c>
      <c r="C465" s="24" t="s">
        <v>190</v>
      </c>
      <c r="D465" s="24" t="s">
        <v>88</v>
      </c>
      <c r="E465" s="25" t="s">
        <v>642</v>
      </c>
      <c r="F465" s="25" t="s">
        <v>642</v>
      </c>
      <c r="G465" s="24" t="s">
        <v>643</v>
      </c>
      <c r="H465" s="18" t="n">
        <v>62</v>
      </c>
      <c r="I465" s="18" t="n">
        <v>8.59</v>
      </c>
      <c r="J465" s="18" t="n">
        <v>100</v>
      </c>
      <c r="K465" s="18" t="n">
        <v>20</v>
      </c>
      <c r="L465" s="21" t="str">
        <f aca="false">IF(AND(I465&gt;=9,J465&gt;=90),"Xuất sắc",IF(AND(I465&gt;=8,J465&gt;=80),"Giỏi",IF(AND(I465&gt;7,J465&gt;=65),"Khá")))</f>
        <v>Giỏi</v>
      </c>
      <c r="M465" s="20" t="n">
        <v>1.05</v>
      </c>
      <c r="N465" s="22" t="n">
        <f aca="false">1650000*$M$6</f>
        <v>1732500</v>
      </c>
      <c r="O465" s="23" t="n">
        <f aca="false">N465*5</f>
        <v>8662500</v>
      </c>
    </row>
    <row r="466" customFormat="false" ht="15.75" hidden="false" customHeight="false" outlineLevel="0" collapsed="false">
      <c r="A466" s="14" t="n">
        <v>465</v>
      </c>
      <c r="B466" s="18" t="n">
        <v>11205792</v>
      </c>
      <c r="C466" s="24" t="s">
        <v>645</v>
      </c>
      <c r="D466" s="24" t="s">
        <v>98</v>
      </c>
      <c r="E466" s="25" t="s">
        <v>646</v>
      </c>
      <c r="F466" s="25" t="s">
        <v>647</v>
      </c>
      <c r="G466" s="24" t="s">
        <v>643</v>
      </c>
      <c r="H466" s="18" t="n">
        <v>62</v>
      </c>
      <c r="I466" s="18" t="n">
        <v>9.52</v>
      </c>
      <c r="J466" s="18" t="n">
        <v>93</v>
      </c>
      <c r="K466" s="18" t="n">
        <v>17</v>
      </c>
      <c r="L466" s="21" t="str">
        <f aca="false">IF(AND(I466&gt;=9,J466&gt;=90),"Xuất sắc",IF(AND(I466&gt;=8,J466&gt;=80),"Giỏi",IF(AND(I466&gt;7,J466&gt;=65),"Khá")))</f>
        <v>Xuất sắc</v>
      </c>
      <c r="M466" s="20" t="n">
        <v>1.1</v>
      </c>
      <c r="N466" s="22" t="n">
        <f aca="false">1650000*$M$7</f>
        <v>1815000</v>
      </c>
      <c r="O466" s="23" t="n">
        <f aca="false">N466*5</f>
        <v>9075000</v>
      </c>
    </row>
    <row r="467" customFormat="false" ht="15.75" hidden="false" customHeight="false" outlineLevel="0" collapsed="false">
      <c r="A467" s="14" t="n">
        <v>466</v>
      </c>
      <c r="B467" s="18" t="n">
        <v>11202626</v>
      </c>
      <c r="C467" s="24" t="s">
        <v>60</v>
      </c>
      <c r="D467" s="24" t="s">
        <v>292</v>
      </c>
      <c r="E467" s="25" t="s">
        <v>646</v>
      </c>
      <c r="F467" s="25" t="s">
        <v>647</v>
      </c>
      <c r="G467" s="24" t="s">
        <v>643</v>
      </c>
      <c r="H467" s="18" t="n">
        <v>62</v>
      </c>
      <c r="I467" s="18" t="n">
        <v>9.52</v>
      </c>
      <c r="J467" s="18" t="n">
        <v>100</v>
      </c>
      <c r="K467" s="18" t="n">
        <v>24</v>
      </c>
      <c r="L467" s="21" t="str">
        <f aca="false">IF(AND(I467&gt;=9,J467&gt;=90),"Xuất sắc",IF(AND(I467&gt;=8,J467&gt;=80),"Giỏi",IF(AND(I467&gt;7,J467&gt;=65),"Khá")))</f>
        <v>Xuất sắc</v>
      </c>
      <c r="M467" s="20" t="n">
        <v>1.1</v>
      </c>
      <c r="N467" s="22" t="n">
        <f aca="false">1650000*$M$7</f>
        <v>1815000</v>
      </c>
      <c r="O467" s="23" t="n">
        <f aca="false">N467*5</f>
        <v>9075000</v>
      </c>
    </row>
    <row r="468" customFormat="false" ht="15.75" hidden="false" customHeight="false" outlineLevel="0" collapsed="false">
      <c r="A468" s="14" t="n">
        <v>467</v>
      </c>
      <c r="B468" s="18" t="n">
        <v>11208194</v>
      </c>
      <c r="C468" s="24" t="s">
        <v>648</v>
      </c>
      <c r="D468" s="24" t="s">
        <v>649</v>
      </c>
      <c r="E468" s="25" t="s">
        <v>646</v>
      </c>
      <c r="F468" s="25" t="s">
        <v>647</v>
      </c>
      <c r="G468" s="24" t="s">
        <v>643</v>
      </c>
      <c r="H468" s="18" t="n">
        <v>62</v>
      </c>
      <c r="I468" s="18" t="n">
        <v>9.47</v>
      </c>
      <c r="J468" s="18" t="n">
        <v>95</v>
      </c>
      <c r="K468" s="18" t="n">
        <v>27</v>
      </c>
      <c r="L468" s="21" t="str">
        <f aca="false">IF(AND(I468&gt;=9,J468&gt;=90),"Xuất sắc",IF(AND(I468&gt;=8,J468&gt;=80),"Giỏi",IF(AND(I468&gt;7,J468&gt;=65),"Khá")))</f>
        <v>Xuất sắc</v>
      </c>
      <c r="M468" s="20" t="n">
        <v>1.1</v>
      </c>
      <c r="N468" s="22" t="n">
        <f aca="false">1650000*$M$7</f>
        <v>1815000</v>
      </c>
      <c r="O468" s="23" t="n">
        <f aca="false">N468*5</f>
        <v>9075000</v>
      </c>
    </row>
    <row r="469" customFormat="false" ht="15.75" hidden="false" customHeight="false" outlineLevel="0" collapsed="false">
      <c r="A469" s="14" t="n">
        <v>468</v>
      </c>
      <c r="B469" s="18" t="n">
        <v>11202276</v>
      </c>
      <c r="C469" s="24" t="s">
        <v>650</v>
      </c>
      <c r="D469" s="24" t="s">
        <v>98</v>
      </c>
      <c r="E469" s="25" t="s">
        <v>651</v>
      </c>
      <c r="F469" s="25" t="s">
        <v>647</v>
      </c>
      <c r="G469" s="24" t="s">
        <v>643</v>
      </c>
      <c r="H469" s="18" t="n">
        <v>62</v>
      </c>
      <c r="I469" s="18" t="n">
        <v>9.42</v>
      </c>
      <c r="J469" s="18" t="n">
        <v>90</v>
      </c>
      <c r="K469" s="18" t="n">
        <v>17</v>
      </c>
      <c r="L469" s="21" t="str">
        <f aca="false">IF(AND(I469&gt;=9,J469&gt;=90),"Xuất sắc",IF(AND(I469&gt;=8,J469&gt;=80),"Giỏi",IF(AND(I469&gt;7,J469&gt;=65),"Khá")))</f>
        <v>Xuất sắc</v>
      </c>
      <c r="M469" s="20" t="n">
        <v>1.1</v>
      </c>
      <c r="N469" s="22" t="n">
        <f aca="false">1650000*$M$7</f>
        <v>1815000</v>
      </c>
      <c r="O469" s="23" t="n">
        <f aca="false">N469*5</f>
        <v>9075000</v>
      </c>
    </row>
    <row r="470" customFormat="false" ht="15.75" hidden="false" customHeight="false" outlineLevel="0" collapsed="false">
      <c r="A470" s="14" t="n">
        <v>469</v>
      </c>
      <c r="B470" s="18" t="n">
        <v>11208384</v>
      </c>
      <c r="C470" s="24" t="s">
        <v>652</v>
      </c>
      <c r="D470" s="24" t="s">
        <v>84</v>
      </c>
      <c r="E470" s="25" t="s">
        <v>646</v>
      </c>
      <c r="F470" s="25" t="s">
        <v>647</v>
      </c>
      <c r="G470" s="24" t="s">
        <v>643</v>
      </c>
      <c r="H470" s="18" t="n">
        <v>62</v>
      </c>
      <c r="I470" s="18" t="n">
        <v>9.35</v>
      </c>
      <c r="J470" s="18" t="n">
        <v>91</v>
      </c>
      <c r="K470" s="18" t="n">
        <v>20</v>
      </c>
      <c r="L470" s="21" t="str">
        <f aca="false">IF(AND(I470&gt;=9,J470&gt;=90),"Xuất sắc",IF(AND(I470&gt;=8,J470&gt;=80),"Giỏi",IF(AND(I470&gt;7,J470&gt;=65),"Khá")))</f>
        <v>Xuất sắc</v>
      </c>
      <c r="M470" s="20" t="n">
        <v>1.1</v>
      </c>
      <c r="N470" s="22" t="n">
        <f aca="false">1650000*$M$7</f>
        <v>1815000</v>
      </c>
      <c r="O470" s="23" t="n">
        <f aca="false">N470*5</f>
        <v>9075000</v>
      </c>
    </row>
    <row r="471" customFormat="false" ht="15.75" hidden="false" customHeight="false" outlineLevel="0" collapsed="false">
      <c r="A471" s="14" t="n">
        <v>470</v>
      </c>
      <c r="B471" s="15" t="n">
        <v>11200522</v>
      </c>
      <c r="C471" s="16" t="s">
        <v>653</v>
      </c>
      <c r="D471" s="16" t="s">
        <v>654</v>
      </c>
      <c r="E471" s="17" t="s">
        <v>651</v>
      </c>
      <c r="F471" s="25" t="s">
        <v>647</v>
      </c>
      <c r="G471" s="24" t="s">
        <v>643</v>
      </c>
      <c r="H471" s="20" t="n">
        <v>62</v>
      </c>
      <c r="I471" s="18" t="n">
        <v>9.35</v>
      </c>
      <c r="J471" s="14" t="n">
        <v>90</v>
      </c>
      <c r="K471" s="18" t="n">
        <v>20</v>
      </c>
      <c r="L471" s="21" t="str">
        <f aca="false">IF(AND(I471&gt;=9,J471&gt;=90),"Xuất sắc",IF(AND(I471&gt;=8,J471&gt;=80),"Giỏi",IF(AND(I471&gt;7,J471&gt;=65),"Khá")))</f>
        <v>Xuất sắc</v>
      </c>
      <c r="M471" s="20" t="n">
        <v>1.1</v>
      </c>
      <c r="N471" s="22" t="n">
        <f aca="false">1650000*$M$7</f>
        <v>1815000</v>
      </c>
      <c r="O471" s="23" t="n">
        <f aca="false">N471*5</f>
        <v>9075000</v>
      </c>
    </row>
    <row r="472" customFormat="false" ht="15.75" hidden="false" customHeight="false" outlineLevel="0" collapsed="false">
      <c r="A472" s="14" t="n">
        <v>471</v>
      </c>
      <c r="B472" s="15" t="n">
        <v>11201864</v>
      </c>
      <c r="C472" s="16" t="s">
        <v>234</v>
      </c>
      <c r="D472" s="16" t="s">
        <v>38</v>
      </c>
      <c r="E472" s="17" t="s">
        <v>651</v>
      </c>
      <c r="F472" s="25" t="s">
        <v>647</v>
      </c>
      <c r="G472" s="24" t="s">
        <v>643</v>
      </c>
      <c r="H472" s="20" t="n">
        <v>62</v>
      </c>
      <c r="I472" s="18" t="n">
        <v>9.32</v>
      </c>
      <c r="J472" s="14" t="n">
        <v>93</v>
      </c>
      <c r="K472" s="18" t="n">
        <v>20</v>
      </c>
      <c r="L472" s="21" t="str">
        <f aca="false">IF(AND(I472&gt;=9,J472&gt;=90),"Xuất sắc",IF(AND(I472&gt;=8,J472&gt;=80),"Giỏi",IF(AND(I472&gt;7,J472&gt;=65),"Khá")))</f>
        <v>Xuất sắc</v>
      </c>
      <c r="M472" s="20" t="n">
        <v>1.1</v>
      </c>
      <c r="N472" s="22" t="n">
        <f aca="false">1650000*$M$7</f>
        <v>1815000</v>
      </c>
      <c r="O472" s="23" t="n">
        <f aca="false">N472*5</f>
        <v>9075000</v>
      </c>
    </row>
    <row r="473" customFormat="false" ht="15.75" hidden="false" customHeight="false" outlineLevel="0" collapsed="false">
      <c r="A473" s="14" t="n">
        <v>472</v>
      </c>
      <c r="B473" s="15" t="n">
        <v>11203412</v>
      </c>
      <c r="C473" s="16" t="s">
        <v>655</v>
      </c>
      <c r="D473" s="16" t="s">
        <v>137</v>
      </c>
      <c r="E473" s="17" t="s">
        <v>651</v>
      </c>
      <c r="F473" s="25" t="s">
        <v>647</v>
      </c>
      <c r="G473" s="24" t="s">
        <v>643</v>
      </c>
      <c r="H473" s="20" t="n">
        <v>62</v>
      </c>
      <c r="I473" s="18" t="n">
        <v>9.29</v>
      </c>
      <c r="J473" s="14" t="n">
        <v>90</v>
      </c>
      <c r="K473" s="18" t="n">
        <v>30</v>
      </c>
      <c r="L473" s="21" t="str">
        <f aca="false">IF(AND(I473&gt;=9,J473&gt;=90),"Xuất sắc",IF(AND(I473&gt;=8,J473&gt;=80),"Giỏi",IF(AND(I473&gt;7,J473&gt;=65),"Khá")))</f>
        <v>Xuất sắc</v>
      </c>
      <c r="M473" s="20" t="n">
        <v>1.1</v>
      </c>
      <c r="N473" s="22" t="n">
        <f aca="false">1650000*$M$7</f>
        <v>1815000</v>
      </c>
      <c r="O473" s="23" t="n">
        <f aca="false">N473*5</f>
        <v>9075000</v>
      </c>
    </row>
    <row r="474" customFormat="false" ht="15.75" hidden="false" customHeight="false" outlineLevel="0" collapsed="false">
      <c r="A474" s="14" t="n">
        <v>473</v>
      </c>
      <c r="B474" s="15" t="n">
        <v>11203674</v>
      </c>
      <c r="C474" s="16" t="s">
        <v>163</v>
      </c>
      <c r="D474" s="16" t="s">
        <v>197</v>
      </c>
      <c r="E474" s="17" t="s">
        <v>651</v>
      </c>
      <c r="F474" s="25" t="s">
        <v>647</v>
      </c>
      <c r="G474" s="24" t="s">
        <v>643</v>
      </c>
      <c r="H474" s="20" t="n">
        <v>62</v>
      </c>
      <c r="I474" s="18" t="n">
        <v>9.26</v>
      </c>
      <c r="J474" s="14" t="n">
        <v>91</v>
      </c>
      <c r="K474" s="18" t="n">
        <v>20</v>
      </c>
      <c r="L474" s="21" t="str">
        <f aca="false">IF(AND(I474&gt;=9,J474&gt;=90),"Xuất sắc",IF(AND(I474&gt;=8,J474&gt;=80),"Giỏi",IF(AND(I474&gt;7,J474&gt;=65),"Khá")))</f>
        <v>Xuất sắc</v>
      </c>
      <c r="M474" s="20" t="n">
        <v>1.1</v>
      </c>
      <c r="N474" s="22" t="n">
        <f aca="false">1650000*$M$7</f>
        <v>1815000</v>
      </c>
      <c r="O474" s="23" t="n">
        <f aca="false">N474*5</f>
        <v>9075000</v>
      </c>
    </row>
    <row r="475" customFormat="false" ht="15.75" hidden="false" customHeight="false" outlineLevel="0" collapsed="false">
      <c r="A475" s="14" t="n">
        <v>474</v>
      </c>
      <c r="B475" s="15" t="n">
        <v>11204063</v>
      </c>
      <c r="C475" s="16" t="s">
        <v>234</v>
      </c>
      <c r="D475" s="16" t="s">
        <v>107</v>
      </c>
      <c r="E475" s="17" t="s">
        <v>646</v>
      </c>
      <c r="F475" s="25" t="s">
        <v>647</v>
      </c>
      <c r="G475" s="24" t="s">
        <v>643</v>
      </c>
      <c r="H475" s="20" t="n">
        <v>62</v>
      </c>
      <c r="I475" s="18" t="n">
        <v>9.29</v>
      </c>
      <c r="J475" s="14" t="n">
        <v>95</v>
      </c>
      <c r="K475" s="18" t="n">
        <v>27</v>
      </c>
      <c r="L475" s="21" t="str">
        <f aca="false">IF(AND(I475&gt;=9,J475&gt;=90),"Xuất sắc",IF(AND(I475&gt;=8,J475&gt;=80),"Giỏi",IF(AND(I475&gt;7,J475&gt;=65),"Khá")))</f>
        <v>Xuất sắc</v>
      </c>
      <c r="M475" s="20" t="n">
        <v>1.1</v>
      </c>
      <c r="N475" s="22" t="n">
        <f aca="false">1650000*$M$7</f>
        <v>1815000</v>
      </c>
      <c r="O475" s="23" t="n">
        <f aca="false">N475*5</f>
        <v>9075000</v>
      </c>
    </row>
    <row r="476" customFormat="false" ht="15.75" hidden="false" customHeight="false" outlineLevel="0" collapsed="false">
      <c r="A476" s="14" t="n">
        <v>475</v>
      </c>
      <c r="B476" s="15" t="n">
        <v>11203967</v>
      </c>
      <c r="C476" s="16" t="s">
        <v>656</v>
      </c>
      <c r="D476" s="16" t="s">
        <v>438</v>
      </c>
      <c r="E476" s="16" t="s">
        <v>651</v>
      </c>
      <c r="F476" s="17" t="s">
        <v>647</v>
      </c>
      <c r="G476" s="24" t="s">
        <v>643</v>
      </c>
      <c r="H476" s="20" t="n">
        <v>62</v>
      </c>
      <c r="I476" s="18" t="n">
        <v>9.39</v>
      </c>
      <c r="J476" s="14" t="n">
        <v>91</v>
      </c>
      <c r="K476" s="18" t="n">
        <v>17</v>
      </c>
      <c r="L476" s="21" t="str">
        <f aca="false">IF(AND(I476&gt;=9,J476&gt;=90),"Xuất sắc",IF(AND(I476&gt;=8,J476&gt;=80),"Giỏi",IF(AND(I476&gt;7,J476&gt;=65),"Khá")))</f>
        <v>Xuất sắc</v>
      </c>
      <c r="M476" s="20" t="n">
        <v>1.1</v>
      </c>
      <c r="N476" s="22" t="n">
        <f aca="false">1650000*$M$7</f>
        <v>1815000</v>
      </c>
      <c r="O476" s="23" t="n">
        <f aca="false">N476*5</f>
        <v>9075000</v>
      </c>
    </row>
    <row r="477" customFormat="false" ht="15.75" hidden="false" customHeight="false" outlineLevel="0" collapsed="false">
      <c r="A477" s="14" t="n">
        <v>476</v>
      </c>
      <c r="B477" s="15" t="n">
        <v>11218276</v>
      </c>
      <c r="C477" s="16" t="s">
        <v>657</v>
      </c>
      <c r="D477" s="16" t="s">
        <v>533</v>
      </c>
      <c r="E477" s="16" t="s">
        <v>658</v>
      </c>
      <c r="F477" s="17" t="s">
        <v>658</v>
      </c>
      <c r="G477" s="24" t="s">
        <v>643</v>
      </c>
      <c r="H477" s="20" t="n">
        <v>63</v>
      </c>
      <c r="I477" s="18" t="n">
        <v>8.73</v>
      </c>
      <c r="J477" s="14" t="n">
        <v>90</v>
      </c>
      <c r="K477" s="18" t="n">
        <v>21</v>
      </c>
      <c r="L477" s="21" t="str">
        <f aca="false">IF(AND(I477&gt;=9,J477&gt;=90),"Xuất sắc",IF(AND(I477&gt;=8,J477&gt;=80),"Giỏi",IF(AND(I477&gt;7,J477&gt;=65),"Khá")))</f>
        <v>Giỏi</v>
      </c>
      <c r="M477" s="20" t="n">
        <v>1.05</v>
      </c>
      <c r="N477" s="22" t="n">
        <f aca="false">1650000*$M$6</f>
        <v>1732500</v>
      </c>
      <c r="O477" s="23" t="n">
        <f aca="false">N477*5</f>
        <v>8662500</v>
      </c>
    </row>
    <row r="478" customFormat="false" ht="15.75" hidden="false" customHeight="false" outlineLevel="0" collapsed="false">
      <c r="A478" s="14" t="n">
        <v>477</v>
      </c>
      <c r="B478" s="15" t="n">
        <v>11218296</v>
      </c>
      <c r="C478" s="16" t="s">
        <v>659</v>
      </c>
      <c r="D478" s="16" t="s">
        <v>119</v>
      </c>
      <c r="E478" s="16" t="s">
        <v>658</v>
      </c>
      <c r="F478" s="17" t="s">
        <v>658</v>
      </c>
      <c r="G478" s="24" t="s">
        <v>643</v>
      </c>
      <c r="H478" s="20" t="n">
        <v>63</v>
      </c>
      <c r="I478" s="18" t="n">
        <v>8.61</v>
      </c>
      <c r="J478" s="14" t="n">
        <v>100</v>
      </c>
      <c r="K478" s="18" t="n">
        <v>19</v>
      </c>
      <c r="L478" s="21" t="str">
        <f aca="false">IF(AND(I478&gt;=9,J478&gt;=90),"Xuất sắc",IF(AND(I478&gt;=8,J478&gt;=80),"Giỏi",IF(AND(I478&gt;7,J478&gt;=65),"Khá")))</f>
        <v>Giỏi</v>
      </c>
      <c r="M478" s="20" t="n">
        <v>1.05</v>
      </c>
      <c r="N478" s="22" t="n">
        <f aca="false">1650000*$M$6</f>
        <v>1732500</v>
      </c>
      <c r="O478" s="23" t="n">
        <f aca="false">N478*5</f>
        <v>8662500</v>
      </c>
    </row>
    <row r="479" customFormat="false" ht="15.75" hidden="false" customHeight="false" outlineLevel="0" collapsed="false">
      <c r="A479" s="14" t="n">
        <v>478</v>
      </c>
      <c r="B479" s="15" t="n">
        <v>11218261</v>
      </c>
      <c r="C479" s="16" t="s">
        <v>331</v>
      </c>
      <c r="D479" s="16" t="s">
        <v>92</v>
      </c>
      <c r="E479" s="16" t="s">
        <v>658</v>
      </c>
      <c r="F479" s="17" t="s">
        <v>658</v>
      </c>
      <c r="G479" s="24" t="s">
        <v>643</v>
      </c>
      <c r="H479" s="20" t="n">
        <v>63</v>
      </c>
      <c r="I479" s="18" t="n">
        <v>8.53</v>
      </c>
      <c r="J479" s="14" t="n">
        <v>94</v>
      </c>
      <c r="K479" s="18" t="n">
        <v>21</v>
      </c>
      <c r="L479" s="21" t="str">
        <f aca="false">IF(AND(I479&gt;=9,J479&gt;=90),"Xuất sắc",IF(AND(I479&gt;=8,J479&gt;=80),"Giỏi",IF(AND(I479&gt;7,J479&gt;=65),"Khá")))</f>
        <v>Giỏi</v>
      </c>
      <c r="M479" s="20" t="n">
        <v>1.05</v>
      </c>
      <c r="N479" s="22" t="n">
        <f aca="false">1650000*$M$6</f>
        <v>1732500</v>
      </c>
      <c r="O479" s="23" t="n">
        <f aca="false">N479*5</f>
        <v>8662500</v>
      </c>
    </row>
    <row r="480" customFormat="false" ht="15.75" hidden="false" customHeight="false" outlineLevel="0" collapsed="false">
      <c r="A480" s="14" t="n">
        <v>479</v>
      </c>
      <c r="B480" s="15" t="n">
        <v>11218285</v>
      </c>
      <c r="C480" s="16" t="s">
        <v>400</v>
      </c>
      <c r="D480" s="16" t="s">
        <v>660</v>
      </c>
      <c r="E480" s="16" t="s">
        <v>658</v>
      </c>
      <c r="F480" s="17" t="s">
        <v>658</v>
      </c>
      <c r="G480" s="24" t="s">
        <v>643</v>
      </c>
      <c r="H480" s="20" t="n">
        <v>63</v>
      </c>
      <c r="I480" s="18" t="n">
        <v>8.53</v>
      </c>
      <c r="J480" s="14" t="n">
        <v>98</v>
      </c>
      <c r="K480" s="18" t="n">
        <v>21</v>
      </c>
      <c r="L480" s="21" t="str">
        <f aca="false">IF(AND(I480&gt;=9,J480&gt;=90),"Xuất sắc",IF(AND(I480&gt;=8,J480&gt;=80),"Giỏi",IF(AND(I480&gt;7,J480&gt;=65),"Khá")))</f>
        <v>Giỏi</v>
      </c>
      <c r="M480" s="20" t="n">
        <v>1.05</v>
      </c>
      <c r="N480" s="22" t="n">
        <f aca="false">1650000*$M$6</f>
        <v>1732500</v>
      </c>
      <c r="O480" s="23" t="n">
        <f aca="false">N480*5</f>
        <v>8662500</v>
      </c>
    </row>
    <row r="481" customFormat="false" ht="15.75" hidden="false" customHeight="false" outlineLevel="0" collapsed="false">
      <c r="A481" s="14" t="n">
        <v>480</v>
      </c>
      <c r="B481" s="15" t="n">
        <v>11218279</v>
      </c>
      <c r="C481" s="16" t="s">
        <v>661</v>
      </c>
      <c r="D481" s="16" t="s">
        <v>145</v>
      </c>
      <c r="E481" s="17" t="s">
        <v>658</v>
      </c>
      <c r="F481" s="17" t="s">
        <v>658</v>
      </c>
      <c r="G481" s="24" t="s">
        <v>643</v>
      </c>
      <c r="H481" s="20" t="n">
        <v>63</v>
      </c>
      <c r="I481" s="18" t="n">
        <v>8.46</v>
      </c>
      <c r="J481" s="14" t="n">
        <v>97</v>
      </c>
      <c r="K481" s="18" t="n">
        <v>23</v>
      </c>
      <c r="L481" s="21" t="str">
        <f aca="false">IF(AND(I481&gt;=9,J481&gt;=90),"Xuất sắc",IF(AND(I481&gt;=8,J481&gt;=80),"Giỏi",IF(AND(I481&gt;7,J481&gt;=65),"Khá")))</f>
        <v>Giỏi</v>
      </c>
      <c r="M481" s="20" t="n">
        <v>1.05</v>
      </c>
      <c r="N481" s="22" t="n">
        <f aca="false">1650000*$M$6</f>
        <v>1732500</v>
      </c>
      <c r="O481" s="23" t="n">
        <f aca="false">N481*5</f>
        <v>8662500</v>
      </c>
    </row>
    <row r="482" customFormat="false" ht="15.75" hidden="false" customHeight="false" outlineLevel="0" collapsed="false">
      <c r="A482" s="14" t="n">
        <v>481</v>
      </c>
      <c r="B482" s="15" t="n">
        <v>11218327</v>
      </c>
      <c r="C482" s="16" t="s">
        <v>662</v>
      </c>
      <c r="D482" s="16" t="s">
        <v>309</v>
      </c>
      <c r="E482" s="17" t="s">
        <v>663</v>
      </c>
      <c r="F482" s="17" t="s">
        <v>664</v>
      </c>
      <c r="G482" s="24" t="s">
        <v>643</v>
      </c>
      <c r="H482" s="20" t="n">
        <v>63</v>
      </c>
      <c r="I482" s="18" t="n">
        <v>8.99</v>
      </c>
      <c r="J482" s="14" t="n">
        <v>100</v>
      </c>
      <c r="K482" s="18" t="n">
        <v>23</v>
      </c>
      <c r="L482" s="21" t="str">
        <f aca="false">IF(AND(I482&gt;=9,J482&gt;=90),"Xuất sắc",IF(AND(I482&gt;=8,J482&gt;=80),"Giỏi",IF(AND(I482&gt;7,J482&gt;=65),"Khá")))</f>
        <v>Giỏi</v>
      </c>
      <c r="M482" s="20" t="n">
        <v>1.05</v>
      </c>
      <c r="N482" s="22" t="n">
        <f aca="false">1650000*$M$6</f>
        <v>1732500</v>
      </c>
      <c r="O482" s="23" t="n">
        <f aca="false">N482*5</f>
        <v>8662500</v>
      </c>
    </row>
    <row r="483" customFormat="false" ht="15.75" hidden="false" customHeight="false" outlineLevel="0" collapsed="false">
      <c r="A483" s="14" t="n">
        <v>482</v>
      </c>
      <c r="B483" s="15" t="n">
        <v>11218370</v>
      </c>
      <c r="C483" s="16" t="s">
        <v>665</v>
      </c>
      <c r="D483" s="16" t="s">
        <v>197</v>
      </c>
      <c r="E483" s="17" t="s">
        <v>666</v>
      </c>
      <c r="F483" s="17" t="s">
        <v>664</v>
      </c>
      <c r="G483" s="24" t="s">
        <v>643</v>
      </c>
      <c r="H483" s="20" t="n">
        <v>63</v>
      </c>
      <c r="I483" s="18" t="n">
        <v>8.68</v>
      </c>
      <c r="J483" s="14" t="n">
        <v>93</v>
      </c>
      <c r="K483" s="18" t="n">
        <v>23</v>
      </c>
      <c r="L483" s="21" t="str">
        <f aca="false">IF(AND(I483&gt;=9,J483&gt;=90),"Xuất sắc",IF(AND(I483&gt;=8,J483&gt;=80),"Giỏi",IF(AND(I483&gt;7,J483&gt;=65),"Khá")))</f>
        <v>Giỏi</v>
      </c>
      <c r="M483" s="20" t="n">
        <v>1.05</v>
      </c>
      <c r="N483" s="22" t="n">
        <f aca="false">1650000*$M$6</f>
        <v>1732500</v>
      </c>
      <c r="O483" s="23" t="n">
        <f aca="false">N483*5</f>
        <v>8662500</v>
      </c>
    </row>
    <row r="484" customFormat="false" ht="15.75" hidden="false" customHeight="false" outlineLevel="0" collapsed="false">
      <c r="A484" s="14" t="n">
        <v>483</v>
      </c>
      <c r="B484" s="15" t="n">
        <v>11218329</v>
      </c>
      <c r="C484" s="16" t="s">
        <v>234</v>
      </c>
      <c r="D484" s="16" t="s">
        <v>116</v>
      </c>
      <c r="E484" s="17" t="s">
        <v>663</v>
      </c>
      <c r="F484" s="17" t="s">
        <v>664</v>
      </c>
      <c r="G484" s="24" t="s">
        <v>643</v>
      </c>
      <c r="H484" s="20" t="n">
        <v>63</v>
      </c>
      <c r="I484" s="18" t="n">
        <v>8.68</v>
      </c>
      <c r="J484" s="14" t="n">
        <v>92</v>
      </c>
      <c r="K484" s="18" t="n">
        <v>23</v>
      </c>
      <c r="L484" s="21" t="str">
        <f aca="false">IF(AND(I484&gt;=9,J484&gt;=90),"Xuất sắc",IF(AND(I484&gt;=8,J484&gt;=80),"Giỏi",IF(AND(I484&gt;7,J484&gt;=65),"Khá")))</f>
        <v>Giỏi</v>
      </c>
      <c r="M484" s="20" t="n">
        <v>1.05</v>
      </c>
      <c r="N484" s="22" t="n">
        <f aca="false">1650000*$M$6</f>
        <v>1732500</v>
      </c>
      <c r="O484" s="23" t="n">
        <f aca="false">N484*5</f>
        <v>8662500</v>
      </c>
    </row>
    <row r="485" customFormat="false" ht="15.75" hidden="false" customHeight="false" outlineLevel="0" collapsed="false">
      <c r="A485" s="14" t="n">
        <v>484</v>
      </c>
      <c r="B485" s="15" t="n">
        <v>11218304</v>
      </c>
      <c r="C485" s="16" t="s">
        <v>667</v>
      </c>
      <c r="D485" s="16" t="s">
        <v>16</v>
      </c>
      <c r="E485" s="17" t="s">
        <v>663</v>
      </c>
      <c r="F485" s="17" t="s">
        <v>664</v>
      </c>
      <c r="G485" s="24" t="s">
        <v>643</v>
      </c>
      <c r="H485" s="20" t="n">
        <v>63</v>
      </c>
      <c r="I485" s="18" t="n">
        <v>8.5</v>
      </c>
      <c r="J485" s="14" t="n">
        <v>91</v>
      </c>
      <c r="K485" s="18" t="n">
        <v>23</v>
      </c>
      <c r="L485" s="21" t="str">
        <f aca="false">IF(AND(I485&gt;=9,J485&gt;=90),"Xuất sắc",IF(AND(I485&gt;=8,J485&gt;=80),"Giỏi",IF(AND(I485&gt;7,J485&gt;=65),"Khá")))</f>
        <v>Giỏi</v>
      </c>
      <c r="M485" s="20" t="n">
        <v>1.05</v>
      </c>
      <c r="N485" s="22" t="n">
        <f aca="false">1650000*$M$6</f>
        <v>1732500</v>
      </c>
      <c r="O485" s="23" t="n">
        <f aca="false">N485*5</f>
        <v>8662500</v>
      </c>
    </row>
    <row r="486" customFormat="false" ht="15.75" hidden="false" customHeight="false" outlineLevel="0" collapsed="false">
      <c r="A486" s="14" t="n">
        <v>485</v>
      </c>
      <c r="B486" s="15" t="n">
        <v>11215722</v>
      </c>
      <c r="C486" s="16" t="s">
        <v>668</v>
      </c>
      <c r="D486" s="16" t="s">
        <v>438</v>
      </c>
      <c r="E486" s="17" t="s">
        <v>663</v>
      </c>
      <c r="F486" s="17" t="s">
        <v>664</v>
      </c>
      <c r="G486" s="24" t="s">
        <v>643</v>
      </c>
      <c r="H486" s="20" t="n">
        <v>63</v>
      </c>
      <c r="I486" s="18" t="n">
        <v>8.48</v>
      </c>
      <c r="J486" s="14" t="n">
        <v>86</v>
      </c>
      <c r="K486" s="18" t="n">
        <v>18</v>
      </c>
      <c r="L486" s="21" t="str">
        <f aca="false">IF(AND(I486&gt;=9,J486&gt;=90),"Xuất sắc",IF(AND(I486&gt;=8,J486&gt;=80),"Giỏi",IF(AND(I486&gt;7,J486&gt;=65),"Khá")))</f>
        <v>Giỏi</v>
      </c>
      <c r="M486" s="20" t="n">
        <v>1.05</v>
      </c>
      <c r="N486" s="22" t="n">
        <f aca="false">1650000*$M$6</f>
        <v>1732500</v>
      </c>
      <c r="O486" s="23" t="n">
        <f aca="false">N486*5</f>
        <v>8662500</v>
      </c>
    </row>
    <row r="487" customFormat="false" ht="15.75" hidden="false" customHeight="false" outlineLevel="0" collapsed="false">
      <c r="A487" s="14" t="n">
        <v>486</v>
      </c>
      <c r="B487" s="15" t="n">
        <v>11218313</v>
      </c>
      <c r="C487" s="16" t="s">
        <v>669</v>
      </c>
      <c r="D487" s="16" t="s">
        <v>206</v>
      </c>
      <c r="E487" s="17" t="s">
        <v>663</v>
      </c>
      <c r="F487" s="17" t="s">
        <v>664</v>
      </c>
      <c r="G487" s="24" t="s">
        <v>643</v>
      </c>
      <c r="H487" s="20" t="n">
        <v>63</v>
      </c>
      <c r="I487" s="18" t="n">
        <v>8.45</v>
      </c>
      <c r="J487" s="14" t="n">
        <v>90</v>
      </c>
      <c r="K487" s="18" t="n">
        <v>23</v>
      </c>
      <c r="L487" s="21" t="str">
        <f aca="false">IF(AND(I487&gt;=9,J487&gt;=90),"Xuất sắc",IF(AND(I487&gt;=8,J487&gt;=80),"Giỏi",IF(AND(I487&gt;7,J487&gt;=65),"Khá")))</f>
        <v>Giỏi</v>
      </c>
      <c r="M487" s="20" t="n">
        <v>1.05</v>
      </c>
      <c r="N487" s="22" t="n">
        <f aca="false">1650000*$M$6</f>
        <v>1732500</v>
      </c>
      <c r="O487" s="23" t="n">
        <f aca="false">N487*5</f>
        <v>8662500</v>
      </c>
    </row>
    <row r="488" customFormat="false" ht="15.75" hidden="false" customHeight="false" outlineLevel="0" collapsed="false">
      <c r="A488" s="14" t="n">
        <v>487</v>
      </c>
      <c r="B488" s="15" t="n">
        <v>11218379</v>
      </c>
      <c r="C488" s="16" t="s">
        <v>122</v>
      </c>
      <c r="D488" s="16" t="s">
        <v>119</v>
      </c>
      <c r="E488" s="17" t="s">
        <v>663</v>
      </c>
      <c r="F488" s="17" t="s">
        <v>664</v>
      </c>
      <c r="G488" s="24" t="s">
        <v>643</v>
      </c>
      <c r="H488" s="20" t="n">
        <v>63</v>
      </c>
      <c r="I488" s="18" t="n">
        <v>8.45</v>
      </c>
      <c r="J488" s="14" t="n">
        <v>92</v>
      </c>
      <c r="K488" s="18" t="n">
        <v>18</v>
      </c>
      <c r="L488" s="21" t="str">
        <f aca="false">IF(AND(I488&gt;=9,J488&gt;=90),"Xuất sắc",IF(AND(I488&gt;=8,J488&gt;=80),"Giỏi",IF(AND(I488&gt;7,J488&gt;=65),"Khá")))</f>
        <v>Giỏi</v>
      </c>
      <c r="M488" s="20" t="n">
        <v>1.05</v>
      </c>
      <c r="N488" s="22" t="n">
        <f aca="false">1650000*$M$6</f>
        <v>1732500</v>
      </c>
      <c r="O488" s="23" t="n">
        <f aca="false">N488*5</f>
        <v>8662500</v>
      </c>
    </row>
    <row r="489" customFormat="false" ht="15.75" hidden="false" customHeight="false" outlineLevel="0" collapsed="false">
      <c r="A489" s="14" t="n">
        <v>488</v>
      </c>
      <c r="B489" s="15" t="n">
        <v>11218344</v>
      </c>
      <c r="C489" s="16" t="s">
        <v>141</v>
      </c>
      <c r="D489" s="16" t="s">
        <v>98</v>
      </c>
      <c r="E489" s="17" t="s">
        <v>666</v>
      </c>
      <c r="F489" s="17" t="s">
        <v>664</v>
      </c>
      <c r="G489" s="24" t="s">
        <v>643</v>
      </c>
      <c r="H489" s="20" t="n">
        <v>63</v>
      </c>
      <c r="I489" s="18" t="n">
        <v>8.42</v>
      </c>
      <c r="J489" s="14" t="n">
        <v>90</v>
      </c>
      <c r="K489" s="18" t="n">
        <v>23</v>
      </c>
      <c r="L489" s="21" t="str">
        <f aca="false">IF(AND(I489&gt;=9,J489&gt;=90),"Xuất sắc",IF(AND(I489&gt;=8,J489&gt;=80),"Giỏi",IF(AND(I489&gt;7,J489&gt;=65),"Khá")))</f>
        <v>Giỏi</v>
      </c>
      <c r="M489" s="20" t="n">
        <v>1.05</v>
      </c>
      <c r="N489" s="22" t="n">
        <f aca="false">1650000*$M$6</f>
        <v>1732500</v>
      </c>
      <c r="O489" s="23" t="n">
        <f aca="false">N489*5</f>
        <v>8662500</v>
      </c>
    </row>
    <row r="490" customFormat="false" ht="15.75" hidden="false" customHeight="false" outlineLevel="0" collapsed="false">
      <c r="A490" s="14" t="n">
        <v>489</v>
      </c>
      <c r="B490" s="15" t="n">
        <v>11218371</v>
      </c>
      <c r="C490" s="16" t="s">
        <v>163</v>
      </c>
      <c r="D490" s="16" t="s">
        <v>197</v>
      </c>
      <c r="E490" s="17" t="s">
        <v>663</v>
      </c>
      <c r="F490" s="17" t="s">
        <v>664</v>
      </c>
      <c r="G490" s="24" t="s">
        <v>643</v>
      </c>
      <c r="H490" s="20" t="n">
        <v>63</v>
      </c>
      <c r="I490" s="18" t="n">
        <v>8.4</v>
      </c>
      <c r="J490" s="14" t="n">
        <v>95</v>
      </c>
      <c r="K490" s="18" t="n">
        <v>23</v>
      </c>
      <c r="L490" s="21" t="str">
        <f aca="false">IF(AND(I490&gt;=9,J490&gt;=90),"Xuất sắc",IF(AND(I490&gt;=8,J490&gt;=80),"Giỏi",IF(AND(I490&gt;7,J490&gt;=65),"Khá")))</f>
        <v>Giỏi</v>
      </c>
      <c r="M490" s="20" t="n">
        <v>1.05</v>
      </c>
      <c r="N490" s="22" t="n">
        <f aca="false">1650000*$M$6</f>
        <v>1732500</v>
      </c>
      <c r="O490" s="23" t="n">
        <f aca="false">N490*5</f>
        <v>8662500</v>
      </c>
    </row>
    <row r="491" customFormat="false" ht="15.75" hidden="false" customHeight="false" outlineLevel="0" collapsed="false">
      <c r="A491" s="14" t="n">
        <v>490</v>
      </c>
      <c r="B491" s="18" t="n">
        <v>11218301</v>
      </c>
      <c r="C491" s="24" t="s">
        <v>670</v>
      </c>
      <c r="D491" s="24" t="s">
        <v>16</v>
      </c>
      <c r="E491" s="25" t="s">
        <v>663</v>
      </c>
      <c r="F491" s="25" t="s">
        <v>664</v>
      </c>
      <c r="G491" s="24" t="s">
        <v>643</v>
      </c>
      <c r="H491" s="18" t="n">
        <v>63</v>
      </c>
      <c r="I491" s="18" t="n">
        <v>8.73</v>
      </c>
      <c r="J491" s="18" t="n">
        <v>94</v>
      </c>
      <c r="K491" s="18" t="n">
        <v>23</v>
      </c>
      <c r="L491" s="21" t="str">
        <f aca="false">IF(AND(I491&gt;=9,J491&gt;=90),"Xuất sắc",IF(AND(I491&gt;=8,J491&gt;=80),"Giỏi",IF(AND(I491&gt;7,J491&gt;=65),"Khá")))</f>
        <v>Giỏi</v>
      </c>
      <c r="M491" s="20" t="n">
        <v>1.05</v>
      </c>
      <c r="N491" s="22" t="n">
        <f aca="false">1650000*$M$6</f>
        <v>1732500</v>
      </c>
      <c r="O491" s="23" t="n">
        <f aca="false">N491*5</f>
        <v>8662500</v>
      </c>
    </row>
    <row r="492" customFormat="false" ht="15.75" hidden="false" customHeight="false" outlineLevel="0" collapsed="false">
      <c r="A492" s="14" t="n">
        <v>491</v>
      </c>
      <c r="B492" s="18" t="n">
        <v>11225718</v>
      </c>
      <c r="C492" s="24" t="s">
        <v>671</v>
      </c>
      <c r="D492" s="24" t="s">
        <v>672</v>
      </c>
      <c r="E492" s="25" t="s">
        <v>673</v>
      </c>
      <c r="F492" s="25" t="s">
        <v>673</v>
      </c>
      <c r="G492" s="24" t="s">
        <v>643</v>
      </c>
      <c r="H492" s="18" t="n">
        <v>64</v>
      </c>
      <c r="I492" s="18" t="n">
        <v>9.22</v>
      </c>
      <c r="J492" s="18" t="n">
        <v>93</v>
      </c>
      <c r="K492" s="18" t="n">
        <v>17</v>
      </c>
      <c r="L492" s="21" t="str">
        <f aca="false">IF(AND(I492&gt;=9,J492&gt;=90),"Xuất sắc",IF(AND(I492&gt;=8,J492&gt;=80),"Giỏi",IF(AND(I492&gt;7,J492&gt;=65),"Khá")))</f>
        <v>Xuất sắc</v>
      </c>
      <c r="M492" s="20" t="n">
        <v>1.1</v>
      </c>
      <c r="N492" s="22" t="n">
        <f aca="false">1650000*$M$7</f>
        <v>1815000</v>
      </c>
      <c r="O492" s="23" t="n">
        <f aca="false">N492*5</f>
        <v>9075000</v>
      </c>
    </row>
    <row r="493" customFormat="false" ht="15.75" hidden="false" customHeight="false" outlineLevel="0" collapsed="false">
      <c r="A493" s="14" t="n">
        <v>492</v>
      </c>
      <c r="B493" s="18" t="n">
        <v>11221308</v>
      </c>
      <c r="C493" s="24" t="s">
        <v>313</v>
      </c>
      <c r="D493" s="24" t="s">
        <v>395</v>
      </c>
      <c r="E493" s="25" t="s">
        <v>673</v>
      </c>
      <c r="F493" s="25" t="s">
        <v>673</v>
      </c>
      <c r="G493" s="24" t="s">
        <v>643</v>
      </c>
      <c r="H493" s="18" t="n">
        <v>64</v>
      </c>
      <c r="I493" s="18" t="n">
        <v>9.19</v>
      </c>
      <c r="J493" s="18" t="n">
        <v>93</v>
      </c>
      <c r="K493" s="18" t="n">
        <v>17</v>
      </c>
      <c r="L493" s="21" t="str">
        <f aca="false">IF(AND(I493&gt;=9,J493&gt;=90),"Xuất sắc",IF(AND(I493&gt;=8,J493&gt;=80),"Giỏi",IF(AND(I493&gt;7,J493&gt;=65),"Khá")))</f>
        <v>Xuất sắc</v>
      </c>
      <c r="M493" s="20" t="n">
        <v>1.1</v>
      </c>
      <c r="N493" s="22" t="n">
        <f aca="false">1650000*$M$7</f>
        <v>1815000</v>
      </c>
      <c r="O493" s="23" t="n">
        <f aca="false">N493*5</f>
        <v>9075000</v>
      </c>
    </row>
    <row r="494" customFormat="false" ht="15.75" hidden="false" customHeight="false" outlineLevel="0" collapsed="false">
      <c r="A494" s="14" t="n">
        <v>493</v>
      </c>
      <c r="B494" s="18" t="n">
        <v>11226201</v>
      </c>
      <c r="C494" s="24" t="s">
        <v>674</v>
      </c>
      <c r="D494" s="24" t="s">
        <v>559</v>
      </c>
      <c r="E494" s="25" t="s">
        <v>673</v>
      </c>
      <c r="F494" s="25" t="s">
        <v>673</v>
      </c>
      <c r="G494" s="24" t="s">
        <v>643</v>
      </c>
      <c r="H494" s="18" t="n">
        <v>64</v>
      </c>
      <c r="I494" s="18" t="n">
        <v>9</v>
      </c>
      <c r="J494" s="18" t="n">
        <v>92</v>
      </c>
      <c r="K494" s="18" t="n">
        <v>14</v>
      </c>
      <c r="L494" s="21" t="str">
        <f aca="false">IF(AND(I494&gt;=9,J494&gt;=90),"Xuất sắc",IF(AND(I494&gt;=8,J494&gt;=80),"Giỏi",IF(AND(I494&gt;7,J494&gt;=65),"Khá")))</f>
        <v>Xuất sắc</v>
      </c>
      <c r="M494" s="20" t="n">
        <v>1.1</v>
      </c>
      <c r="N494" s="22" t="n">
        <f aca="false">1650000*$M$7</f>
        <v>1815000</v>
      </c>
      <c r="O494" s="23" t="n">
        <f aca="false">N494*5</f>
        <v>9075000</v>
      </c>
    </row>
    <row r="495" customFormat="false" ht="15.75" hidden="false" customHeight="false" outlineLevel="0" collapsed="false">
      <c r="A495" s="14" t="n">
        <v>494</v>
      </c>
      <c r="B495" s="18" t="n">
        <v>11221883</v>
      </c>
      <c r="C495" s="24" t="s">
        <v>675</v>
      </c>
      <c r="D495" s="24" t="s">
        <v>148</v>
      </c>
      <c r="E495" s="25" t="s">
        <v>673</v>
      </c>
      <c r="F495" s="25" t="s">
        <v>673</v>
      </c>
      <c r="G495" s="24" t="s">
        <v>643</v>
      </c>
      <c r="H495" s="18" t="n">
        <v>64</v>
      </c>
      <c r="I495" s="18" t="n">
        <v>8.89</v>
      </c>
      <c r="J495" s="18" t="n">
        <v>95</v>
      </c>
      <c r="K495" s="18" t="n">
        <v>17</v>
      </c>
      <c r="L495" s="21" t="str">
        <f aca="false">IF(AND(I495&gt;=9,J495&gt;=90),"Xuất sắc",IF(AND(I495&gt;=8,J495&gt;=80),"Giỏi",IF(AND(I495&gt;7,J495&gt;=65),"Khá")))</f>
        <v>Giỏi</v>
      </c>
      <c r="M495" s="20" t="n">
        <v>1.05</v>
      </c>
      <c r="N495" s="22" t="n">
        <f aca="false">1650000*$M$6</f>
        <v>1732500</v>
      </c>
      <c r="O495" s="23" t="n">
        <f aca="false">N495*5</f>
        <v>8662500</v>
      </c>
    </row>
    <row r="496" customFormat="false" ht="15.75" hidden="false" customHeight="false" outlineLevel="0" collapsed="false">
      <c r="A496" s="14" t="n">
        <v>495</v>
      </c>
      <c r="B496" s="18" t="n">
        <v>11222468</v>
      </c>
      <c r="C496" s="24" t="s">
        <v>676</v>
      </c>
      <c r="D496" s="24" t="s">
        <v>455</v>
      </c>
      <c r="E496" s="25" t="s">
        <v>673</v>
      </c>
      <c r="F496" s="25" t="s">
        <v>673</v>
      </c>
      <c r="G496" s="24" t="s">
        <v>643</v>
      </c>
      <c r="H496" s="18" t="n">
        <v>64</v>
      </c>
      <c r="I496" s="18" t="n">
        <v>8.89</v>
      </c>
      <c r="J496" s="18" t="n">
        <v>93</v>
      </c>
      <c r="K496" s="18" t="n">
        <v>17</v>
      </c>
      <c r="L496" s="21" t="str">
        <f aca="false">IF(AND(I496&gt;=9,J496&gt;=90),"Xuất sắc",IF(AND(I496&gt;=8,J496&gt;=80),"Giỏi",IF(AND(I496&gt;7,J496&gt;=65),"Khá")))</f>
        <v>Giỏi</v>
      </c>
      <c r="M496" s="20" t="n">
        <v>1.05</v>
      </c>
      <c r="N496" s="22" t="n">
        <f aca="false">1650000*$M$6</f>
        <v>1732500</v>
      </c>
      <c r="O496" s="23" t="n">
        <f aca="false">N496*5</f>
        <v>8662500</v>
      </c>
    </row>
    <row r="497" customFormat="false" ht="15.75" hidden="false" customHeight="false" outlineLevel="0" collapsed="false">
      <c r="A497" s="14" t="n">
        <v>496</v>
      </c>
      <c r="B497" s="18" t="n">
        <v>11221920</v>
      </c>
      <c r="C497" s="24" t="s">
        <v>165</v>
      </c>
      <c r="D497" s="24" t="s">
        <v>148</v>
      </c>
      <c r="E497" s="25" t="s">
        <v>677</v>
      </c>
      <c r="F497" s="25" t="s">
        <v>678</v>
      </c>
      <c r="G497" s="24" t="s">
        <v>643</v>
      </c>
      <c r="H497" s="18" t="n">
        <v>64</v>
      </c>
      <c r="I497" s="18" t="n">
        <v>9.62</v>
      </c>
      <c r="J497" s="18" t="n">
        <v>95</v>
      </c>
      <c r="K497" s="18" t="n">
        <v>17</v>
      </c>
      <c r="L497" s="21" t="str">
        <f aca="false">IF(AND(I497&gt;=9,J497&gt;=90),"Xuất sắc",IF(AND(I497&gt;=8,J497&gt;=80),"Giỏi",IF(AND(I497&gt;7,J497&gt;=65),"Khá")))</f>
        <v>Xuất sắc</v>
      </c>
      <c r="M497" s="20" t="n">
        <v>1.1</v>
      </c>
      <c r="N497" s="22" t="n">
        <f aca="false">1650000*$M$7</f>
        <v>1815000</v>
      </c>
      <c r="O497" s="23" t="n">
        <f aca="false">N497*5</f>
        <v>9075000</v>
      </c>
    </row>
    <row r="498" customFormat="false" ht="15.75" hidden="false" customHeight="false" outlineLevel="0" collapsed="false">
      <c r="A498" s="14" t="n">
        <v>497</v>
      </c>
      <c r="B498" s="18" t="n">
        <v>11220063</v>
      </c>
      <c r="C498" s="24" t="s">
        <v>679</v>
      </c>
      <c r="D498" s="24" t="s">
        <v>230</v>
      </c>
      <c r="E498" s="25" t="s">
        <v>680</v>
      </c>
      <c r="F498" s="25" t="s">
        <v>678</v>
      </c>
      <c r="G498" s="24" t="s">
        <v>643</v>
      </c>
      <c r="H498" s="18" t="n">
        <v>64</v>
      </c>
      <c r="I498" s="18" t="n">
        <v>9.41</v>
      </c>
      <c r="J498" s="18" t="n">
        <v>90</v>
      </c>
      <c r="K498" s="18" t="n">
        <v>14</v>
      </c>
      <c r="L498" s="21" t="str">
        <f aca="false">IF(AND(I498&gt;=9,J498&gt;=90),"Xuất sắc",IF(AND(I498&gt;=8,J498&gt;=80),"Giỏi",IF(AND(I498&gt;7,J498&gt;=65),"Khá")))</f>
        <v>Xuất sắc</v>
      </c>
      <c r="M498" s="20" t="n">
        <v>1.1</v>
      </c>
      <c r="N498" s="22" t="n">
        <f aca="false">1650000*$M$7</f>
        <v>1815000</v>
      </c>
      <c r="O498" s="23" t="n">
        <f aca="false">N498*5</f>
        <v>9075000</v>
      </c>
    </row>
    <row r="499" customFormat="false" ht="15.75" hidden="false" customHeight="false" outlineLevel="0" collapsed="false">
      <c r="A499" s="14" t="n">
        <v>498</v>
      </c>
      <c r="B499" s="18" t="n">
        <v>11224497</v>
      </c>
      <c r="C499" s="24" t="s">
        <v>681</v>
      </c>
      <c r="D499" s="24" t="s">
        <v>81</v>
      </c>
      <c r="E499" s="25" t="s">
        <v>677</v>
      </c>
      <c r="F499" s="25" t="s">
        <v>678</v>
      </c>
      <c r="G499" s="24" t="s">
        <v>643</v>
      </c>
      <c r="H499" s="18" t="n">
        <v>64</v>
      </c>
      <c r="I499" s="18" t="n">
        <v>9.34</v>
      </c>
      <c r="J499" s="18" t="n">
        <v>95</v>
      </c>
      <c r="K499" s="18" t="n">
        <v>14</v>
      </c>
      <c r="L499" s="21" t="str">
        <f aca="false">IF(AND(I499&gt;=9,J499&gt;=90),"Xuất sắc",IF(AND(I499&gt;=8,J499&gt;=80),"Giỏi",IF(AND(I499&gt;7,J499&gt;=65),"Khá")))</f>
        <v>Xuất sắc</v>
      </c>
      <c r="M499" s="20" t="n">
        <v>1.1</v>
      </c>
      <c r="N499" s="22" t="n">
        <f aca="false">1650000*$M$7</f>
        <v>1815000</v>
      </c>
      <c r="O499" s="23" t="n">
        <f aca="false">N499*5</f>
        <v>9075000</v>
      </c>
    </row>
    <row r="500" customFormat="false" ht="15.75" hidden="false" customHeight="false" outlineLevel="0" collapsed="false">
      <c r="A500" s="14" t="n">
        <v>499</v>
      </c>
      <c r="B500" s="18" t="n">
        <v>11223399</v>
      </c>
      <c r="C500" s="24" t="s">
        <v>682</v>
      </c>
      <c r="D500" s="24" t="s">
        <v>98</v>
      </c>
      <c r="E500" s="25" t="s">
        <v>677</v>
      </c>
      <c r="F500" s="25" t="s">
        <v>678</v>
      </c>
      <c r="G500" s="24" t="s">
        <v>643</v>
      </c>
      <c r="H500" s="18" t="n">
        <v>64</v>
      </c>
      <c r="I500" s="18" t="n">
        <v>9.24</v>
      </c>
      <c r="J500" s="18" t="n">
        <v>95</v>
      </c>
      <c r="K500" s="18" t="n">
        <v>14</v>
      </c>
      <c r="L500" s="21" t="str">
        <f aca="false">IF(AND(I500&gt;=9,J500&gt;=90),"Xuất sắc",IF(AND(I500&gt;=8,J500&gt;=80),"Giỏi",IF(AND(I500&gt;7,J500&gt;=65),"Khá")))</f>
        <v>Xuất sắc</v>
      </c>
      <c r="M500" s="20" t="n">
        <v>1.1</v>
      </c>
      <c r="N500" s="22" t="n">
        <f aca="false">1650000*$M$7</f>
        <v>1815000</v>
      </c>
      <c r="O500" s="23" t="n">
        <f aca="false">N500*5</f>
        <v>9075000</v>
      </c>
    </row>
    <row r="501" customFormat="false" ht="15.75" hidden="false" customHeight="false" outlineLevel="0" collapsed="false">
      <c r="A501" s="14" t="n">
        <v>500</v>
      </c>
      <c r="B501" s="18" t="n">
        <v>11226090</v>
      </c>
      <c r="C501" s="24" t="s">
        <v>683</v>
      </c>
      <c r="D501" s="24" t="s">
        <v>186</v>
      </c>
      <c r="E501" s="25" t="s">
        <v>677</v>
      </c>
      <c r="F501" s="25" t="s">
        <v>678</v>
      </c>
      <c r="G501" s="24" t="s">
        <v>643</v>
      </c>
      <c r="H501" s="18" t="n">
        <v>64</v>
      </c>
      <c r="I501" s="18" t="n">
        <v>9.24</v>
      </c>
      <c r="J501" s="18" t="n">
        <v>95</v>
      </c>
      <c r="K501" s="18" t="n">
        <v>14</v>
      </c>
      <c r="L501" s="21" t="str">
        <f aca="false">IF(AND(I501&gt;=9,J501&gt;=90),"Xuất sắc",IF(AND(I501&gt;=8,J501&gt;=80),"Giỏi",IF(AND(I501&gt;7,J501&gt;=65),"Khá")))</f>
        <v>Xuất sắc</v>
      </c>
      <c r="M501" s="20" t="n">
        <v>1.1</v>
      </c>
      <c r="N501" s="22" t="n">
        <f aca="false">1650000*$M$7</f>
        <v>1815000</v>
      </c>
      <c r="O501" s="23" t="n">
        <f aca="false">N501*5</f>
        <v>9075000</v>
      </c>
    </row>
    <row r="502" customFormat="false" ht="15.75" hidden="false" customHeight="false" outlineLevel="0" collapsed="false">
      <c r="A502" s="14" t="n">
        <v>501</v>
      </c>
      <c r="B502" s="18" t="n">
        <v>11220701</v>
      </c>
      <c r="C502" s="24" t="s">
        <v>684</v>
      </c>
      <c r="D502" s="24" t="s">
        <v>16</v>
      </c>
      <c r="E502" s="25" t="s">
        <v>677</v>
      </c>
      <c r="F502" s="25" t="s">
        <v>678</v>
      </c>
      <c r="G502" s="24" t="s">
        <v>643</v>
      </c>
      <c r="H502" s="18" t="n">
        <v>64</v>
      </c>
      <c r="I502" s="18" t="n">
        <v>9.24</v>
      </c>
      <c r="J502" s="18" t="n">
        <v>100</v>
      </c>
      <c r="K502" s="18" t="n">
        <v>14</v>
      </c>
      <c r="L502" s="21" t="str">
        <f aca="false">IF(AND(I502&gt;=9,J502&gt;=90),"Xuất sắc",IF(AND(I502&gt;=8,J502&gt;=80),"Giỏi",IF(AND(I502&gt;7,J502&gt;=65),"Khá")))</f>
        <v>Xuất sắc</v>
      </c>
      <c r="M502" s="20" t="n">
        <v>1.1</v>
      </c>
      <c r="N502" s="22" t="n">
        <f aca="false">1650000*$M$7</f>
        <v>1815000</v>
      </c>
      <c r="O502" s="23" t="n">
        <f aca="false">N502*5</f>
        <v>9075000</v>
      </c>
    </row>
    <row r="503" customFormat="false" ht="15.75" hidden="false" customHeight="false" outlineLevel="0" collapsed="false">
      <c r="A503" s="14" t="n">
        <v>502</v>
      </c>
      <c r="B503" s="18" t="n">
        <v>11227065</v>
      </c>
      <c r="C503" s="24" t="s">
        <v>685</v>
      </c>
      <c r="D503" s="24" t="s">
        <v>353</v>
      </c>
      <c r="E503" s="25" t="s">
        <v>680</v>
      </c>
      <c r="F503" s="25" t="s">
        <v>678</v>
      </c>
      <c r="G503" s="24" t="s">
        <v>643</v>
      </c>
      <c r="H503" s="18" t="n">
        <v>64</v>
      </c>
      <c r="I503" s="18" t="n">
        <v>9.11</v>
      </c>
      <c r="J503" s="18" t="n">
        <v>92</v>
      </c>
      <c r="K503" s="18" t="n">
        <v>14</v>
      </c>
      <c r="L503" s="21" t="str">
        <f aca="false">IF(AND(I503&gt;=9,J503&gt;=90),"Xuất sắc",IF(AND(I503&gt;=8,J503&gt;=80),"Giỏi",IF(AND(I503&gt;7,J503&gt;=65),"Khá")))</f>
        <v>Xuất sắc</v>
      </c>
      <c r="M503" s="20" t="n">
        <v>1.1</v>
      </c>
      <c r="N503" s="22" t="n">
        <f aca="false">1650000*$M$7</f>
        <v>1815000</v>
      </c>
      <c r="O503" s="23" t="n">
        <f aca="false">N503*5</f>
        <v>9075000</v>
      </c>
    </row>
    <row r="504" customFormat="false" ht="15.75" hidden="false" customHeight="false" outlineLevel="0" collapsed="false">
      <c r="A504" s="14" t="n">
        <v>503</v>
      </c>
      <c r="B504" s="18" t="n">
        <v>11222868</v>
      </c>
      <c r="C504" s="24" t="s">
        <v>686</v>
      </c>
      <c r="D504" s="24" t="s">
        <v>38</v>
      </c>
      <c r="E504" s="25" t="s">
        <v>680</v>
      </c>
      <c r="F504" s="25" t="s">
        <v>678</v>
      </c>
      <c r="G504" s="24" t="s">
        <v>643</v>
      </c>
      <c r="H504" s="18" t="n">
        <v>64</v>
      </c>
      <c r="I504" s="18" t="n">
        <v>9.07</v>
      </c>
      <c r="J504" s="18" t="n">
        <v>86</v>
      </c>
      <c r="K504" s="18" t="n">
        <v>14</v>
      </c>
      <c r="L504" s="21" t="str">
        <f aca="false">IF(AND(I504&gt;=9,J504&gt;=90),"Xuất sắc",IF(AND(I504&gt;=8,J504&gt;=80),"Giỏi",IF(AND(I504&gt;7,J504&gt;=65),"Khá")))</f>
        <v>Giỏi</v>
      </c>
      <c r="M504" s="20" t="n">
        <v>1.05</v>
      </c>
      <c r="N504" s="22" t="n">
        <f aca="false">1650000*$M$6</f>
        <v>1732500</v>
      </c>
      <c r="O504" s="23" t="n">
        <f aca="false">N504*5</f>
        <v>8662500</v>
      </c>
    </row>
    <row r="505" customFormat="false" ht="15.75" hidden="false" customHeight="false" outlineLevel="0" collapsed="false">
      <c r="A505" s="14" t="n">
        <v>504</v>
      </c>
      <c r="B505" s="18" t="n">
        <v>11220631</v>
      </c>
      <c r="C505" s="24" t="s">
        <v>687</v>
      </c>
      <c r="D505" s="24" t="s">
        <v>16</v>
      </c>
      <c r="E505" s="25" t="s">
        <v>677</v>
      </c>
      <c r="F505" s="25" t="s">
        <v>678</v>
      </c>
      <c r="G505" s="24" t="s">
        <v>643</v>
      </c>
      <c r="H505" s="18" t="n">
        <v>64</v>
      </c>
      <c r="I505" s="18" t="n">
        <v>9.05</v>
      </c>
      <c r="J505" s="18" t="n">
        <v>91</v>
      </c>
      <c r="K505" s="18" t="n">
        <v>14</v>
      </c>
      <c r="L505" s="21" t="str">
        <f aca="false">IF(AND(I505&gt;=9,J505&gt;=90),"Xuất sắc",IF(AND(I505&gt;=8,J505&gt;=80),"Giỏi",IF(AND(I505&gt;7,J505&gt;=65),"Khá")))</f>
        <v>Xuất sắc</v>
      </c>
      <c r="M505" s="20" t="n">
        <v>1.1</v>
      </c>
      <c r="N505" s="22" t="n">
        <f aca="false">1650000*$M$7</f>
        <v>1815000</v>
      </c>
      <c r="O505" s="23" t="n">
        <f aca="false">N505*5</f>
        <v>9075000</v>
      </c>
    </row>
    <row r="506" customFormat="false" ht="15.75" hidden="false" customHeight="false" outlineLevel="0" collapsed="false">
      <c r="A506" s="14" t="n">
        <v>505</v>
      </c>
      <c r="B506" s="18" t="n">
        <v>11224856</v>
      </c>
      <c r="C506" s="24" t="s">
        <v>441</v>
      </c>
      <c r="D506" s="24" t="s">
        <v>173</v>
      </c>
      <c r="E506" s="25" t="s">
        <v>677</v>
      </c>
      <c r="F506" s="25" t="s">
        <v>678</v>
      </c>
      <c r="G506" s="24" t="s">
        <v>643</v>
      </c>
      <c r="H506" s="18" t="n">
        <v>64</v>
      </c>
      <c r="I506" s="18" t="n">
        <v>8.98</v>
      </c>
      <c r="J506" s="18" t="n">
        <v>95</v>
      </c>
      <c r="K506" s="18" t="n">
        <v>14</v>
      </c>
      <c r="L506" s="21" t="str">
        <f aca="false">IF(AND(I506&gt;=9,J506&gt;=90),"Xuất sắc",IF(AND(I506&gt;=8,J506&gt;=80),"Giỏi",IF(AND(I506&gt;7,J506&gt;=65),"Khá")))</f>
        <v>Giỏi</v>
      </c>
      <c r="M506" s="20" t="n">
        <v>1.05</v>
      </c>
      <c r="N506" s="22" t="n">
        <f aca="false">1650000*$M$6</f>
        <v>1732500</v>
      </c>
      <c r="O506" s="23" t="n">
        <f aca="false">N506*5</f>
        <v>8662500</v>
      </c>
    </row>
    <row r="507" customFormat="false" ht="15.75" hidden="false" customHeight="false" outlineLevel="0" collapsed="false">
      <c r="A507" s="14" t="n">
        <v>506</v>
      </c>
      <c r="B507" s="18" t="n">
        <v>11223086</v>
      </c>
      <c r="C507" s="24" t="s">
        <v>688</v>
      </c>
      <c r="D507" s="24" t="s">
        <v>499</v>
      </c>
      <c r="E507" s="25" t="s">
        <v>677</v>
      </c>
      <c r="F507" s="25" t="s">
        <v>678</v>
      </c>
      <c r="G507" s="24" t="s">
        <v>643</v>
      </c>
      <c r="H507" s="18" t="n">
        <v>64</v>
      </c>
      <c r="I507" s="18" t="n">
        <v>8.95</v>
      </c>
      <c r="J507" s="18" t="n">
        <v>90</v>
      </c>
      <c r="K507" s="18" t="n">
        <v>17</v>
      </c>
      <c r="L507" s="21" t="str">
        <f aca="false">IF(AND(I507&gt;=9,J507&gt;=90),"Xuất sắc",IF(AND(I507&gt;=8,J507&gt;=80),"Giỏi",IF(AND(I507&gt;7,J507&gt;=65),"Khá")))</f>
        <v>Giỏi</v>
      </c>
      <c r="M507" s="20" t="n">
        <v>1.05</v>
      </c>
      <c r="N507" s="22" t="n">
        <f aca="false">1650000*$M$6</f>
        <v>1732500</v>
      </c>
      <c r="O507" s="23" t="n">
        <f aca="false">N507*5</f>
        <v>8662500</v>
      </c>
    </row>
    <row r="508" customFormat="false" ht="15.75" hidden="false" customHeight="false" outlineLevel="0" collapsed="false">
      <c r="A508" s="14" t="n">
        <v>507</v>
      </c>
      <c r="B508" s="18" t="n">
        <v>11220733</v>
      </c>
      <c r="C508" s="24" t="s">
        <v>238</v>
      </c>
      <c r="D508" s="24" t="s">
        <v>105</v>
      </c>
      <c r="E508" s="25" t="s">
        <v>680</v>
      </c>
      <c r="F508" s="25" t="s">
        <v>678</v>
      </c>
      <c r="G508" s="24" t="s">
        <v>643</v>
      </c>
      <c r="H508" s="18" t="n">
        <v>64</v>
      </c>
      <c r="I508" s="18" t="n">
        <v>8.94</v>
      </c>
      <c r="J508" s="18" t="n">
        <v>90</v>
      </c>
      <c r="K508" s="18" t="n">
        <v>14</v>
      </c>
      <c r="L508" s="21" t="str">
        <f aca="false">IF(AND(I508&gt;=9,J508&gt;=90),"Xuất sắc",IF(AND(I508&gt;=8,J508&gt;=80),"Giỏi",IF(AND(I508&gt;7,J508&gt;=65),"Khá")))</f>
        <v>Giỏi</v>
      </c>
      <c r="M508" s="20" t="n">
        <v>1.05</v>
      </c>
      <c r="N508" s="22" t="n">
        <f aca="false">1650000*$M$6</f>
        <v>1732500</v>
      </c>
      <c r="O508" s="23" t="n">
        <f aca="false">N508*5</f>
        <v>8662500</v>
      </c>
    </row>
    <row r="509" customFormat="false" ht="15.75" hidden="false" customHeight="false" outlineLevel="0" collapsed="false">
      <c r="A509" s="14" t="n">
        <v>508</v>
      </c>
      <c r="B509" s="18" t="n">
        <v>11208256</v>
      </c>
      <c r="C509" s="24" t="s">
        <v>689</v>
      </c>
      <c r="D509" s="24" t="s">
        <v>690</v>
      </c>
      <c r="E509" s="25" t="s">
        <v>691</v>
      </c>
      <c r="F509" s="25" t="s">
        <v>692</v>
      </c>
      <c r="G509" s="17" t="s">
        <v>693</v>
      </c>
      <c r="H509" s="18" t="n">
        <v>62</v>
      </c>
      <c r="I509" s="18" t="n">
        <v>9.46</v>
      </c>
      <c r="J509" s="18" t="n">
        <v>91</v>
      </c>
      <c r="K509" s="18" t="n">
        <v>21</v>
      </c>
      <c r="L509" s="21" t="str">
        <f aca="false">IF(AND(I509&gt;=9,J509&gt;=90),"Xuất sắc",IF(AND(I509&gt;=8,J509&gt;=80),"Giỏi",IF(AND(I509&gt;7,J509&gt;=65),"Khá")))</f>
        <v>Xuất sắc</v>
      </c>
      <c r="M509" s="20" t="n">
        <v>1.1</v>
      </c>
      <c r="N509" s="22" t="n">
        <f aca="false">1650000*$M$7</f>
        <v>1815000</v>
      </c>
      <c r="O509" s="23" t="n">
        <f aca="false">N509*5</f>
        <v>9075000</v>
      </c>
    </row>
    <row r="510" customFormat="false" ht="15.75" hidden="false" customHeight="false" outlineLevel="0" collapsed="false">
      <c r="A510" s="14" t="n">
        <v>509</v>
      </c>
      <c r="B510" s="18" t="n">
        <v>11203870</v>
      </c>
      <c r="C510" s="24" t="s">
        <v>694</v>
      </c>
      <c r="D510" s="24" t="s">
        <v>208</v>
      </c>
      <c r="E510" s="25" t="s">
        <v>691</v>
      </c>
      <c r="F510" s="25" t="s">
        <v>692</v>
      </c>
      <c r="G510" s="17" t="s">
        <v>693</v>
      </c>
      <c r="H510" s="18" t="n">
        <v>62</v>
      </c>
      <c r="I510" s="18" t="n">
        <v>9.31</v>
      </c>
      <c r="J510" s="18" t="n">
        <v>90</v>
      </c>
      <c r="K510" s="18" t="n">
        <v>24</v>
      </c>
      <c r="L510" s="21" t="str">
        <f aca="false">IF(AND(I510&gt;=9,J510&gt;=90),"Xuất sắc",IF(AND(I510&gt;=8,J510&gt;=80),"Giỏi",IF(AND(I510&gt;7,J510&gt;=65),"Khá")))</f>
        <v>Xuất sắc</v>
      </c>
      <c r="M510" s="20" t="n">
        <v>1.1</v>
      </c>
      <c r="N510" s="22" t="n">
        <f aca="false">1650000*$M$7</f>
        <v>1815000</v>
      </c>
      <c r="O510" s="23" t="n">
        <f aca="false">N510*5</f>
        <v>9075000</v>
      </c>
    </row>
    <row r="511" customFormat="false" ht="15.75" hidden="false" customHeight="false" outlineLevel="0" collapsed="false">
      <c r="A511" s="14" t="n">
        <v>510</v>
      </c>
      <c r="B511" s="18" t="n">
        <v>11203727</v>
      </c>
      <c r="C511" s="24" t="s">
        <v>695</v>
      </c>
      <c r="D511" s="24" t="s">
        <v>197</v>
      </c>
      <c r="E511" s="25" t="s">
        <v>696</v>
      </c>
      <c r="F511" s="25" t="s">
        <v>692</v>
      </c>
      <c r="G511" s="17" t="s">
        <v>693</v>
      </c>
      <c r="H511" s="18" t="n">
        <v>62</v>
      </c>
      <c r="I511" s="18" t="n">
        <v>9.27</v>
      </c>
      <c r="J511" s="18" t="n">
        <v>100</v>
      </c>
      <c r="K511" s="18" t="n">
        <v>18</v>
      </c>
      <c r="L511" s="21" t="str">
        <f aca="false">IF(AND(I511&gt;=9,J511&gt;=90),"Xuất sắc",IF(AND(I511&gt;=8,J511&gt;=80),"Giỏi",IF(AND(I511&gt;7,J511&gt;=65),"Khá")))</f>
        <v>Xuất sắc</v>
      </c>
      <c r="M511" s="20" t="n">
        <v>1.1</v>
      </c>
      <c r="N511" s="22" t="n">
        <f aca="false">1650000*$M$7</f>
        <v>1815000</v>
      </c>
      <c r="O511" s="23" t="n">
        <f aca="false">N511*5</f>
        <v>9075000</v>
      </c>
    </row>
    <row r="512" customFormat="false" ht="15.75" hidden="false" customHeight="false" outlineLevel="0" collapsed="false">
      <c r="A512" s="14" t="n">
        <v>511</v>
      </c>
      <c r="B512" s="18" t="n">
        <v>11201328</v>
      </c>
      <c r="C512" s="24" t="s">
        <v>219</v>
      </c>
      <c r="D512" s="24" t="s">
        <v>116</v>
      </c>
      <c r="E512" s="25" t="s">
        <v>691</v>
      </c>
      <c r="F512" s="25" t="s">
        <v>692</v>
      </c>
      <c r="G512" s="17" t="s">
        <v>693</v>
      </c>
      <c r="H512" s="18" t="n">
        <v>62</v>
      </c>
      <c r="I512" s="18" t="n">
        <v>9.2</v>
      </c>
      <c r="J512" s="18" t="n">
        <v>90</v>
      </c>
      <c r="K512" s="18" t="n">
        <v>24</v>
      </c>
      <c r="L512" s="21" t="str">
        <f aca="false">IF(AND(I512&gt;=9,J512&gt;=90),"Xuất sắc",IF(AND(I512&gt;=8,J512&gt;=80),"Giỏi",IF(AND(I512&gt;7,J512&gt;=65),"Khá")))</f>
        <v>Xuất sắc</v>
      </c>
      <c r="M512" s="20" t="n">
        <v>1.1</v>
      </c>
      <c r="N512" s="22" t="n">
        <f aca="false">1650000*$M$7</f>
        <v>1815000</v>
      </c>
      <c r="O512" s="23" t="n">
        <f aca="false">N512*5</f>
        <v>9075000</v>
      </c>
    </row>
    <row r="513" customFormat="false" ht="15.75" hidden="false" customHeight="false" outlineLevel="0" collapsed="false">
      <c r="A513" s="14" t="n">
        <v>512</v>
      </c>
      <c r="B513" s="18" t="n">
        <v>11202441</v>
      </c>
      <c r="C513" s="24" t="s">
        <v>697</v>
      </c>
      <c r="D513" s="24" t="s">
        <v>533</v>
      </c>
      <c r="E513" s="25" t="s">
        <v>691</v>
      </c>
      <c r="F513" s="25" t="s">
        <v>692</v>
      </c>
      <c r="G513" s="17" t="s">
        <v>693</v>
      </c>
      <c r="H513" s="18" t="n">
        <v>62</v>
      </c>
      <c r="I513" s="18" t="n">
        <v>9.18</v>
      </c>
      <c r="J513" s="18" t="n">
        <v>93</v>
      </c>
      <c r="K513" s="18" t="n">
        <v>24</v>
      </c>
      <c r="L513" s="21" t="str">
        <f aca="false">IF(AND(I513&gt;=9,J513&gt;=90),"Xuất sắc",IF(AND(I513&gt;=8,J513&gt;=80),"Giỏi",IF(AND(I513&gt;7,J513&gt;=65),"Khá")))</f>
        <v>Xuất sắc</v>
      </c>
      <c r="M513" s="20" t="n">
        <v>1.1</v>
      </c>
      <c r="N513" s="22" t="n">
        <f aca="false">1650000*$M$7</f>
        <v>1815000</v>
      </c>
      <c r="O513" s="23" t="n">
        <f aca="false">N513*5</f>
        <v>9075000</v>
      </c>
    </row>
    <row r="514" customFormat="false" ht="15.75" hidden="false" customHeight="false" outlineLevel="0" collapsed="false">
      <c r="A514" s="14" t="n">
        <v>513</v>
      </c>
      <c r="B514" s="18" t="n">
        <v>11200343</v>
      </c>
      <c r="C514" s="24" t="s">
        <v>698</v>
      </c>
      <c r="D514" s="24" t="s">
        <v>16</v>
      </c>
      <c r="E514" s="25" t="s">
        <v>699</v>
      </c>
      <c r="F514" s="25" t="s">
        <v>692</v>
      </c>
      <c r="G514" s="17" t="s">
        <v>693</v>
      </c>
      <c r="H514" s="18" t="n">
        <v>62</v>
      </c>
      <c r="I514" s="18" t="n">
        <v>9.18</v>
      </c>
      <c r="J514" s="18" t="n">
        <v>90</v>
      </c>
      <c r="K514" s="18" t="n">
        <v>18</v>
      </c>
      <c r="L514" s="21" t="str">
        <f aca="false">IF(AND(I514&gt;=9,J514&gt;=90),"Xuất sắc",IF(AND(I514&gt;=8,J514&gt;=80),"Giỏi",IF(AND(I514&gt;7,J514&gt;=65),"Khá")))</f>
        <v>Xuất sắc</v>
      </c>
      <c r="M514" s="20" t="n">
        <v>1.1</v>
      </c>
      <c r="N514" s="22" t="n">
        <f aca="false">1650000*$M$7</f>
        <v>1815000</v>
      </c>
      <c r="O514" s="23" t="n">
        <f aca="false">N514*5</f>
        <v>9075000</v>
      </c>
    </row>
    <row r="515" customFormat="false" ht="15.75" hidden="false" customHeight="false" outlineLevel="0" collapsed="false">
      <c r="A515" s="14" t="n">
        <v>514</v>
      </c>
      <c r="B515" s="18" t="n">
        <v>11203252</v>
      </c>
      <c r="C515" s="24" t="s">
        <v>700</v>
      </c>
      <c r="D515" s="24" t="s">
        <v>32</v>
      </c>
      <c r="E515" s="25" t="s">
        <v>696</v>
      </c>
      <c r="F515" s="25" t="s">
        <v>692</v>
      </c>
      <c r="G515" s="17" t="s">
        <v>693</v>
      </c>
      <c r="H515" s="18" t="n">
        <v>62</v>
      </c>
      <c r="I515" s="18" t="n">
        <v>9.17</v>
      </c>
      <c r="J515" s="18" t="n">
        <v>100</v>
      </c>
      <c r="K515" s="18" t="n">
        <v>18</v>
      </c>
      <c r="L515" s="21" t="str">
        <f aca="false">IF(AND(I515&gt;=9,J515&gt;=90),"Xuất sắc",IF(AND(I515&gt;=8,J515&gt;=80),"Giỏi",IF(AND(I515&gt;7,J515&gt;=65),"Khá")))</f>
        <v>Xuất sắc</v>
      </c>
      <c r="M515" s="20" t="n">
        <v>1.1</v>
      </c>
      <c r="N515" s="22" t="n">
        <f aca="false">1650000*$M$7</f>
        <v>1815000</v>
      </c>
      <c r="O515" s="23" t="n">
        <f aca="false">N515*5</f>
        <v>9075000</v>
      </c>
    </row>
    <row r="516" customFormat="false" ht="15.75" hidden="false" customHeight="false" outlineLevel="0" collapsed="false">
      <c r="A516" s="14" t="n">
        <v>515</v>
      </c>
      <c r="B516" s="18" t="n">
        <v>11208357</v>
      </c>
      <c r="C516" s="24" t="s">
        <v>234</v>
      </c>
      <c r="D516" s="24" t="s">
        <v>390</v>
      </c>
      <c r="E516" s="25" t="s">
        <v>696</v>
      </c>
      <c r="F516" s="25" t="s">
        <v>692</v>
      </c>
      <c r="G516" s="17" t="s">
        <v>693</v>
      </c>
      <c r="H516" s="18" t="n">
        <v>62</v>
      </c>
      <c r="I516" s="18" t="n">
        <v>9.16</v>
      </c>
      <c r="J516" s="18" t="n">
        <v>100</v>
      </c>
      <c r="K516" s="18" t="n">
        <v>15</v>
      </c>
      <c r="L516" s="21" t="str">
        <f aca="false">IF(AND(I516&gt;=9,J516&gt;=90),"Xuất sắc",IF(AND(I516&gt;=8,J516&gt;=80),"Giỏi",IF(AND(I516&gt;7,J516&gt;=65),"Khá")))</f>
        <v>Xuất sắc</v>
      </c>
      <c r="M516" s="20" t="n">
        <v>1.1</v>
      </c>
      <c r="N516" s="22" t="n">
        <f aca="false">1650000*$M$7</f>
        <v>1815000</v>
      </c>
      <c r="O516" s="23" t="n">
        <f aca="false">N516*5</f>
        <v>9075000</v>
      </c>
    </row>
    <row r="517" customFormat="false" ht="15.75" hidden="false" customHeight="false" outlineLevel="0" collapsed="false">
      <c r="A517" s="14" t="n">
        <v>516</v>
      </c>
      <c r="B517" s="18" t="n">
        <v>11203888</v>
      </c>
      <c r="C517" s="24" t="s">
        <v>357</v>
      </c>
      <c r="D517" s="24" t="s">
        <v>320</v>
      </c>
      <c r="E517" s="25" t="s">
        <v>691</v>
      </c>
      <c r="F517" s="25" t="s">
        <v>692</v>
      </c>
      <c r="G517" s="17" t="s">
        <v>693</v>
      </c>
      <c r="H517" s="18" t="n">
        <v>62</v>
      </c>
      <c r="I517" s="18" t="n">
        <v>9.12</v>
      </c>
      <c r="J517" s="18" t="n">
        <v>91</v>
      </c>
      <c r="K517" s="18" t="n">
        <v>18</v>
      </c>
      <c r="L517" s="21" t="str">
        <f aca="false">IF(AND(I517&gt;=9,J517&gt;=90),"Xuất sắc",IF(AND(I517&gt;=8,J517&gt;=80),"Giỏi",IF(AND(I517&gt;7,J517&gt;=65),"Khá")))</f>
        <v>Xuất sắc</v>
      </c>
      <c r="M517" s="20" t="n">
        <v>1.1</v>
      </c>
      <c r="N517" s="22" t="n">
        <f aca="false">1650000*$M$7</f>
        <v>1815000</v>
      </c>
      <c r="O517" s="23" t="n">
        <f aca="false">N517*5</f>
        <v>9075000</v>
      </c>
    </row>
    <row r="518" customFormat="false" ht="15.75" hidden="false" customHeight="false" outlineLevel="0" collapsed="false">
      <c r="A518" s="14" t="n">
        <v>517</v>
      </c>
      <c r="B518" s="18" t="n">
        <v>11206774</v>
      </c>
      <c r="C518" s="24" t="s">
        <v>701</v>
      </c>
      <c r="D518" s="24" t="s">
        <v>702</v>
      </c>
      <c r="E518" s="25" t="s">
        <v>699</v>
      </c>
      <c r="F518" s="25" t="s">
        <v>692</v>
      </c>
      <c r="G518" s="17" t="s">
        <v>693</v>
      </c>
      <c r="H518" s="18" t="n">
        <v>62</v>
      </c>
      <c r="I518" s="18" t="n">
        <v>9.1</v>
      </c>
      <c r="J518" s="18" t="n">
        <v>93</v>
      </c>
      <c r="K518" s="18" t="n">
        <v>21</v>
      </c>
      <c r="L518" s="21" t="str">
        <f aca="false">IF(AND(I518&gt;=9,J518&gt;=90),"Xuất sắc",IF(AND(I518&gt;=8,J518&gt;=80),"Giỏi",IF(AND(I518&gt;7,J518&gt;=65),"Khá")))</f>
        <v>Xuất sắc</v>
      </c>
      <c r="M518" s="20" t="n">
        <v>1.1</v>
      </c>
      <c r="N518" s="22" t="n">
        <f aca="false">1650000*$M$7</f>
        <v>1815000</v>
      </c>
      <c r="O518" s="23" t="n">
        <f aca="false">N518*5</f>
        <v>9075000</v>
      </c>
    </row>
    <row r="519" customFormat="false" ht="15.75" hidden="false" customHeight="false" outlineLevel="0" collapsed="false">
      <c r="A519" s="14" t="n">
        <v>518</v>
      </c>
      <c r="B519" s="18" t="n">
        <v>11208093</v>
      </c>
      <c r="C519" s="24" t="s">
        <v>703</v>
      </c>
      <c r="D519" s="24" t="s">
        <v>119</v>
      </c>
      <c r="E519" s="25" t="s">
        <v>699</v>
      </c>
      <c r="F519" s="25" t="s">
        <v>692</v>
      </c>
      <c r="G519" s="17" t="s">
        <v>693</v>
      </c>
      <c r="H519" s="18" t="n">
        <v>62</v>
      </c>
      <c r="I519" s="18" t="n">
        <v>9.1</v>
      </c>
      <c r="J519" s="18" t="n">
        <v>90</v>
      </c>
      <c r="K519" s="18" t="n">
        <v>18</v>
      </c>
      <c r="L519" s="21" t="str">
        <f aca="false">IF(AND(I519&gt;=9,J519&gt;=90),"Xuất sắc",IF(AND(I519&gt;=8,J519&gt;=80),"Giỏi",IF(AND(I519&gt;7,J519&gt;=65),"Khá")))</f>
        <v>Xuất sắc</v>
      </c>
      <c r="M519" s="20" t="n">
        <v>1.1</v>
      </c>
      <c r="N519" s="22" t="n">
        <f aca="false">1650000*$M$7</f>
        <v>1815000</v>
      </c>
      <c r="O519" s="23" t="n">
        <f aca="false">N519*5</f>
        <v>9075000</v>
      </c>
    </row>
    <row r="520" customFormat="false" ht="15.75" hidden="false" customHeight="false" outlineLevel="0" collapsed="false">
      <c r="A520" s="14" t="n">
        <v>519</v>
      </c>
      <c r="B520" s="18" t="n">
        <v>11203745</v>
      </c>
      <c r="C520" s="24" t="s">
        <v>170</v>
      </c>
      <c r="D520" s="24" t="s">
        <v>197</v>
      </c>
      <c r="E520" s="25" t="s">
        <v>704</v>
      </c>
      <c r="F520" s="25" t="s">
        <v>692</v>
      </c>
      <c r="G520" s="17" t="s">
        <v>693</v>
      </c>
      <c r="H520" s="18" t="n">
        <v>62</v>
      </c>
      <c r="I520" s="18" t="n">
        <v>9.1</v>
      </c>
      <c r="J520" s="18" t="n">
        <v>90</v>
      </c>
      <c r="K520" s="18" t="n">
        <v>24</v>
      </c>
      <c r="L520" s="21" t="str">
        <f aca="false">IF(AND(I520&gt;=9,J520&gt;=90),"Xuất sắc",IF(AND(I520&gt;=8,J520&gt;=80),"Giỏi",IF(AND(I520&gt;7,J520&gt;=65),"Khá")))</f>
        <v>Xuất sắc</v>
      </c>
      <c r="M520" s="20" t="n">
        <v>1.1</v>
      </c>
      <c r="N520" s="22" t="n">
        <f aca="false">1650000*$M$7</f>
        <v>1815000</v>
      </c>
      <c r="O520" s="23" t="n">
        <f aca="false">N520*5</f>
        <v>9075000</v>
      </c>
    </row>
    <row r="521" customFormat="false" ht="15.75" hidden="false" customHeight="false" outlineLevel="0" collapsed="false">
      <c r="A521" s="14" t="n">
        <v>520</v>
      </c>
      <c r="B521" s="18" t="n">
        <v>11201731</v>
      </c>
      <c r="C521" s="24" t="s">
        <v>329</v>
      </c>
      <c r="D521" s="24" t="s">
        <v>107</v>
      </c>
      <c r="E521" s="25" t="s">
        <v>705</v>
      </c>
      <c r="F521" s="25" t="s">
        <v>692</v>
      </c>
      <c r="G521" s="17" t="s">
        <v>693</v>
      </c>
      <c r="H521" s="18" t="n">
        <v>62</v>
      </c>
      <c r="I521" s="18" t="n">
        <v>9.07</v>
      </c>
      <c r="J521" s="18" t="n">
        <v>98</v>
      </c>
      <c r="K521" s="18" t="n">
        <v>21</v>
      </c>
      <c r="L521" s="21" t="str">
        <f aca="false">IF(AND(I521&gt;=9,J521&gt;=90),"Xuất sắc",IF(AND(I521&gt;=8,J521&gt;=80),"Giỏi",IF(AND(I521&gt;7,J521&gt;=65),"Khá")))</f>
        <v>Xuất sắc</v>
      </c>
      <c r="M521" s="20" t="n">
        <v>1.1</v>
      </c>
      <c r="N521" s="22" t="n">
        <f aca="false">1650000*$M$7</f>
        <v>1815000</v>
      </c>
      <c r="O521" s="23" t="n">
        <f aca="false">N521*5</f>
        <v>9075000</v>
      </c>
    </row>
    <row r="522" customFormat="false" ht="15.75" hidden="false" customHeight="false" outlineLevel="0" collapsed="false">
      <c r="A522" s="14" t="n">
        <v>521</v>
      </c>
      <c r="B522" s="18" t="n">
        <v>11203734</v>
      </c>
      <c r="C522" s="24" t="s">
        <v>706</v>
      </c>
      <c r="D522" s="24" t="s">
        <v>197</v>
      </c>
      <c r="E522" s="25" t="s">
        <v>699</v>
      </c>
      <c r="F522" s="25" t="s">
        <v>692</v>
      </c>
      <c r="G522" s="17" t="s">
        <v>693</v>
      </c>
      <c r="H522" s="18" t="n">
        <v>62</v>
      </c>
      <c r="I522" s="18" t="n">
        <v>9.06</v>
      </c>
      <c r="J522" s="18" t="n">
        <v>91</v>
      </c>
      <c r="K522" s="18" t="n">
        <v>21</v>
      </c>
      <c r="L522" s="21" t="str">
        <f aca="false">IF(AND(I522&gt;=9,J522&gt;=90),"Xuất sắc",IF(AND(I522&gt;=8,J522&gt;=80),"Giỏi",IF(AND(I522&gt;7,J522&gt;=65),"Khá")))</f>
        <v>Xuất sắc</v>
      </c>
      <c r="M522" s="20" t="n">
        <v>1.1</v>
      </c>
      <c r="N522" s="22" t="n">
        <f aca="false">1650000*$M$7</f>
        <v>1815000</v>
      </c>
      <c r="O522" s="23" t="n">
        <f aca="false">N522*5</f>
        <v>9075000</v>
      </c>
    </row>
    <row r="523" customFormat="false" ht="15.75" hidden="false" customHeight="false" outlineLevel="0" collapsed="false">
      <c r="A523" s="14" t="n">
        <v>522</v>
      </c>
      <c r="B523" s="18" t="n">
        <v>11204045</v>
      </c>
      <c r="C523" s="24" t="s">
        <v>505</v>
      </c>
      <c r="D523" s="24" t="s">
        <v>148</v>
      </c>
      <c r="E523" s="25" t="s">
        <v>705</v>
      </c>
      <c r="F523" s="25" t="s">
        <v>692</v>
      </c>
      <c r="G523" s="17" t="s">
        <v>693</v>
      </c>
      <c r="H523" s="18" t="n">
        <v>62</v>
      </c>
      <c r="I523" s="18" t="n">
        <v>9.05</v>
      </c>
      <c r="J523" s="18" t="n">
        <v>93</v>
      </c>
      <c r="K523" s="18" t="n">
        <v>18</v>
      </c>
      <c r="L523" s="21" t="str">
        <f aca="false">IF(AND(I523&gt;=9,J523&gt;=90),"Xuất sắc",IF(AND(I523&gt;=8,J523&gt;=80),"Giỏi",IF(AND(I523&gt;7,J523&gt;=65),"Khá")))</f>
        <v>Xuất sắc</v>
      </c>
      <c r="M523" s="20" t="n">
        <v>1.1</v>
      </c>
      <c r="N523" s="22" t="n">
        <f aca="false">1650000*$M$7</f>
        <v>1815000</v>
      </c>
      <c r="O523" s="23" t="n">
        <f aca="false">N523*5</f>
        <v>9075000</v>
      </c>
    </row>
    <row r="524" customFormat="false" ht="15.75" hidden="false" customHeight="false" outlineLevel="0" collapsed="false">
      <c r="A524" s="14" t="n">
        <v>523</v>
      </c>
      <c r="B524" s="18" t="n">
        <v>11201892</v>
      </c>
      <c r="C524" s="24" t="s">
        <v>581</v>
      </c>
      <c r="D524" s="24" t="s">
        <v>38</v>
      </c>
      <c r="E524" s="25" t="s">
        <v>699</v>
      </c>
      <c r="F524" s="25" t="s">
        <v>692</v>
      </c>
      <c r="G524" s="17" t="s">
        <v>693</v>
      </c>
      <c r="H524" s="18" t="n">
        <v>62</v>
      </c>
      <c r="I524" s="18" t="n">
        <v>9.05</v>
      </c>
      <c r="J524" s="18" t="n">
        <v>90</v>
      </c>
      <c r="K524" s="18" t="n">
        <v>18</v>
      </c>
      <c r="L524" s="21" t="str">
        <f aca="false">IF(AND(I524&gt;=9,J524&gt;=90),"Xuất sắc",IF(AND(I524&gt;=8,J524&gt;=80),"Giỏi",IF(AND(I524&gt;7,J524&gt;=65),"Khá")))</f>
        <v>Xuất sắc</v>
      </c>
      <c r="M524" s="20" t="n">
        <v>1.1</v>
      </c>
      <c r="N524" s="22" t="n">
        <f aca="false">1650000*$M$7</f>
        <v>1815000</v>
      </c>
      <c r="O524" s="23" t="n">
        <f aca="false">N524*5</f>
        <v>9075000</v>
      </c>
    </row>
    <row r="525" customFormat="false" ht="15.75" hidden="false" customHeight="false" outlineLevel="0" collapsed="false">
      <c r="A525" s="14" t="n">
        <v>524</v>
      </c>
      <c r="B525" s="18" t="n">
        <v>11206755</v>
      </c>
      <c r="C525" s="24" t="s">
        <v>707</v>
      </c>
      <c r="D525" s="24" t="s">
        <v>137</v>
      </c>
      <c r="E525" s="25" t="s">
        <v>696</v>
      </c>
      <c r="F525" s="25" t="s">
        <v>692</v>
      </c>
      <c r="G525" s="17" t="s">
        <v>693</v>
      </c>
      <c r="H525" s="18" t="n">
        <v>62</v>
      </c>
      <c r="I525" s="18" t="n">
        <v>9.04</v>
      </c>
      <c r="J525" s="18" t="n">
        <v>95</v>
      </c>
      <c r="K525" s="18" t="n">
        <v>15</v>
      </c>
      <c r="L525" s="21" t="str">
        <f aca="false">IF(AND(I525&gt;=9,J525&gt;=90),"Xuất sắc",IF(AND(I525&gt;=8,J525&gt;=80),"Giỏi",IF(AND(I525&gt;7,J525&gt;=65),"Khá")))</f>
        <v>Xuất sắc</v>
      </c>
      <c r="M525" s="20" t="n">
        <v>1.1</v>
      </c>
      <c r="N525" s="22" t="n">
        <f aca="false">1650000*$M$7</f>
        <v>1815000</v>
      </c>
      <c r="O525" s="23" t="n">
        <f aca="false">N525*5</f>
        <v>9075000</v>
      </c>
    </row>
    <row r="526" customFormat="false" ht="15.75" hidden="false" customHeight="false" outlineLevel="0" collapsed="false">
      <c r="A526" s="14" t="n">
        <v>525</v>
      </c>
      <c r="B526" s="18" t="n">
        <v>11203287</v>
      </c>
      <c r="C526" s="24" t="s">
        <v>708</v>
      </c>
      <c r="D526" s="24" t="s">
        <v>250</v>
      </c>
      <c r="E526" s="25" t="s">
        <v>699</v>
      </c>
      <c r="F526" s="25" t="s">
        <v>692</v>
      </c>
      <c r="G526" s="17" t="s">
        <v>693</v>
      </c>
      <c r="H526" s="18" t="n">
        <v>62</v>
      </c>
      <c r="I526" s="18" t="n">
        <v>9.04</v>
      </c>
      <c r="J526" s="18" t="n">
        <v>90</v>
      </c>
      <c r="K526" s="18" t="n">
        <v>21</v>
      </c>
      <c r="L526" s="21" t="str">
        <f aca="false">IF(AND(I526&gt;=9,J526&gt;=90),"Xuất sắc",IF(AND(I526&gt;=8,J526&gt;=80),"Giỏi",IF(AND(I526&gt;7,J526&gt;=65),"Khá")))</f>
        <v>Xuất sắc</v>
      </c>
      <c r="M526" s="20" t="n">
        <v>1.1</v>
      </c>
      <c r="N526" s="22" t="n">
        <f aca="false">1650000*$M$7</f>
        <v>1815000</v>
      </c>
      <c r="O526" s="23" t="n">
        <f aca="false">N526*5</f>
        <v>9075000</v>
      </c>
    </row>
    <row r="527" customFormat="false" ht="15.75" hidden="false" customHeight="false" outlineLevel="0" collapsed="false">
      <c r="A527" s="14" t="n">
        <v>526</v>
      </c>
      <c r="B527" s="18" t="n">
        <v>11208085</v>
      </c>
      <c r="C527" s="24" t="s">
        <v>263</v>
      </c>
      <c r="D527" s="24" t="s">
        <v>119</v>
      </c>
      <c r="E527" s="25" t="s">
        <v>696</v>
      </c>
      <c r="F527" s="25" t="s">
        <v>692</v>
      </c>
      <c r="G527" s="17" t="s">
        <v>693</v>
      </c>
      <c r="H527" s="18" t="n">
        <v>62</v>
      </c>
      <c r="I527" s="18" t="n">
        <v>9.02</v>
      </c>
      <c r="J527" s="18" t="n">
        <v>95</v>
      </c>
      <c r="K527" s="18" t="n">
        <v>15</v>
      </c>
      <c r="L527" s="21" t="str">
        <f aca="false">IF(AND(I527&gt;=9,J527&gt;=90),"Xuất sắc",IF(AND(I527&gt;=8,J527&gt;=80),"Giỏi",IF(AND(I527&gt;7,J527&gt;=65),"Khá")))</f>
        <v>Xuất sắc</v>
      </c>
      <c r="M527" s="20" t="n">
        <v>1.1</v>
      </c>
      <c r="N527" s="22" t="n">
        <f aca="false">1650000*$M$7</f>
        <v>1815000</v>
      </c>
      <c r="O527" s="23" t="n">
        <f aca="false">N527*5</f>
        <v>9075000</v>
      </c>
    </row>
    <row r="528" customFormat="false" ht="15.75" hidden="false" customHeight="false" outlineLevel="0" collapsed="false">
      <c r="A528" s="14" t="n">
        <v>527</v>
      </c>
      <c r="B528" s="18" t="n">
        <v>11208042</v>
      </c>
      <c r="C528" s="24" t="s">
        <v>218</v>
      </c>
      <c r="D528" s="24" t="s">
        <v>119</v>
      </c>
      <c r="E528" s="25" t="s">
        <v>705</v>
      </c>
      <c r="F528" s="25" t="s">
        <v>692</v>
      </c>
      <c r="G528" s="17" t="s">
        <v>693</v>
      </c>
      <c r="H528" s="18" t="n">
        <v>62</v>
      </c>
      <c r="I528" s="18" t="n">
        <v>9</v>
      </c>
      <c r="J528" s="18" t="n">
        <v>93</v>
      </c>
      <c r="K528" s="18" t="n">
        <v>22</v>
      </c>
      <c r="L528" s="21" t="str">
        <f aca="false">IF(AND(I528&gt;=9,J528&gt;=90),"Xuất sắc",IF(AND(I528&gt;=8,J528&gt;=80),"Giỏi",IF(AND(I528&gt;7,J528&gt;=65),"Khá")))</f>
        <v>Xuất sắc</v>
      </c>
      <c r="M528" s="20" t="n">
        <v>1.1</v>
      </c>
      <c r="N528" s="22" t="n">
        <f aca="false">1650000*$M$7</f>
        <v>1815000</v>
      </c>
      <c r="O528" s="23" t="n">
        <f aca="false">N528*5</f>
        <v>9075000</v>
      </c>
    </row>
    <row r="529" customFormat="false" ht="15.75" hidden="false" customHeight="false" outlineLevel="0" collapsed="false">
      <c r="A529" s="14" t="n">
        <v>528</v>
      </c>
      <c r="B529" s="18" t="n">
        <v>11201059</v>
      </c>
      <c r="C529" s="24" t="s">
        <v>709</v>
      </c>
      <c r="D529" s="24" t="s">
        <v>309</v>
      </c>
      <c r="E529" s="25" t="s">
        <v>704</v>
      </c>
      <c r="F529" s="25" t="s">
        <v>692</v>
      </c>
      <c r="G529" s="17" t="s">
        <v>693</v>
      </c>
      <c r="H529" s="18" t="n">
        <v>62</v>
      </c>
      <c r="I529" s="18" t="n">
        <v>9.03</v>
      </c>
      <c r="J529" s="18" t="n">
        <v>90</v>
      </c>
      <c r="K529" s="18" t="n">
        <v>18</v>
      </c>
      <c r="L529" s="21" t="str">
        <f aca="false">IF(AND(I529&gt;=9,J529&gt;=90),"Xuất sắc",IF(AND(I529&gt;=8,J529&gt;=80),"Giỏi",IF(AND(I529&gt;7,J529&gt;=65),"Khá")))</f>
        <v>Xuất sắc</v>
      </c>
      <c r="M529" s="20" t="n">
        <v>1.1</v>
      </c>
      <c r="N529" s="22" t="n">
        <f aca="false">1650000*$M$7</f>
        <v>1815000</v>
      </c>
      <c r="O529" s="23" t="n">
        <f aca="false">N529*5</f>
        <v>9075000</v>
      </c>
    </row>
    <row r="530" customFormat="false" ht="15.75" hidden="false" customHeight="false" outlineLevel="0" collapsed="false">
      <c r="A530" s="14" t="n">
        <v>529</v>
      </c>
      <c r="B530" s="18" t="n">
        <v>11212202</v>
      </c>
      <c r="C530" s="24" t="s">
        <v>710</v>
      </c>
      <c r="D530" s="24" t="s">
        <v>711</v>
      </c>
      <c r="E530" s="25" t="s">
        <v>712</v>
      </c>
      <c r="F530" s="25" t="s">
        <v>713</v>
      </c>
      <c r="G530" s="17" t="s">
        <v>693</v>
      </c>
      <c r="H530" s="18" t="n">
        <v>63</v>
      </c>
      <c r="I530" s="18" t="n">
        <v>9.35</v>
      </c>
      <c r="J530" s="18" t="n">
        <v>98</v>
      </c>
      <c r="K530" s="18" t="n">
        <v>17</v>
      </c>
      <c r="L530" s="21" t="str">
        <f aca="false">IF(AND(I530&gt;=9,J530&gt;=90),"Xuất sắc",IF(AND(I530&gt;=8,J530&gt;=80),"Giỏi",IF(AND(I530&gt;7,J530&gt;=65),"Khá")))</f>
        <v>Xuất sắc</v>
      </c>
      <c r="M530" s="20" t="n">
        <v>1.1</v>
      </c>
      <c r="N530" s="22" t="n">
        <f aca="false">1650000*$M$7</f>
        <v>1815000</v>
      </c>
      <c r="O530" s="23" t="n">
        <f aca="false">N530*5</f>
        <v>9075000</v>
      </c>
    </row>
    <row r="531" customFormat="false" ht="15.75" hidden="false" customHeight="false" outlineLevel="0" collapsed="false">
      <c r="A531" s="14" t="n">
        <v>530</v>
      </c>
      <c r="B531" s="18" t="n">
        <v>11217152</v>
      </c>
      <c r="C531" s="24" t="s">
        <v>714</v>
      </c>
      <c r="D531" s="24" t="s">
        <v>88</v>
      </c>
      <c r="E531" s="25" t="s">
        <v>715</v>
      </c>
      <c r="F531" s="25" t="s">
        <v>713</v>
      </c>
      <c r="G531" s="17" t="s">
        <v>693</v>
      </c>
      <c r="H531" s="18" t="n">
        <v>63</v>
      </c>
      <c r="I531" s="18" t="n">
        <v>9.23</v>
      </c>
      <c r="J531" s="18" t="n">
        <v>93</v>
      </c>
      <c r="K531" s="18" t="n">
        <v>20</v>
      </c>
      <c r="L531" s="21" t="str">
        <f aca="false">IF(AND(I531&gt;=9,J531&gt;=90),"Xuất sắc",IF(AND(I531&gt;=8,J531&gt;=80),"Giỏi",IF(AND(I531&gt;7,J531&gt;=65),"Khá")))</f>
        <v>Xuất sắc</v>
      </c>
      <c r="M531" s="20" t="n">
        <v>1.1</v>
      </c>
      <c r="N531" s="22" t="n">
        <f aca="false">1650000*$M$7</f>
        <v>1815000</v>
      </c>
      <c r="O531" s="23" t="n">
        <f aca="false">N531*5</f>
        <v>9075000</v>
      </c>
    </row>
    <row r="532" customFormat="false" ht="15.75" hidden="false" customHeight="false" outlineLevel="0" collapsed="false">
      <c r="A532" s="14" t="n">
        <v>531</v>
      </c>
      <c r="B532" s="18" t="n">
        <v>11215418</v>
      </c>
      <c r="C532" s="24" t="s">
        <v>716</v>
      </c>
      <c r="D532" s="24" t="s">
        <v>717</v>
      </c>
      <c r="E532" s="25" t="s">
        <v>718</v>
      </c>
      <c r="F532" s="25" t="s">
        <v>713</v>
      </c>
      <c r="G532" s="17" t="s">
        <v>693</v>
      </c>
      <c r="H532" s="18" t="n">
        <v>63</v>
      </c>
      <c r="I532" s="18" t="n">
        <v>9.23</v>
      </c>
      <c r="J532" s="18" t="n">
        <v>93</v>
      </c>
      <c r="K532" s="18" t="n">
        <v>23</v>
      </c>
      <c r="L532" s="21" t="str">
        <f aca="false">IF(AND(I532&gt;=9,J532&gt;=90),"Xuất sắc",IF(AND(I532&gt;=8,J532&gt;=80),"Giỏi",IF(AND(I532&gt;7,J532&gt;=65),"Khá")))</f>
        <v>Xuất sắc</v>
      </c>
      <c r="M532" s="20" t="n">
        <v>1.1</v>
      </c>
      <c r="N532" s="22" t="n">
        <f aca="false">1650000*$M$7</f>
        <v>1815000</v>
      </c>
      <c r="O532" s="23" t="n">
        <f aca="false">N532*5</f>
        <v>9075000</v>
      </c>
    </row>
    <row r="533" customFormat="false" ht="15.75" hidden="false" customHeight="false" outlineLevel="0" collapsed="false">
      <c r="A533" s="14" t="n">
        <v>532</v>
      </c>
      <c r="B533" s="18" t="n">
        <v>11214057</v>
      </c>
      <c r="C533" s="24" t="s">
        <v>719</v>
      </c>
      <c r="D533" s="24" t="s">
        <v>292</v>
      </c>
      <c r="E533" s="25" t="s">
        <v>720</v>
      </c>
      <c r="F533" s="25" t="s">
        <v>713</v>
      </c>
      <c r="G533" s="17" t="s">
        <v>693</v>
      </c>
      <c r="H533" s="18" t="n">
        <v>63</v>
      </c>
      <c r="I533" s="18" t="n">
        <v>9.2</v>
      </c>
      <c r="J533" s="18" t="n">
        <v>100</v>
      </c>
      <c r="K533" s="18" t="n">
        <v>18</v>
      </c>
      <c r="L533" s="21" t="str">
        <f aca="false">IF(AND(I533&gt;=9,J533&gt;=90),"Xuất sắc",IF(AND(I533&gt;=8,J533&gt;=80),"Giỏi",IF(AND(I533&gt;7,J533&gt;=65),"Khá")))</f>
        <v>Xuất sắc</v>
      </c>
      <c r="M533" s="20" t="n">
        <v>1.1</v>
      </c>
      <c r="N533" s="22" t="n">
        <f aca="false">1650000*$M$7</f>
        <v>1815000</v>
      </c>
      <c r="O533" s="23" t="n">
        <f aca="false">N533*5</f>
        <v>9075000</v>
      </c>
    </row>
    <row r="534" customFormat="false" ht="15.75" hidden="false" customHeight="false" outlineLevel="0" collapsed="false">
      <c r="A534" s="14" t="n">
        <v>533</v>
      </c>
      <c r="B534" s="18" t="n">
        <v>11214499</v>
      </c>
      <c r="C534" s="24" t="s">
        <v>721</v>
      </c>
      <c r="D534" s="24" t="s">
        <v>722</v>
      </c>
      <c r="E534" s="25" t="s">
        <v>718</v>
      </c>
      <c r="F534" s="25" t="s">
        <v>713</v>
      </c>
      <c r="G534" s="17" t="s">
        <v>693</v>
      </c>
      <c r="H534" s="18" t="n">
        <v>63</v>
      </c>
      <c r="I534" s="18" t="n">
        <v>9.19</v>
      </c>
      <c r="J534" s="18" t="n">
        <v>91</v>
      </c>
      <c r="K534" s="18" t="n">
        <v>26</v>
      </c>
      <c r="L534" s="21" t="str">
        <f aca="false">IF(AND(I534&gt;=9,J534&gt;=90),"Xuất sắc",IF(AND(I534&gt;=8,J534&gt;=80),"Giỏi",IF(AND(I534&gt;7,J534&gt;=65),"Khá")))</f>
        <v>Xuất sắc</v>
      </c>
      <c r="M534" s="20" t="n">
        <v>1.1</v>
      </c>
      <c r="N534" s="22" t="n">
        <f aca="false">1650000*$M$7</f>
        <v>1815000</v>
      </c>
      <c r="O534" s="23" t="n">
        <f aca="false">N534*5</f>
        <v>9075000</v>
      </c>
    </row>
    <row r="535" customFormat="false" ht="15.75" hidden="false" customHeight="false" outlineLevel="0" collapsed="false">
      <c r="A535" s="14" t="n">
        <v>534</v>
      </c>
      <c r="B535" s="18" t="n">
        <v>11211007</v>
      </c>
      <c r="C535" s="24" t="s">
        <v>165</v>
      </c>
      <c r="D535" s="24" t="s">
        <v>425</v>
      </c>
      <c r="E535" s="25" t="s">
        <v>720</v>
      </c>
      <c r="F535" s="25" t="s">
        <v>713</v>
      </c>
      <c r="G535" s="17" t="s">
        <v>693</v>
      </c>
      <c r="H535" s="18" t="n">
        <v>63</v>
      </c>
      <c r="I535" s="18" t="n">
        <v>9.15</v>
      </c>
      <c r="J535" s="18" t="n">
        <v>93</v>
      </c>
      <c r="K535" s="18" t="n">
        <v>23</v>
      </c>
      <c r="L535" s="21" t="str">
        <f aca="false">IF(AND(I535&gt;=9,J535&gt;=90),"Xuất sắc",IF(AND(I535&gt;=8,J535&gt;=80),"Giỏi",IF(AND(I535&gt;7,J535&gt;=65),"Khá")))</f>
        <v>Xuất sắc</v>
      </c>
      <c r="M535" s="20" t="n">
        <v>1.1</v>
      </c>
      <c r="N535" s="22" t="n">
        <f aca="false">1650000*$M$7</f>
        <v>1815000</v>
      </c>
      <c r="O535" s="23" t="n">
        <f aca="false">N535*5</f>
        <v>9075000</v>
      </c>
    </row>
    <row r="536" customFormat="false" ht="15.75" hidden="false" customHeight="false" outlineLevel="0" collapsed="false">
      <c r="A536" s="14" t="n">
        <v>535</v>
      </c>
      <c r="B536" s="18" t="n">
        <v>11217198</v>
      </c>
      <c r="C536" s="24" t="s">
        <v>723</v>
      </c>
      <c r="D536" s="24" t="s">
        <v>401</v>
      </c>
      <c r="E536" s="25" t="s">
        <v>715</v>
      </c>
      <c r="F536" s="25" t="s">
        <v>713</v>
      </c>
      <c r="G536" s="17" t="s">
        <v>693</v>
      </c>
      <c r="H536" s="18" t="n">
        <v>63</v>
      </c>
      <c r="I536" s="18" t="n">
        <v>9.14</v>
      </c>
      <c r="J536" s="18" t="n">
        <v>95</v>
      </c>
      <c r="K536" s="18" t="n">
        <v>20</v>
      </c>
      <c r="L536" s="21" t="str">
        <f aca="false">IF(AND(I536&gt;=9,J536&gt;=90),"Xuất sắc",IF(AND(I536&gt;=8,J536&gt;=80),"Giỏi",IF(AND(I536&gt;7,J536&gt;=65),"Khá")))</f>
        <v>Xuất sắc</v>
      </c>
      <c r="M536" s="20" t="n">
        <v>1.1</v>
      </c>
      <c r="N536" s="22" t="n">
        <f aca="false">1650000*$M$7</f>
        <v>1815000</v>
      </c>
      <c r="O536" s="23" t="n">
        <f aca="false">N536*5</f>
        <v>9075000</v>
      </c>
    </row>
    <row r="537" customFormat="false" ht="15.75" hidden="false" customHeight="false" outlineLevel="0" collapsed="false">
      <c r="A537" s="14" t="n">
        <v>536</v>
      </c>
      <c r="B537" s="18" t="n">
        <v>11212772</v>
      </c>
      <c r="C537" s="24" t="s">
        <v>724</v>
      </c>
      <c r="D537" s="24" t="s">
        <v>38</v>
      </c>
      <c r="E537" s="25" t="s">
        <v>715</v>
      </c>
      <c r="F537" s="25" t="s">
        <v>713</v>
      </c>
      <c r="G537" s="17" t="s">
        <v>693</v>
      </c>
      <c r="H537" s="18" t="n">
        <v>63</v>
      </c>
      <c r="I537" s="18" t="n">
        <v>9.11</v>
      </c>
      <c r="J537" s="18" t="n">
        <v>89</v>
      </c>
      <c r="K537" s="18" t="n">
        <v>20</v>
      </c>
      <c r="L537" s="21" t="str">
        <f aca="false">IF(AND(I537&gt;=9,J537&gt;=90),"Xuất sắc",IF(AND(I537&gt;=8,J537&gt;=80),"Giỏi",IF(AND(I537&gt;7,J537&gt;=65),"Khá")))</f>
        <v>Giỏi</v>
      </c>
      <c r="M537" s="20" t="n">
        <v>1.05</v>
      </c>
      <c r="N537" s="22" t="n">
        <f aca="false">1650000*$M$6</f>
        <v>1732500</v>
      </c>
      <c r="O537" s="23" t="n">
        <f aca="false">N537*5</f>
        <v>8662500</v>
      </c>
    </row>
    <row r="538" customFormat="false" ht="15.75" hidden="false" customHeight="false" outlineLevel="0" collapsed="false">
      <c r="A538" s="14" t="n">
        <v>537</v>
      </c>
      <c r="B538" s="18" t="n">
        <v>11217047</v>
      </c>
      <c r="C538" s="24" t="s">
        <v>725</v>
      </c>
      <c r="D538" s="24" t="s">
        <v>548</v>
      </c>
      <c r="E538" s="25" t="s">
        <v>712</v>
      </c>
      <c r="F538" s="25" t="s">
        <v>713</v>
      </c>
      <c r="G538" s="17" t="s">
        <v>693</v>
      </c>
      <c r="H538" s="18" t="n">
        <v>63</v>
      </c>
      <c r="I538" s="18" t="n">
        <v>9.06</v>
      </c>
      <c r="J538" s="18" t="n">
        <v>93</v>
      </c>
      <c r="K538" s="18" t="n">
        <v>20</v>
      </c>
      <c r="L538" s="21" t="str">
        <f aca="false">IF(AND(I538&gt;=9,J538&gt;=90),"Xuất sắc",IF(AND(I538&gt;=8,J538&gt;=80),"Giỏi",IF(AND(I538&gt;7,J538&gt;=65),"Khá")))</f>
        <v>Xuất sắc</v>
      </c>
      <c r="M538" s="20" t="n">
        <v>1.1</v>
      </c>
      <c r="N538" s="22" t="n">
        <f aca="false">1650000*$M$7</f>
        <v>1815000</v>
      </c>
      <c r="O538" s="23" t="n">
        <f aca="false">N538*5</f>
        <v>9075000</v>
      </c>
    </row>
    <row r="539" customFormat="false" ht="15.75" hidden="false" customHeight="false" outlineLevel="0" collapsed="false">
      <c r="A539" s="14" t="n">
        <v>538</v>
      </c>
      <c r="B539" s="18" t="n">
        <v>11217135</v>
      </c>
      <c r="C539" s="24" t="s">
        <v>132</v>
      </c>
      <c r="D539" s="24" t="s">
        <v>99</v>
      </c>
      <c r="E539" s="25" t="s">
        <v>720</v>
      </c>
      <c r="F539" s="25" t="s">
        <v>713</v>
      </c>
      <c r="G539" s="17" t="s">
        <v>693</v>
      </c>
      <c r="H539" s="18" t="n">
        <v>63</v>
      </c>
      <c r="I539" s="18" t="n">
        <v>9.03</v>
      </c>
      <c r="J539" s="18" t="n">
        <v>80</v>
      </c>
      <c r="K539" s="18" t="n">
        <v>23</v>
      </c>
      <c r="L539" s="21" t="str">
        <f aca="false">IF(AND(I539&gt;=9,J539&gt;=90),"Xuất sắc",IF(AND(I539&gt;=8,J539&gt;=80),"Giỏi",IF(AND(I539&gt;7,J539&gt;=65),"Khá")))</f>
        <v>Giỏi</v>
      </c>
      <c r="M539" s="20" t="n">
        <v>1.05</v>
      </c>
      <c r="N539" s="22" t="n">
        <f aca="false">1650000*$M$6</f>
        <v>1732500</v>
      </c>
      <c r="O539" s="23" t="n">
        <f aca="false">N539*5</f>
        <v>8662500</v>
      </c>
    </row>
    <row r="540" customFormat="false" ht="15.75" hidden="false" customHeight="false" outlineLevel="0" collapsed="false">
      <c r="A540" s="14" t="n">
        <v>539</v>
      </c>
      <c r="B540" s="18" t="n">
        <v>11217105</v>
      </c>
      <c r="C540" s="24" t="s">
        <v>726</v>
      </c>
      <c r="D540" s="24" t="s">
        <v>98</v>
      </c>
      <c r="E540" s="25" t="s">
        <v>718</v>
      </c>
      <c r="F540" s="25" t="s">
        <v>713</v>
      </c>
      <c r="G540" s="17" t="s">
        <v>693</v>
      </c>
      <c r="H540" s="18" t="n">
        <v>63</v>
      </c>
      <c r="I540" s="18" t="n">
        <v>9.02</v>
      </c>
      <c r="J540" s="18" t="n">
        <v>93</v>
      </c>
      <c r="K540" s="18" t="n">
        <v>28</v>
      </c>
      <c r="L540" s="21" t="str">
        <f aca="false">IF(AND(I540&gt;=9,J540&gt;=90),"Xuất sắc",IF(AND(I540&gt;=8,J540&gt;=80),"Giỏi",IF(AND(I540&gt;7,J540&gt;=65),"Khá")))</f>
        <v>Xuất sắc</v>
      </c>
      <c r="M540" s="20" t="n">
        <v>1.1</v>
      </c>
      <c r="N540" s="22" t="n">
        <f aca="false">1650000*$M$7</f>
        <v>1815000</v>
      </c>
      <c r="O540" s="23" t="n">
        <f aca="false">N540*5</f>
        <v>9075000</v>
      </c>
    </row>
    <row r="541" customFormat="false" ht="15.75" hidden="false" customHeight="false" outlineLevel="0" collapsed="false">
      <c r="A541" s="14" t="n">
        <v>540</v>
      </c>
      <c r="B541" s="18" t="n">
        <v>11217120</v>
      </c>
      <c r="C541" s="24" t="s">
        <v>163</v>
      </c>
      <c r="D541" s="24" t="s">
        <v>533</v>
      </c>
      <c r="E541" s="25" t="s">
        <v>720</v>
      </c>
      <c r="F541" s="25" t="s">
        <v>713</v>
      </c>
      <c r="G541" s="17" t="s">
        <v>693</v>
      </c>
      <c r="H541" s="18" t="n">
        <v>63</v>
      </c>
      <c r="I541" s="18" t="n">
        <v>9.02</v>
      </c>
      <c r="J541" s="18" t="n">
        <v>90</v>
      </c>
      <c r="K541" s="18" t="n">
        <v>20</v>
      </c>
      <c r="L541" s="21" t="str">
        <f aca="false">IF(AND(I541&gt;=9,J541&gt;=90),"Xuất sắc",IF(AND(I541&gt;=8,J541&gt;=80),"Giỏi",IF(AND(I541&gt;7,J541&gt;=65),"Khá")))</f>
        <v>Xuất sắc</v>
      </c>
      <c r="M541" s="20" t="n">
        <v>1.1</v>
      </c>
      <c r="N541" s="22" t="n">
        <f aca="false">1650000*$M$7</f>
        <v>1815000</v>
      </c>
      <c r="O541" s="23" t="n">
        <f aca="false">N541*5</f>
        <v>9075000</v>
      </c>
    </row>
    <row r="542" customFormat="false" ht="15.75" hidden="false" customHeight="false" outlineLevel="0" collapsed="false">
      <c r="A542" s="14" t="n">
        <v>541</v>
      </c>
      <c r="B542" s="18" t="n">
        <v>11217163</v>
      </c>
      <c r="C542" s="24" t="s">
        <v>727</v>
      </c>
      <c r="D542" s="24" t="s">
        <v>728</v>
      </c>
      <c r="E542" s="25" t="s">
        <v>715</v>
      </c>
      <c r="F542" s="25" t="s">
        <v>713</v>
      </c>
      <c r="G542" s="17" t="s">
        <v>693</v>
      </c>
      <c r="H542" s="18" t="n">
        <v>63</v>
      </c>
      <c r="I542" s="18" t="n">
        <v>9.01</v>
      </c>
      <c r="J542" s="18" t="n">
        <v>89</v>
      </c>
      <c r="K542" s="18" t="n">
        <v>26</v>
      </c>
      <c r="L542" s="21" t="str">
        <f aca="false">IF(AND(I542&gt;=9,J542&gt;=90),"Xuất sắc",IF(AND(I542&gt;=8,J542&gt;=80),"Giỏi",IF(AND(I542&gt;7,J542&gt;=65),"Khá")))</f>
        <v>Giỏi</v>
      </c>
      <c r="M542" s="20" t="n">
        <v>1.05</v>
      </c>
      <c r="N542" s="22" t="n">
        <f aca="false">1650000*$M$6</f>
        <v>1732500</v>
      </c>
      <c r="O542" s="23" t="n">
        <f aca="false">N542*5</f>
        <v>8662500</v>
      </c>
    </row>
    <row r="543" customFormat="false" ht="15.75" hidden="false" customHeight="false" outlineLevel="0" collapsed="false">
      <c r="A543" s="14" t="n">
        <v>542</v>
      </c>
      <c r="B543" s="18" t="n">
        <v>11217035</v>
      </c>
      <c r="C543" s="24" t="s">
        <v>729</v>
      </c>
      <c r="D543" s="24" t="s">
        <v>16</v>
      </c>
      <c r="E543" s="25" t="s">
        <v>718</v>
      </c>
      <c r="F543" s="25" t="s">
        <v>713</v>
      </c>
      <c r="G543" s="17" t="s">
        <v>693</v>
      </c>
      <c r="H543" s="18" t="n">
        <v>63</v>
      </c>
      <c r="I543" s="18" t="n">
        <v>9</v>
      </c>
      <c r="J543" s="18" t="n">
        <v>91</v>
      </c>
      <c r="K543" s="18" t="n">
        <v>20</v>
      </c>
      <c r="L543" s="21" t="str">
        <f aca="false">IF(AND(I543&gt;=9,J543&gt;=90),"Xuất sắc",IF(AND(I543&gt;=8,J543&gt;=80),"Giỏi",IF(AND(I543&gt;7,J543&gt;=65),"Khá")))</f>
        <v>Xuất sắc</v>
      </c>
      <c r="M543" s="20" t="n">
        <v>1.1</v>
      </c>
      <c r="N543" s="22" t="n">
        <f aca="false">1650000*$M$7</f>
        <v>1815000</v>
      </c>
      <c r="O543" s="23" t="n">
        <f aca="false">N543*5</f>
        <v>9075000</v>
      </c>
    </row>
    <row r="544" customFormat="false" ht="15.75" hidden="false" customHeight="false" outlineLevel="0" collapsed="false">
      <c r="A544" s="14" t="n">
        <v>543</v>
      </c>
      <c r="B544" s="18" t="n">
        <v>11212319</v>
      </c>
      <c r="C544" s="24" t="s">
        <v>251</v>
      </c>
      <c r="D544" s="24" t="s">
        <v>366</v>
      </c>
      <c r="E544" s="25" t="s">
        <v>730</v>
      </c>
      <c r="F544" s="25" t="s">
        <v>713</v>
      </c>
      <c r="G544" s="17" t="s">
        <v>693</v>
      </c>
      <c r="H544" s="18" t="n">
        <v>63</v>
      </c>
      <c r="I544" s="18" t="n">
        <v>8.99</v>
      </c>
      <c r="J544" s="18" t="n">
        <v>100</v>
      </c>
      <c r="K544" s="18" t="n">
        <v>17</v>
      </c>
      <c r="L544" s="21" t="str">
        <f aca="false">IF(AND(I544&gt;=9,J544&gt;=90),"Xuất sắc",IF(AND(I544&gt;=8,J544&gt;=80),"Giỏi",IF(AND(I544&gt;7,J544&gt;=65),"Khá")))</f>
        <v>Giỏi</v>
      </c>
      <c r="M544" s="20" t="n">
        <v>1.05</v>
      </c>
      <c r="N544" s="22" t="n">
        <f aca="false">1650000*$M$6</f>
        <v>1732500</v>
      </c>
      <c r="O544" s="23" t="n">
        <f aca="false">N544*5</f>
        <v>8662500</v>
      </c>
    </row>
    <row r="545" customFormat="false" ht="15.75" hidden="false" customHeight="false" outlineLevel="0" collapsed="false">
      <c r="A545" s="14" t="n">
        <v>544</v>
      </c>
      <c r="B545" s="18" t="n">
        <v>11213435</v>
      </c>
      <c r="C545" s="24" t="s">
        <v>581</v>
      </c>
      <c r="D545" s="24" t="s">
        <v>98</v>
      </c>
      <c r="E545" s="25" t="s">
        <v>712</v>
      </c>
      <c r="F545" s="25" t="s">
        <v>713</v>
      </c>
      <c r="G545" s="17" t="s">
        <v>693</v>
      </c>
      <c r="H545" s="18" t="n">
        <v>63</v>
      </c>
      <c r="I545" s="18" t="n">
        <v>8.98</v>
      </c>
      <c r="J545" s="18" t="n">
        <v>93</v>
      </c>
      <c r="K545" s="18" t="n">
        <v>20</v>
      </c>
      <c r="L545" s="21" t="str">
        <f aca="false">IF(AND(I545&gt;=9,J545&gt;=90),"Xuất sắc",IF(AND(I545&gt;=8,J545&gt;=80),"Giỏi",IF(AND(I545&gt;7,J545&gt;=65),"Khá")))</f>
        <v>Giỏi</v>
      </c>
      <c r="M545" s="20" t="n">
        <v>1.05</v>
      </c>
      <c r="N545" s="22" t="n">
        <f aca="false">1650000*$M$6</f>
        <v>1732500</v>
      </c>
      <c r="O545" s="23" t="n">
        <f aca="false">N545*5</f>
        <v>8662500</v>
      </c>
    </row>
    <row r="546" customFormat="false" ht="15.75" hidden="false" customHeight="false" outlineLevel="0" collapsed="false">
      <c r="A546" s="14" t="n">
        <v>545</v>
      </c>
      <c r="B546" s="18" t="n">
        <v>11211556</v>
      </c>
      <c r="C546" s="24" t="s">
        <v>731</v>
      </c>
      <c r="D546" s="24" t="s">
        <v>140</v>
      </c>
      <c r="E546" s="25" t="s">
        <v>712</v>
      </c>
      <c r="F546" s="25" t="s">
        <v>713</v>
      </c>
      <c r="G546" s="17" t="s">
        <v>693</v>
      </c>
      <c r="H546" s="18" t="n">
        <v>63</v>
      </c>
      <c r="I546" s="18" t="n">
        <v>8.98</v>
      </c>
      <c r="J546" s="18" t="n">
        <v>88</v>
      </c>
      <c r="K546" s="18" t="n">
        <v>26</v>
      </c>
      <c r="L546" s="21" t="str">
        <f aca="false">IF(AND(I546&gt;=9,J546&gt;=90),"Xuất sắc",IF(AND(I546&gt;=8,J546&gt;=80),"Giỏi",IF(AND(I546&gt;7,J546&gt;=65),"Khá")))</f>
        <v>Giỏi</v>
      </c>
      <c r="M546" s="20" t="n">
        <v>1.05</v>
      </c>
      <c r="N546" s="22" t="n">
        <f aca="false">1650000*$M$6</f>
        <v>1732500</v>
      </c>
      <c r="O546" s="23" t="n">
        <f aca="false">N546*5</f>
        <v>8662500</v>
      </c>
    </row>
    <row r="547" customFormat="false" ht="15.75" hidden="false" customHeight="false" outlineLevel="0" collapsed="false">
      <c r="A547" s="14" t="n">
        <v>546</v>
      </c>
      <c r="B547" s="18" t="n">
        <v>11215979</v>
      </c>
      <c r="C547" s="24" t="s">
        <v>732</v>
      </c>
      <c r="D547" s="24" t="s">
        <v>323</v>
      </c>
      <c r="E547" s="25" t="s">
        <v>715</v>
      </c>
      <c r="F547" s="25" t="s">
        <v>713</v>
      </c>
      <c r="G547" s="17" t="s">
        <v>693</v>
      </c>
      <c r="H547" s="18" t="n">
        <v>63</v>
      </c>
      <c r="I547" s="18" t="n">
        <v>8.96</v>
      </c>
      <c r="J547" s="18" t="n">
        <v>100</v>
      </c>
      <c r="K547" s="18" t="n">
        <v>20</v>
      </c>
      <c r="L547" s="21" t="str">
        <f aca="false">IF(AND(I547&gt;=9,J547&gt;=90),"Xuất sắc",IF(AND(I547&gt;=8,J547&gt;=80),"Giỏi",IF(AND(I547&gt;7,J547&gt;=65),"Khá")))</f>
        <v>Giỏi</v>
      </c>
      <c r="M547" s="20" t="n">
        <v>1.05</v>
      </c>
      <c r="N547" s="22" t="n">
        <f aca="false">1650000*$M$6</f>
        <v>1732500</v>
      </c>
      <c r="O547" s="23" t="n">
        <f aca="false">N547*5</f>
        <v>8662500</v>
      </c>
    </row>
    <row r="548" customFormat="false" ht="15.75" hidden="false" customHeight="false" outlineLevel="0" collapsed="false">
      <c r="A548" s="14" t="n">
        <v>547</v>
      </c>
      <c r="B548" s="18" t="n">
        <v>11214903</v>
      </c>
      <c r="C548" s="24" t="s">
        <v>505</v>
      </c>
      <c r="D548" s="24" t="s">
        <v>88</v>
      </c>
      <c r="E548" s="25" t="s">
        <v>718</v>
      </c>
      <c r="F548" s="25" t="s">
        <v>713</v>
      </c>
      <c r="G548" s="17" t="s">
        <v>693</v>
      </c>
      <c r="H548" s="18" t="n">
        <v>63</v>
      </c>
      <c r="I548" s="18" t="n">
        <v>8.96</v>
      </c>
      <c r="J548" s="18" t="n">
        <v>85</v>
      </c>
      <c r="K548" s="18" t="n">
        <v>25</v>
      </c>
      <c r="L548" s="21" t="str">
        <f aca="false">IF(AND(I548&gt;=9,J548&gt;=90),"Xuất sắc",IF(AND(I548&gt;=8,J548&gt;=80),"Giỏi",IF(AND(I548&gt;7,J548&gt;=65),"Khá")))</f>
        <v>Giỏi</v>
      </c>
      <c r="M548" s="20" t="n">
        <v>1.05</v>
      </c>
      <c r="N548" s="22" t="n">
        <f aca="false">1650000*$M$6</f>
        <v>1732500</v>
      </c>
      <c r="O548" s="23" t="n">
        <f aca="false">N548*5</f>
        <v>8662500</v>
      </c>
    </row>
    <row r="549" customFormat="false" ht="15.75" hidden="false" customHeight="false" outlineLevel="0" collapsed="false">
      <c r="A549" s="14" t="n">
        <v>548</v>
      </c>
      <c r="B549" s="18" t="n">
        <v>11217148</v>
      </c>
      <c r="C549" s="24" t="s">
        <v>385</v>
      </c>
      <c r="D549" s="24" t="s">
        <v>193</v>
      </c>
      <c r="E549" s="25" t="s">
        <v>715</v>
      </c>
      <c r="F549" s="25" t="s">
        <v>713</v>
      </c>
      <c r="G549" s="17" t="s">
        <v>693</v>
      </c>
      <c r="H549" s="18" t="n">
        <v>63</v>
      </c>
      <c r="I549" s="18" t="n">
        <v>8.95</v>
      </c>
      <c r="J549" s="18" t="n">
        <v>88</v>
      </c>
      <c r="K549" s="18" t="n">
        <v>23</v>
      </c>
      <c r="L549" s="21" t="str">
        <f aca="false">IF(AND(I549&gt;=9,J549&gt;=90),"Xuất sắc",IF(AND(I549&gt;=8,J549&gt;=80),"Giỏi",IF(AND(I549&gt;7,J549&gt;=65),"Khá")))</f>
        <v>Giỏi</v>
      </c>
      <c r="M549" s="20" t="n">
        <v>1.05</v>
      </c>
      <c r="N549" s="22" t="n">
        <f aca="false">1650000*$M$6</f>
        <v>1732500</v>
      </c>
      <c r="O549" s="23" t="n">
        <f aca="false">N549*5</f>
        <v>8662500</v>
      </c>
    </row>
    <row r="550" customFormat="false" ht="15.75" hidden="false" customHeight="false" outlineLevel="0" collapsed="false">
      <c r="A550" s="14" t="n">
        <v>549</v>
      </c>
      <c r="B550" s="18" t="n">
        <v>11217107</v>
      </c>
      <c r="C550" s="24" t="s">
        <v>733</v>
      </c>
      <c r="D550" s="24" t="s">
        <v>98</v>
      </c>
      <c r="E550" s="25" t="s">
        <v>715</v>
      </c>
      <c r="F550" s="25" t="s">
        <v>713</v>
      </c>
      <c r="G550" s="17" t="s">
        <v>693</v>
      </c>
      <c r="H550" s="18" t="n">
        <v>63</v>
      </c>
      <c r="I550" s="18" t="n">
        <v>8.94</v>
      </c>
      <c r="J550" s="18" t="n">
        <v>94</v>
      </c>
      <c r="K550" s="18" t="n">
        <v>26</v>
      </c>
      <c r="L550" s="21" t="str">
        <f aca="false">IF(AND(I550&gt;=9,J550&gt;=90),"Xuất sắc",IF(AND(I550&gt;=8,J550&gt;=80),"Giỏi",IF(AND(I550&gt;7,J550&gt;=65),"Khá")))</f>
        <v>Giỏi</v>
      </c>
      <c r="M550" s="20" t="n">
        <v>1.05</v>
      </c>
      <c r="N550" s="22" t="n">
        <f aca="false">1650000*$M$6</f>
        <v>1732500</v>
      </c>
      <c r="O550" s="23" t="n">
        <f aca="false">N550*5</f>
        <v>8662500</v>
      </c>
    </row>
    <row r="551" customFormat="false" ht="15.75" hidden="false" customHeight="false" outlineLevel="0" collapsed="false">
      <c r="A551" s="14" t="n">
        <v>550</v>
      </c>
      <c r="B551" s="18" t="n">
        <v>11217173</v>
      </c>
      <c r="C551" s="24" t="s">
        <v>734</v>
      </c>
      <c r="D551" s="24" t="s">
        <v>197</v>
      </c>
      <c r="E551" s="25" t="s">
        <v>715</v>
      </c>
      <c r="F551" s="25" t="s">
        <v>713</v>
      </c>
      <c r="G551" s="17" t="s">
        <v>693</v>
      </c>
      <c r="H551" s="18" t="n">
        <v>63</v>
      </c>
      <c r="I551" s="18" t="n">
        <v>8.92</v>
      </c>
      <c r="J551" s="18" t="n">
        <v>90</v>
      </c>
      <c r="K551" s="18" t="n">
        <v>20</v>
      </c>
      <c r="L551" s="21" t="str">
        <f aca="false">IF(AND(I551&gt;=9,J551&gt;=90),"Xuất sắc",IF(AND(I551&gt;=8,J551&gt;=80),"Giỏi",IF(AND(I551&gt;7,J551&gt;=65),"Khá")))</f>
        <v>Giỏi</v>
      </c>
      <c r="M551" s="20" t="n">
        <v>1.05</v>
      </c>
      <c r="N551" s="22" t="n">
        <f aca="false">1650000*$M$6</f>
        <v>1732500</v>
      </c>
      <c r="O551" s="23" t="n">
        <f aca="false">N551*5</f>
        <v>8662500</v>
      </c>
    </row>
    <row r="552" customFormat="false" ht="15.75" hidden="false" customHeight="false" outlineLevel="0" collapsed="false">
      <c r="A552" s="14" t="n">
        <v>551</v>
      </c>
      <c r="B552" s="18" t="n">
        <v>11217122</v>
      </c>
      <c r="C552" s="24" t="s">
        <v>735</v>
      </c>
      <c r="D552" s="24" t="s">
        <v>389</v>
      </c>
      <c r="E552" s="25" t="s">
        <v>730</v>
      </c>
      <c r="F552" s="25" t="s">
        <v>713</v>
      </c>
      <c r="G552" s="17" t="s">
        <v>693</v>
      </c>
      <c r="H552" s="18" t="n">
        <v>63</v>
      </c>
      <c r="I552" s="18" t="n">
        <v>8.92</v>
      </c>
      <c r="J552" s="18" t="n">
        <v>86</v>
      </c>
      <c r="K552" s="18" t="n">
        <v>20</v>
      </c>
      <c r="L552" s="21" t="str">
        <f aca="false">IF(AND(I552&gt;=9,J552&gt;=90),"Xuất sắc",IF(AND(I552&gt;=8,J552&gt;=80),"Giỏi",IF(AND(I552&gt;7,J552&gt;=65),"Khá")))</f>
        <v>Giỏi</v>
      </c>
      <c r="M552" s="20" t="n">
        <v>1.05</v>
      </c>
      <c r="N552" s="22" t="n">
        <f aca="false">1650000*$M$6</f>
        <v>1732500</v>
      </c>
      <c r="O552" s="23" t="n">
        <f aca="false">N552*5</f>
        <v>8662500</v>
      </c>
    </row>
    <row r="553" customFormat="false" ht="15.75" hidden="false" customHeight="false" outlineLevel="0" collapsed="false">
      <c r="A553" s="14" t="n">
        <v>552</v>
      </c>
      <c r="B553" s="18" t="n">
        <v>11217103</v>
      </c>
      <c r="C553" s="24" t="s">
        <v>736</v>
      </c>
      <c r="D553" s="24" t="s">
        <v>239</v>
      </c>
      <c r="E553" s="25" t="s">
        <v>715</v>
      </c>
      <c r="F553" s="25" t="s">
        <v>713</v>
      </c>
      <c r="G553" s="17" t="s">
        <v>693</v>
      </c>
      <c r="H553" s="18" t="n">
        <v>63</v>
      </c>
      <c r="I553" s="18" t="n">
        <v>8.9</v>
      </c>
      <c r="J553" s="18" t="n">
        <v>90</v>
      </c>
      <c r="K553" s="18" t="n">
        <v>25</v>
      </c>
      <c r="L553" s="21" t="str">
        <f aca="false">IF(AND(I553&gt;=9,J553&gt;=90),"Xuất sắc",IF(AND(I553&gt;=8,J553&gt;=80),"Giỏi",IF(AND(I553&gt;7,J553&gt;=65),"Khá")))</f>
        <v>Giỏi</v>
      </c>
      <c r="M553" s="20" t="n">
        <v>1.05</v>
      </c>
      <c r="N553" s="22" t="n">
        <f aca="false">1650000*$M$6</f>
        <v>1732500</v>
      </c>
      <c r="O553" s="23" t="n">
        <f aca="false">N553*5</f>
        <v>8662500</v>
      </c>
    </row>
    <row r="554" customFormat="false" ht="15.75" hidden="false" customHeight="false" outlineLevel="0" collapsed="false">
      <c r="A554" s="14" t="n">
        <v>553</v>
      </c>
      <c r="B554" s="18" t="n">
        <v>11223379</v>
      </c>
      <c r="C554" s="24" t="s">
        <v>737</v>
      </c>
      <c r="D554" s="24" t="s">
        <v>98</v>
      </c>
      <c r="E554" s="25" t="s">
        <v>738</v>
      </c>
      <c r="F554" s="25" t="s">
        <v>739</v>
      </c>
      <c r="G554" s="17" t="s">
        <v>693</v>
      </c>
      <c r="H554" s="18" t="n">
        <v>64</v>
      </c>
      <c r="I554" s="18" t="n">
        <v>9.34</v>
      </c>
      <c r="J554" s="18" t="n">
        <v>93</v>
      </c>
      <c r="K554" s="18" t="n">
        <v>14</v>
      </c>
      <c r="L554" s="21" t="str">
        <f aca="false">IF(AND(I554&gt;=9,J554&gt;=90),"Xuất sắc",IF(AND(I554&gt;=8,J554&gt;=80),"Giỏi",IF(AND(I554&gt;7,J554&gt;=65),"Khá")))</f>
        <v>Xuất sắc</v>
      </c>
      <c r="M554" s="20" t="n">
        <v>1.1</v>
      </c>
      <c r="N554" s="22" t="n">
        <f aca="false">1650000*$M$7</f>
        <v>1815000</v>
      </c>
      <c r="O554" s="23" t="n">
        <f aca="false">N554*5</f>
        <v>9075000</v>
      </c>
    </row>
    <row r="555" customFormat="false" ht="15.75" hidden="false" customHeight="false" outlineLevel="0" collapsed="false">
      <c r="A555" s="14" t="n">
        <v>554</v>
      </c>
      <c r="B555" s="18" t="n">
        <v>11220434</v>
      </c>
      <c r="C555" s="24" t="s">
        <v>740</v>
      </c>
      <c r="D555" s="24" t="s">
        <v>16</v>
      </c>
      <c r="E555" s="25" t="s">
        <v>741</v>
      </c>
      <c r="F555" s="25" t="s">
        <v>739</v>
      </c>
      <c r="G555" s="17" t="s">
        <v>693</v>
      </c>
      <c r="H555" s="18" t="n">
        <v>64</v>
      </c>
      <c r="I555" s="18" t="n">
        <v>9.21</v>
      </c>
      <c r="J555" s="18" t="n">
        <v>81</v>
      </c>
      <c r="K555" s="18" t="n">
        <v>20</v>
      </c>
      <c r="L555" s="21" t="str">
        <f aca="false">IF(AND(I555&gt;=9,J555&gt;=90),"Xuất sắc",IF(AND(I555&gt;=8,J555&gt;=80),"Giỏi",IF(AND(I555&gt;7,J555&gt;=65),"Khá")))</f>
        <v>Giỏi</v>
      </c>
      <c r="M555" s="20" t="n">
        <v>1.05</v>
      </c>
      <c r="N555" s="22" t="n">
        <f aca="false">1650000*$M$6</f>
        <v>1732500</v>
      </c>
      <c r="O555" s="23" t="n">
        <f aca="false">N555*5</f>
        <v>8662500</v>
      </c>
    </row>
    <row r="556" customFormat="false" ht="15.75" hidden="false" customHeight="false" outlineLevel="0" collapsed="false">
      <c r="A556" s="14" t="n">
        <v>555</v>
      </c>
      <c r="B556" s="18" t="n">
        <v>11226955</v>
      </c>
      <c r="C556" s="24" t="s">
        <v>185</v>
      </c>
      <c r="D556" s="24" t="s">
        <v>742</v>
      </c>
      <c r="E556" s="25" t="s">
        <v>743</v>
      </c>
      <c r="F556" s="25" t="s">
        <v>739</v>
      </c>
      <c r="G556" s="17" t="s">
        <v>693</v>
      </c>
      <c r="H556" s="18" t="n">
        <v>64</v>
      </c>
      <c r="I556" s="18" t="n">
        <v>9.2</v>
      </c>
      <c r="J556" s="18" t="n">
        <v>90</v>
      </c>
      <c r="K556" s="18" t="n">
        <v>14</v>
      </c>
      <c r="L556" s="21" t="str">
        <f aca="false">IF(AND(I556&gt;=9,J556&gt;=90),"Xuất sắc",IF(AND(I556&gt;=8,J556&gt;=80),"Giỏi",IF(AND(I556&gt;7,J556&gt;=65),"Khá")))</f>
        <v>Xuất sắc</v>
      </c>
      <c r="M556" s="20" t="n">
        <v>1.1</v>
      </c>
      <c r="N556" s="22" t="n">
        <f aca="false">1650000*$M$7</f>
        <v>1815000</v>
      </c>
      <c r="O556" s="23" t="n">
        <f aca="false">N556*5</f>
        <v>9075000</v>
      </c>
    </row>
    <row r="557" customFormat="false" ht="15.75" hidden="false" customHeight="false" outlineLevel="0" collapsed="false">
      <c r="A557" s="14" t="n">
        <v>556</v>
      </c>
      <c r="B557" s="18" t="n">
        <v>11220951</v>
      </c>
      <c r="C557" s="24" t="s">
        <v>737</v>
      </c>
      <c r="D557" s="24" t="s">
        <v>206</v>
      </c>
      <c r="E557" s="25" t="s">
        <v>743</v>
      </c>
      <c r="F557" s="25" t="s">
        <v>739</v>
      </c>
      <c r="G557" s="17" t="s">
        <v>693</v>
      </c>
      <c r="H557" s="18" t="n">
        <v>64</v>
      </c>
      <c r="I557" s="18" t="n">
        <v>9.19</v>
      </c>
      <c r="J557" s="18" t="n">
        <v>90</v>
      </c>
      <c r="K557" s="18" t="n">
        <v>14</v>
      </c>
      <c r="L557" s="21" t="str">
        <f aca="false">IF(AND(I557&gt;=9,J557&gt;=90),"Xuất sắc",IF(AND(I557&gt;=8,J557&gt;=80),"Giỏi",IF(AND(I557&gt;7,J557&gt;=65),"Khá")))</f>
        <v>Xuất sắc</v>
      </c>
      <c r="M557" s="20" t="n">
        <v>1.1</v>
      </c>
      <c r="N557" s="22" t="n">
        <f aca="false">1650000*$M$7</f>
        <v>1815000</v>
      </c>
      <c r="O557" s="23" t="n">
        <f aca="false">N557*5</f>
        <v>9075000</v>
      </c>
    </row>
    <row r="558" customFormat="false" ht="15.75" hidden="false" customHeight="false" outlineLevel="0" collapsed="false">
      <c r="A558" s="14" t="n">
        <v>557</v>
      </c>
      <c r="B558" s="18" t="n">
        <v>11226498</v>
      </c>
      <c r="C558" s="24" t="s">
        <v>744</v>
      </c>
      <c r="D558" s="24" t="s">
        <v>119</v>
      </c>
      <c r="E558" s="25" t="s">
        <v>743</v>
      </c>
      <c r="F558" s="25" t="s">
        <v>739</v>
      </c>
      <c r="G558" s="17" t="s">
        <v>693</v>
      </c>
      <c r="H558" s="18" t="n">
        <v>64</v>
      </c>
      <c r="I558" s="18" t="n">
        <v>9.18</v>
      </c>
      <c r="J558" s="18" t="n">
        <v>91</v>
      </c>
      <c r="K558" s="18" t="n">
        <v>17</v>
      </c>
      <c r="L558" s="21" t="str">
        <f aca="false">IF(AND(I558&gt;=9,J558&gt;=90),"Xuất sắc",IF(AND(I558&gt;=8,J558&gt;=80),"Giỏi",IF(AND(I558&gt;7,J558&gt;=65),"Khá")))</f>
        <v>Xuất sắc</v>
      </c>
      <c r="M558" s="20" t="n">
        <v>1.1</v>
      </c>
      <c r="N558" s="22" t="n">
        <f aca="false">1650000*$M$7</f>
        <v>1815000</v>
      </c>
      <c r="O558" s="23" t="n">
        <f aca="false">N558*5</f>
        <v>9075000</v>
      </c>
    </row>
    <row r="559" customFormat="false" ht="15.75" hidden="false" customHeight="false" outlineLevel="0" collapsed="false">
      <c r="A559" s="14" t="n">
        <v>558</v>
      </c>
      <c r="B559" s="18" t="n">
        <v>11221104</v>
      </c>
      <c r="C559" s="24" t="s">
        <v>745</v>
      </c>
      <c r="D559" s="24" t="s">
        <v>746</v>
      </c>
      <c r="E559" s="25" t="s">
        <v>738</v>
      </c>
      <c r="F559" s="25" t="s">
        <v>739</v>
      </c>
      <c r="G559" s="17" t="s">
        <v>693</v>
      </c>
      <c r="H559" s="18" t="n">
        <v>64</v>
      </c>
      <c r="I559" s="18" t="n">
        <v>9.14</v>
      </c>
      <c r="J559" s="18" t="n">
        <v>90</v>
      </c>
      <c r="K559" s="18" t="n">
        <v>17</v>
      </c>
      <c r="L559" s="21" t="str">
        <f aca="false">IF(AND(I559&gt;=9,J559&gt;=90),"Xuất sắc",IF(AND(I559&gt;=8,J559&gt;=80),"Giỏi",IF(AND(I559&gt;7,J559&gt;=65),"Khá")))</f>
        <v>Xuất sắc</v>
      </c>
      <c r="M559" s="20" t="n">
        <v>1.1</v>
      </c>
      <c r="N559" s="22" t="n">
        <f aca="false">1650000*$M$7</f>
        <v>1815000</v>
      </c>
      <c r="O559" s="23" t="n">
        <f aca="false">N559*5</f>
        <v>9075000</v>
      </c>
    </row>
    <row r="560" customFormat="false" ht="15.75" hidden="false" customHeight="false" outlineLevel="0" collapsed="false">
      <c r="A560" s="14" t="n">
        <v>559</v>
      </c>
      <c r="B560" s="18" t="n">
        <v>11226382</v>
      </c>
      <c r="C560" s="24" t="s">
        <v>218</v>
      </c>
      <c r="D560" s="24" t="s">
        <v>119</v>
      </c>
      <c r="E560" s="25" t="s">
        <v>741</v>
      </c>
      <c r="F560" s="25" t="s">
        <v>739</v>
      </c>
      <c r="G560" s="17" t="s">
        <v>693</v>
      </c>
      <c r="H560" s="18" t="n">
        <v>64</v>
      </c>
      <c r="I560" s="18" t="n">
        <v>9.13</v>
      </c>
      <c r="J560" s="18" t="n">
        <v>91</v>
      </c>
      <c r="K560" s="18" t="n">
        <v>14</v>
      </c>
      <c r="L560" s="21" t="str">
        <f aca="false">IF(AND(I560&gt;=9,J560&gt;=90),"Xuất sắc",IF(AND(I560&gt;=8,J560&gt;=80),"Giỏi",IF(AND(I560&gt;7,J560&gt;=65),"Khá")))</f>
        <v>Xuất sắc</v>
      </c>
      <c r="M560" s="20" t="n">
        <v>1.1</v>
      </c>
      <c r="N560" s="22" t="n">
        <f aca="false">1650000*$M$7</f>
        <v>1815000</v>
      </c>
      <c r="O560" s="23" t="n">
        <f aca="false">N560*5</f>
        <v>9075000</v>
      </c>
    </row>
    <row r="561" customFormat="false" ht="15.75" hidden="false" customHeight="false" outlineLevel="0" collapsed="false">
      <c r="A561" s="14" t="n">
        <v>560</v>
      </c>
      <c r="B561" s="18" t="n">
        <v>11225976</v>
      </c>
      <c r="C561" s="24" t="s">
        <v>747</v>
      </c>
      <c r="D561" s="24" t="s">
        <v>197</v>
      </c>
      <c r="E561" s="25" t="s">
        <v>743</v>
      </c>
      <c r="F561" s="25" t="s">
        <v>739</v>
      </c>
      <c r="G561" s="17" t="s">
        <v>693</v>
      </c>
      <c r="H561" s="18" t="n">
        <v>64</v>
      </c>
      <c r="I561" s="18" t="n">
        <v>9.11</v>
      </c>
      <c r="J561" s="18" t="n">
        <v>98</v>
      </c>
      <c r="K561" s="18" t="n">
        <v>17</v>
      </c>
      <c r="L561" s="21" t="str">
        <f aca="false">IF(AND(I561&gt;=9,J561&gt;=90),"Xuất sắc",IF(AND(I561&gt;=8,J561&gt;=80),"Giỏi",IF(AND(I561&gt;7,J561&gt;=65),"Khá")))</f>
        <v>Xuất sắc</v>
      </c>
      <c r="M561" s="20" t="n">
        <v>1.1</v>
      </c>
      <c r="N561" s="22" t="n">
        <f aca="false">1650000*$M$7</f>
        <v>1815000</v>
      </c>
      <c r="O561" s="23" t="n">
        <f aca="false">N561*5</f>
        <v>9075000</v>
      </c>
    </row>
    <row r="562" customFormat="false" ht="15.75" hidden="false" customHeight="false" outlineLevel="0" collapsed="false">
      <c r="A562" s="14" t="n">
        <v>561</v>
      </c>
      <c r="B562" s="18" t="n">
        <v>11223319</v>
      </c>
      <c r="C562" s="24" t="s">
        <v>748</v>
      </c>
      <c r="D562" s="24" t="s">
        <v>98</v>
      </c>
      <c r="E562" s="25" t="s">
        <v>741</v>
      </c>
      <c r="F562" s="25" t="s">
        <v>739</v>
      </c>
      <c r="G562" s="17" t="s">
        <v>693</v>
      </c>
      <c r="H562" s="18" t="n">
        <v>64</v>
      </c>
      <c r="I562" s="18" t="n">
        <v>9.07</v>
      </c>
      <c r="J562" s="18" t="n">
        <v>80</v>
      </c>
      <c r="K562" s="18" t="n">
        <v>17</v>
      </c>
      <c r="L562" s="21" t="str">
        <f aca="false">IF(AND(I562&gt;=9,J562&gt;=90),"Xuất sắc",IF(AND(I562&gt;=8,J562&gt;=80),"Giỏi",IF(AND(I562&gt;7,J562&gt;=65),"Khá")))</f>
        <v>Giỏi</v>
      </c>
      <c r="M562" s="20" t="n">
        <v>1.05</v>
      </c>
      <c r="N562" s="22" t="n">
        <f aca="false">1650000*$M$6</f>
        <v>1732500</v>
      </c>
      <c r="O562" s="23" t="n">
        <f aca="false">N562*5</f>
        <v>8662500</v>
      </c>
    </row>
    <row r="563" customFormat="false" ht="15.75" hidden="false" customHeight="false" outlineLevel="0" collapsed="false">
      <c r="A563" s="14" t="n">
        <v>562</v>
      </c>
      <c r="B563" s="18" t="n">
        <v>11220998</v>
      </c>
      <c r="C563" s="24" t="s">
        <v>141</v>
      </c>
      <c r="D563" s="24" t="s">
        <v>206</v>
      </c>
      <c r="E563" s="34" t="s">
        <v>749</v>
      </c>
      <c r="F563" s="34" t="s">
        <v>739</v>
      </c>
      <c r="G563" s="17" t="s">
        <v>693</v>
      </c>
      <c r="H563" s="18" t="n">
        <v>64</v>
      </c>
      <c r="I563" s="18" t="n">
        <v>9.05</v>
      </c>
      <c r="J563" s="18" t="n">
        <v>96</v>
      </c>
      <c r="K563" s="18" t="n">
        <v>14</v>
      </c>
      <c r="L563" s="21" t="str">
        <f aca="false">IF(AND(I563&gt;=9,J563&gt;=90),"Xuất sắc",IF(AND(I563&gt;=8,J563&gt;=80),"Giỏi",IF(AND(I563&gt;7,J563&gt;=65),"Khá")))</f>
        <v>Xuất sắc</v>
      </c>
      <c r="M563" s="20" t="n">
        <v>1.1</v>
      </c>
      <c r="N563" s="22" t="n">
        <f aca="false">1650000*$M$7</f>
        <v>1815000</v>
      </c>
      <c r="O563" s="23" t="n">
        <f aca="false">N563*5</f>
        <v>9075000</v>
      </c>
    </row>
    <row r="564" customFormat="false" ht="15.75" hidden="false" customHeight="false" outlineLevel="0" collapsed="false">
      <c r="A564" s="14" t="n">
        <v>563</v>
      </c>
      <c r="B564" s="18" t="n">
        <v>11220458</v>
      </c>
      <c r="C564" s="24" t="s">
        <v>434</v>
      </c>
      <c r="D564" s="24" t="s">
        <v>16</v>
      </c>
      <c r="E564" s="34" t="s">
        <v>749</v>
      </c>
      <c r="F564" s="34" t="s">
        <v>739</v>
      </c>
      <c r="G564" s="17" t="s">
        <v>693</v>
      </c>
      <c r="H564" s="18" t="n">
        <v>64</v>
      </c>
      <c r="I564" s="18" t="n">
        <v>9.04</v>
      </c>
      <c r="J564" s="18" t="n">
        <v>92</v>
      </c>
      <c r="K564" s="18" t="n">
        <v>14</v>
      </c>
      <c r="L564" s="21" t="str">
        <f aca="false">IF(AND(I564&gt;=9,J564&gt;=90),"Xuất sắc",IF(AND(I564&gt;=8,J564&gt;=80),"Giỏi",IF(AND(I564&gt;7,J564&gt;=65),"Khá")))</f>
        <v>Xuất sắc</v>
      </c>
      <c r="M564" s="20" t="n">
        <v>1.1</v>
      </c>
      <c r="N564" s="22" t="n">
        <f aca="false">1650000*$M$7</f>
        <v>1815000</v>
      </c>
      <c r="O564" s="23" t="n">
        <f aca="false">N564*5</f>
        <v>9075000</v>
      </c>
    </row>
    <row r="565" customFormat="false" ht="15.75" hidden="false" customHeight="false" outlineLevel="0" collapsed="false">
      <c r="A565" s="14" t="n">
        <v>564</v>
      </c>
      <c r="B565" s="18" t="n">
        <v>11220268</v>
      </c>
      <c r="C565" s="24" t="s">
        <v>195</v>
      </c>
      <c r="D565" s="24" t="s">
        <v>16</v>
      </c>
      <c r="E565" s="34" t="s">
        <v>738</v>
      </c>
      <c r="F565" s="34" t="s">
        <v>739</v>
      </c>
      <c r="G565" s="17" t="s">
        <v>693</v>
      </c>
      <c r="H565" s="18" t="n">
        <v>64</v>
      </c>
      <c r="I565" s="18" t="n">
        <v>9.02</v>
      </c>
      <c r="J565" s="18" t="n">
        <v>88</v>
      </c>
      <c r="K565" s="18" t="n">
        <v>17</v>
      </c>
      <c r="L565" s="21" t="str">
        <f aca="false">IF(AND(I565&gt;=9,J565&gt;=90),"Xuất sắc",IF(AND(I565&gt;=8,J565&gt;=80),"Giỏi",IF(AND(I565&gt;7,J565&gt;=65),"Khá")))</f>
        <v>Giỏi</v>
      </c>
      <c r="M565" s="20" t="n">
        <v>1.05</v>
      </c>
      <c r="N565" s="22" t="n">
        <f aca="false">1650000*$M$6</f>
        <v>1732500</v>
      </c>
      <c r="O565" s="23" t="n">
        <f aca="false">N565*5</f>
        <v>8662500</v>
      </c>
    </row>
    <row r="566" customFormat="false" ht="15.75" hidden="false" customHeight="false" outlineLevel="0" collapsed="false">
      <c r="A566" s="14" t="n">
        <v>565</v>
      </c>
      <c r="B566" s="18" t="n">
        <v>11226411</v>
      </c>
      <c r="C566" s="24" t="s">
        <v>207</v>
      </c>
      <c r="D566" s="24" t="s">
        <v>119</v>
      </c>
      <c r="E566" s="25" t="s">
        <v>750</v>
      </c>
      <c r="F566" s="34" t="s">
        <v>739</v>
      </c>
      <c r="G566" s="17" t="s">
        <v>693</v>
      </c>
      <c r="H566" s="18" t="n">
        <v>64</v>
      </c>
      <c r="I566" s="18" t="n">
        <v>8.98</v>
      </c>
      <c r="J566" s="18" t="n">
        <v>85</v>
      </c>
      <c r="K566" s="18" t="n">
        <v>14</v>
      </c>
      <c r="L566" s="21" t="str">
        <f aca="false">IF(AND(I566&gt;=9,J566&gt;=90),"Xuất sắc",IF(AND(I566&gt;=8,J566&gt;=80),"Giỏi",IF(AND(I566&gt;7,J566&gt;=65),"Khá")))</f>
        <v>Giỏi</v>
      </c>
      <c r="M566" s="20" t="n">
        <v>1.05</v>
      </c>
      <c r="N566" s="22" t="n">
        <f aca="false">1650000*$M$6</f>
        <v>1732500</v>
      </c>
      <c r="O566" s="23" t="n">
        <f aca="false">N566*5</f>
        <v>8662500</v>
      </c>
    </row>
    <row r="567" customFormat="false" ht="15.75" hidden="false" customHeight="false" outlineLevel="0" collapsed="false">
      <c r="A567" s="14" t="n">
        <v>566</v>
      </c>
      <c r="B567" s="18" t="n">
        <v>11224639</v>
      </c>
      <c r="C567" s="24" t="s">
        <v>751</v>
      </c>
      <c r="D567" s="24" t="s">
        <v>99</v>
      </c>
      <c r="E567" s="25" t="s">
        <v>738</v>
      </c>
      <c r="F567" s="34" t="s">
        <v>739</v>
      </c>
      <c r="G567" s="17" t="s">
        <v>693</v>
      </c>
      <c r="H567" s="18" t="n">
        <v>64</v>
      </c>
      <c r="I567" s="18" t="n">
        <v>8.97</v>
      </c>
      <c r="J567" s="18" t="n">
        <v>90</v>
      </c>
      <c r="K567" s="18" t="n">
        <v>14</v>
      </c>
      <c r="L567" s="21" t="str">
        <f aca="false">IF(AND(I567&gt;=9,J567&gt;=90),"Xuất sắc",IF(AND(I567&gt;=8,J567&gt;=80),"Giỏi",IF(AND(I567&gt;7,J567&gt;=65),"Khá")))</f>
        <v>Giỏi</v>
      </c>
      <c r="M567" s="20" t="n">
        <v>1.05</v>
      </c>
      <c r="N567" s="22" t="n">
        <f aca="false">1650000*$M$6</f>
        <v>1732500</v>
      </c>
      <c r="O567" s="23" t="n">
        <f aca="false">N567*5</f>
        <v>8662500</v>
      </c>
    </row>
    <row r="568" customFormat="false" ht="15.75" hidden="false" customHeight="false" outlineLevel="0" collapsed="false">
      <c r="A568" s="14" t="n">
        <v>567</v>
      </c>
      <c r="B568" s="18" t="n">
        <v>11225144</v>
      </c>
      <c r="C568" s="24" t="s">
        <v>752</v>
      </c>
      <c r="D568" s="24" t="s">
        <v>154</v>
      </c>
      <c r="E568" s="25" t="s">
        <v>750</v>
      </c>
      <c r="F568" s="25" t="s">
        <v>739</v>
      </c>
      <c r="G568" s="17" t="s">
        <v>693</v>
      </c>
      <c r="H568" s="18" t="n">
        <v>64</v>
      </c>
      <c r="I568" s="18" t="n">
        <v>8.96</v>
      </c>
      <c r="J568" s="18" t="n">
        <v>80</v>
      </c>
      <c r="K568" s="18" t="n">
        <v>14</v>
      </c>
      <c r="L568" s="21" t="str">
        <f aca="false">IF(AND(I568&gt;=9,J568&gt;=90),"Xuất sắc",IF(AND(I568&gt;=8,J568&gt;=80),"Giỏi",IF(AND(I568&gt;7,J568&gt;=65),"Khá")))</f>
        <v>Giỏi</v>
      </c>
      <c r="M568" s="20" t="n">
        <v>1.05</v>
      </c>
      <c r="N568" s="22" t="n">
        <f aca="false">1650000*$M$6</f>
        <v>1732500</v>
      </c>
      <c r="O568" s="23" t="n">
        <f aca="false">N568*5</f>
        <v>8662500</v>
      </c>
    </row>
    <row r="569" customFormat="false" ht="15.75" hidden="false" customHeight="false" outlineLevel="0" collapsed="false">
      <c r="A569" s="14" t="n">
        <v>568</v>
      </c>
      <c r="B569" s="18" t="n">
        <v>11227073</v>
      </c>
      <c r="C569" s="24" t="s">
        <v>234</v>
      </c>
      <c r="D569" s="24" t="s">
        <v>353</v>
      </c>
      <c r="E569" s="25" t="s">
        <v>743</v>
      </c>
      <c r="F569" s="25" t="s">
        <v>739</v>
      </c>
      <c r="G569" s="17" t="s">
        <v>693</v>
      </c>
      <c r="H569" s="18" t="n">
        <v>64</v>
      </c>
      <c r="I569" s="18" t="n">
        <v>8.95</v>
      </c>
      <c r="J569" s="18" t="n">
        <v>90</v>
      </c>
      <c r="K569" s="18" t="n">
        <v>17</v>
      </c>
      <c r="L569" s="21" t="str">
        <f aca="false">IF(AND(I569&gt;=9,J569&gt;=90),"Xuất sắc",IF(AND(I569&gt;=8,J569&gt;=80),"Giỏi",IF(AND(I569&gt;7,J569&gt;=65),"Khá")))</f>
        <v>Giỏi</v>
      </c>
      <c r="M569" s="20" t="n">
        <v>1.05</v>
      </c>
      <c r="N569" s="22" t="n">
        <f aca="false">1650000*$M$6</f>
        <v>1732500</v>
      </c>
      <c r="O569" s="23" t="n">
        <f aca="false">N569*5</f>
        <v>8662500</v>
      </c>
    </row>
    <row r="570" customFormat="false" ht="15.75" hidden="false" customHeight="false" outlineLevel="0" collapsed="false">
      <c r="A570" s="14" t="n">
        <v>569</v>
      </c>
      <c r="B570" s="18" t="n">
        <v>11222862</v>
      </c>
      <c r="C570" s="24" t="s">
        <v>737</v>
      </c>
      <c r="D570" s="24" t="s">
        <v>38</v>
      </c>
      <c r="E570" s="25" t="s">
        <v>743</v>
      </c>
      <c r="F570" s="25" t="s">
        <v>739</v>
      </c>
      <c r="G570" s="17" t="s">
        <v>693</v>
      </c>
      <c r="H570" s="18" t="n">
        <v>64</v>
      </c>
      <c r="I570" s="18" t="n">
        <v>8.91</v>
      </c>
      <c r="J570" s="18" t="n">
        <v>90</v>
      </c>
      <c r="K570" s="18" t="n">
        <v>14</v>
      </c>
      <c r="L570" s="21" t="str">
        <f aca="false">IF(AND(I570&gt;=9,J570&gt;=90),"Xuất sắc",IF(AND(I570&gt;=8,J570&gt;=80),"Giỏi",IF(AND(I570&gt;7,J570&gt;=65),"Khá")))</f>
        <v>Giỏi</v>
      </c>
      <c r="M570" s="20" t="n">
        <v>1.05</v>
      </c>
      <c r="N570" s="22" t="n">
        <f aca="false">1650000*$M$6</f>
        <v>1732500</v>
      </c>
      <c r="O570" s="23" t="n">
        <f aca="false">N570*5</f>
        <v>8662500</v>
      </c>
    </row>
    <row r="571" customFormat="false" ht="15.75" hidden="false" customHeight="false" outlineLevel="0" collapsed="false">
      <c r="A571" s="14" t="n">
        <v>570</v>
      </c>
      <c r="B571" s="18" t="n">
        <v>11223803</v>
      </c>
      <c r="C571" s="24" t="s">
        <v>753</v>
      </c>
      <c r="D571" s="24" t="s">
        <v>98</v>
      </c>
      <c r="E571" s="25" t="s">
        <v>749</v>
      </c>
      <c r="F571" s="25" t="s">
        <v>739</v>
      </c>
      <c r="G571" s="17" t="s">
        <v>693</v>
      </c>
      <c r="H571" s="18" t="n">
        <v>64</v>
      </c>
      <c r="I571" s="18" t="n">
        <v>8.88</v>
      </c>
      <c r="J571" s="18" t="n">
        <v>85</v>
      </c>
      <c r="K571" s="18" t="n">
        <v>17</v>
      </c>
      <c r="L571" s="21" t="str">
        <f aca="false">IF(AND(I571&gt;=9,J571&gt;=90),"Xuất sắc",IF(AND(I571&gt;=8,J571&gt;=80),"Giỏi",IF(AND(I571&gt;7,J571&gt;=65),"Khá")))</f>
        <v>Giỏi</v>
      </c>
      <c r="M571" s="20" t="n">
        <v>1.05</v>
      </c>
      <c r="N571" s="22" t="n">
        <f aca="false">1650000*$M$6</f>
        <v>1732500</v>
      </c>
      <c r="O571" s="23" t="n">
        <f aca="false">N571*5</f>
        <v>8662500</v>
      </c>
    </row>
    <row r="572" customFormat="false" ht="15.75" hidden="false" customHeight="false" outlineLevel="0" collapsed="false">
      <c r="A572" s="14" t="n">
        <v>571</v>
      </c>
      <c r="B572" s="18" t="n">
        <v>11222682</v>
      </c>
      <c r="C572" s="24" t="s">
        <v>754</v>
      </c>
      <c r="D572" s="24" t="s">
        <v>107</v>
      </c>
      <c r="E572" s="25" t="s">
        <v>743</v>
      </c>
      <c r="F572" s="25" t="s">
        <v>739</v>
      </c>
      <c r="G572" s="17" t="s">
        <v>693</v>
      </c>
      <c r="H572" s="18" t="n">
        <v>64</v>
      </c>
      <c r="I572" s="18" t="n">
        <v>8.87</v>
      </c>
      <c r="J572" s="18" t="n">
        <v>89</v>
      </c>
      <c r="K572" s="18" t="n">
        <v>17</v>
      </c>
      <c r="L572" s="21" t="str">
        <f aca="false">IF(AND(I572&gt;=9,J572&gt;=90),"Xuất sắc",IF(AND(I572&gt;=8,J572&gt;=80),"Giỏi",IF(AND(I572&gt;7,J572&gt;=65),"Khá")))</f>
        <v>Giỏi</v>
      </c>
      <c r="M572" s="20" t="n">
        <v>1.05</v>
      </c>
      <c r="N572" s="22" t="n">
        <f aca="false">1650000*$M$6</f>
        <v>1732500</v>
      </c>
      <c r="O572" s="23" t="n">
        <f aca="false">N572*5</f>
        <v>8662500</v>
      </c>
    </row>
    <row r="573" customFormat="false" ht="15.75" hidden="false" customHeight="false" outlineLevel="0" collapsed="false">
      <c r="A573" s="14" t="n">
        <v>572</v>
      </c>
      <c r="B573" s="18" t="n">
        <v>11226326</v>
      </c>
      <c r="C573" s="24" t="s">
        <v>334</v>
      </c>
      <c r="D573" s="24" t="s">
        <v>119</v>
      </c>
      <c r="E573" s="25" t="s">
        <v>741</v>
      </c>
      <c r="F573" s="25" t="s">
        <v>739</v>
      </c>
      <c r="G573" s="17" t="s">
        <v>693</v>
      </c>
      <c r="H573" s="18" t="n">
        <v>64</v>
      </c>
      <c r="I573" s="18" t="n">
        <v>8.86</v>
      </c>
      <c r="J573" s="18" t="n">
        <v>85</v>
      </c>
      <c r="K573" s="18" t="n">
        <v>17</v>
      </c>
      <c r="L573" s="21" t="str">
        <f aca="false">IF(AND(I573&gt;=9,J573&gt;=90),"Xuất sắc",IF(AND(I573&gt;=8,J573&gt;=80),"Giỏi",IF(AND(I573&gt;7,J573&gt;=65),"Khá")))</f>
        <v>Giỏi</v>
      </c>
      <c r="M573" s="20" t="n">
        <v>1.05</v>
      </c>
      <c r="N573" s="22" t="n">
        <f aca="false">1650000*$M$6</f>
        <v>1732500</v>
      </c>
      <c r="O573" s="23" t="n">
        <f aca="false">N573*5</f>
        <v>8662500</v>
      </c>
    </row>
    <row r="574" customFormat="false" ht="15.75" hidden="false" customHeight="false" outlineLevel="0" collapsed="false">
      <c r="A574" s="14" t="n">
        <v>573</v>
      </c>
      <c r="B574" s="18" t="n">
        <v>11220282</v>
      </c>
      <c r="C574" s="24" t="s">
        <v>755</v>
      </c>
      <c r="D574" s="24" t="s">
        <v>16</v>
      </c>
      <c r="E574" s="25" t="s">
        <v>738</v>
      </c>
      <c r="F574" s="17" t="s">
        <v>739</v>
      </c>
      <c r="G574" s="17" t="s">
        <v>693</v>
      </c>
      <c r="H574" s="18" t="n">
        <v>64</v>
      </c>
      <c r="I574" s="18" t="n">
        <v>8.85</v>
      </c>
      <c r="J574" s="18" t="n">
        <v>80</v>
      </c>
      <c r="K574" s="18" t="n">
        <v>14</v>
      </c>
      <c r="L574" s="21" t="str">
        <f aca="false">IF(AND(I574&gt;=9,J574&gt;=90),"Xuất sắc",IF(AND(I574&gt;=8,J574&gt;=80),"Giỏi",IF(AND(I574&gt;7,J574&gt;=65),"Khá")))</f>
        <v>Giỏi</v>
      </c>
      <c r="M574" s="20" t="n">
        <v>1.05</v>
      </c>
      <c r="N574" s="22" t="n">
        <f aca="false">1650000*$M$6</f>
        <v>1732500</v>
      </c>
      <c r="O574" s="23" t="n">
        <f aca="false">N574*5</f>
        <v>8662500</v>
      </c>
    </row>
    <row r="575" customFormat="false" ht="15.75" hidden="false" customHeight="false" outlineLevel="0" collapsed="false">
      <c r="A575" s="14" t="n">
        <v>574</v>
      </c>
      <c r="B575" s="18" t="n">
        <v>11225006</v>
      </c>
      <c r="C575" s="24" t="s">
        <v>756</v>
      </c>
      <c r="D575" s="24" t="s">
        <v>564</v>
      </c>
      <c r="E575" s="25" t="s">
        <v>741</v>
      </c>
      <c r="F575" s="17" t="s">
        <v>739</v>
      </c>
      <c r="G575" s="17" t="s">
        <v>693</v>
      </c>
      <c r="H575" s="18" t="n">
        <v>64</v>
      </c>
      <c r="I575" s="18" t="n">
        <v>8.82</v>
      </c>
      <c r="J575" s="18" t="n">
        <v>90</v>
      </c>
      <c r="K575" s="18" t="n">
        <v>14</v>
      </c>
      <c r="L575" s="21" t="str">
        <f aca="false">IF(AND(I575&gt;=9,J575&gt;=90),"Xuất sắc",IF(AND(I575&gt;=8,J575&gt;=80),"Giỏi",IF(AND(I575&gt;7,J575&gt;=65),"Khá")))</f>
        <v>Giỏi</v>
      </c>
      <c r="M575" s="20" t="n">
        <v>1.05</v>
      </c>
      <c r="N575" s="22" t="n">
        <f aca="false">1650000*$M$6</f>
        <v>1732500</v>
      </c>
      <c r="O575" s="23" t="n">
        <f aca="false">N575*5</f>
        <v>8662500</v>
      </c>
    </row>
    <row r="576" customFormat="false" ht="15.75" hidden="false" customHeight="false" outlineLevel="0" collapsed="false">
      <c r="A576" s="14" t="n">
        <v>575</v>
      </c>
      <c r="B576" s="18" t="n">
        <v>11225739</v>
      </c>
      <c r="C576" s="24" t="s">
        <v>218</v>
      </c>
      <c r="D576" s="24" t="s">
        <v>757</v>
      </c>
      <c r="E576" s="25" t="s">
        <v>741</v>
      </c>
      <c r="F576" s="17" t="s">
        <v>739</v>
      </c>
      <c r="G576" s="17" t="s">
        <v>693</v>
      </c>
      <c r="H576" s="18" t="n">
        <v>64</v>
      </c>
      <c r="I576" s="18" t="n">
        <v>8.81</v>
      </c>
      <c r="J576" s="18" t="n">
        <v>90</v>
      </c>
      <c r="K576" s="18" t="n">
        <v>17</v>
      </c>
      <c r="L576" s="21" t="str">
        <f aca="false">IF(AND(I576&gt;=9,J576&gt;=90),"Xuất sắc",IF(AND(I576&gt;=8,J576&gt;=80),"Giỏi",IF(AND(I576&gt;7,J576&gt;=65),"Khá")))</f>
        <v>Giỏi</v>
      </c>
      <c r="M576" s="20" t="n">
        <v>1.05</v>
      </c>
      <c r="N576" s="22" t="n">
        <f aca="false">1650000*$M$6</f>
        <v>1732500</v>
      </c>
      <c r="O576" s="23" t="n">
        <f aca="false">N576*5</f>
        <v>8662500</v>
      </c>
    </row>
    <row r="577" customFormat="false" ht="15.75" hidden="false" customHeight="false" outlineLevel="0" collapsed="false">
      <c r="A577" s="14" t="n">
        <v>576</v>
      </c>
      <c r="B577" s="18" t="n">
        <v>11222681</v>
      </c>
      <c r="C577" s="24" t="s">
        <v>754</v>
      </c>
      <c r="D577" s="24" t="s">
        <v>107</v>
      </c>
      <c r="E577" s="25" t="s">
        <v>743</v>
      </c>
      <c r="F577" s="17" t="s">
        <v>739</v>
      </c>
      <c r="G577" s="17" t="s">
        <v>693</v>
      </c>
      <c r="H577" s="18" t="n">
        <v>64</v>
      </c>
      <c r="I577" s="18" t="n">
        <v>8.81</v>
      </c>
      <c r="J577" s="18" t="n">
        <v>85</v>
      </c>
      <c r="K577" s="18" t="n">
        <v>17</v>
      </c>
      <c r="L577" s="21" t="str">
        <f aca="false">IF(AND(I577&gt;=9,J577&gt;=90),"Xuất sắc",IF(AND(I577&gt;=8,J577&gt;=80),"Giỏi",IF(AND(I577&gt;7,J577&gt;=65),"Khá")))</f>
        <v>Giỏi</v>
      </c>
      <c r="M577" s="20" t="n">
        <v>1.05</v>
      </c>
      <c r="N577" s="22" t="n">
        <f aca="false">1650000*$M$6</f>
        <v>1732500</v>
      </c>
      <c r="O577" s="23" t="n">
        <f aca="false">N577*5</f>
        <v>8662500</v>
      </c>
    </row>
    <row r="578" customFormat="false" ht="15.75" hidden="false" customHeight="false" outlineLevel="0" collapsed="false">
      <c r="A578" s="14" t="n">
        <v>577</v>
      </c>
      <c r="B578" s="18" t="n">
        <v>11226610</v>
      </c>
      <c r="C578" s="24" t="s">
        <v>758</v>
      </c>
      <c r="D578" s="24" t="s">
        <v>323</v>
      </c>
      <c r="E578" s="25" t="s">
        <v>750</v>
      </c>
      <c r="F578" s="25" t="s">
        <v>739</v>
      </c>
      <c r="G578" s="17" t="s">
        <v>693</v>
      </c>
      <c r="H578" s="18" t="n">
        <v>64</v>
      </c>
      <c r="I578" s="18" t="n">
        <v>8.8</v>
      </c>
      <c r="J578" s="18" t="n">
        <v>83</v>
      </c>
      <c r="K578" s="18" t="n">
        <v>17</v>
      </c>
      <c r="L578" s="21" t="str">
        <f aca="false">IF(AND(I578&gt;=9,J578&gt;=90),"Xuất sắc",IF(AND(I578&gt;=8,J578&gt;=80),"Giỏi",IF(AND(I578&gt;7,J578&gt;=65),"Khá")))</f>
        <v>Giỏi</v>
      </c>
      <c r="M578" s="20" t="n">
        <v>1.05</v>
      </c>
      <c r="N578" s="22" t="n">
        <f aca="false">1650000*$M$6</f>
        <v>1732500</v>
      </c>
      <c r="O578" s="23" t="n">
        <f aca="false">N578*5</f>
        <v>8662500</v>
      </c>
    </row>
    <row r="579" customFormat="false" ht="15.75" hidden="false" customHeight="false" outlineLevel="0" collapsed="false">
      <c r="A579" s="14" t="n">
        <v>578</v>
      </c>
      <c r="B579" s="18" t="n">
        <v>11226482</v>
      </c>
      <c r="C579" s="24" t="s">
        <v>759</v>
      </c>
      <c r="D579" s="24" t="s">
        <v>119</v>
      </c>
      <c r="E579" s="25" t="s">
        <v>749</v>
      </c>
      <c r="F579" s="25" t="s">
        <v>739</v>
      </c>
      <c r="G579" s="17" t="s">
        <v>693</v>
      </c>
      <c r="H579" s="18" t="n">
        <v>64</v>
      </c>
      <c r="I579" s="18" t="n">
        <v>8.8</v>
      </c>
      <c r="J579" s="18" t="n">
        <v>86</v>
      </c>
      <c r="K579" s="18" t="n">
        <v>20</v>
      </c>
      <c r="L579" s="21" t="str">
        <f aca="false">IF(AND(I579&gt;=9,J579&gt;=90),"Xuất sắc",IF(AND(I579&gt;=8,J579&gt;=80),"Giỏi",IF(AND(I579&gt;7,J579&gt;=65),"Khá")))</f>
        <v>Giỏi</v>
      </c>
      <c r="M579" s="20" t="n">
        <v>1.05</v>
      </c>
      <c r="N579" s="22" t="n">
        <f aca="false">1650000*$M$6</f>
        <v>1732500</v>
      </c>
      <c r="O579" s="23" t="n">
        <f aca="false">N579*5</f>
        <v>8662500</v>
      </c>
    </row>
    <row r="580" customFormat="false" ht="15.75" hidden="false" customHeight="false" outlineLevel="0" collapsed="false">
      <c r="A580" s="14" t="n">
        <v>579</v>
      </c>
      <c r="B580" s="18" t="n">
        <v>11225859</v>
      </c>
      <c r="C580" s="24" t="s">
        <v>357</v>
      </c>
      <c r="D580" s="24" t="s">
        <v>197</v>
      </c>
      <c r="E580" s="25" t="s">
        <v>743</v>
      </c>
      <c r="F580" s="25" t="s">
        <v>739</v>
      </c>
      <c r="G580" s="17" t="s">
        <v>693</v>
      </c>
      <c r="H580" s="18" t="n">
        <v>64</v>
      </c>
      <c r="I580" s="18" t="n">
        <v>8.79</v>
      </c>
      <c r="J580" s="18" t="n">
        <v>85</v>
      </c>
      <c r="K580" s="18" t="n">
        <v>17</v>
      </c>
      <c r="L580" s="21" t="str">
        <f aca="false">IF(AND(I580&gt;=9,J580&gt;=90),"Xuất sắc",IF(AND(I580&gt;=8,J580&gt;=80),"Giỏi",IF(AND(I580&gt;7,J580&gt;=65),"Khá")))</f>
        <v>Giỏi</v>
      </c>
      <c r="M580" s="20" t="n">
        <v>1.05</v>
      </c>
      <c r="N580" s="22" t="n">
        <f aca="false">1650000*$M$6</f>
        <v>1732500</v>
      </c>
      <c r="O580" s="23" t="n">
        <f aca="false">N580*5</f>
        <v>8662500</v>
      </c>
    </row>
    <row r="581" customFormat="false" ht="15.75" hidden="false" customHeight="false" outlineLevel="0" collapsed="false">
      <c r="A581" s="14" t="n">
        <v>580</v>
      </c>
      <c r="B581" s="18" t="n">
        <v>11202456</v>
      </c>
      <c r="C581" s="24" t="s">
        <v>656</v>
      </c>
      <c r="D581" s="24" t="s">
        <v>533</v>
      </c>
      <c r="E581" s="25" t="s">
        <v>760</v>
      </c>
      <c r="F581" s="26" t="s">
        <v>761</v>
      </c>
      <c r="G581" s="17" t="s">
        <v>762</v>
      </c>
      <c r="H581" s="18" t="n">
        <v>62</v>
      </c>
      <c r="I581" s="18" t="n">
        <v>9.6</v>
      </c>
      <c r="J581" s="18" t="n">
        <v>90</v>
      </c>
      <c r="K581" s="18" t="n">
        <v>26</v>
      </c>
      <c r="L581" s="21" t="str">
        <f aca="false">IF(AND(I581&gt;=9,J581&gt;=90),"Xuất sắc",IF(AND(I581&gt;=8,J581&gt;=80),"Giỏi",IF(AND(I581&gt;7,J581&gt;=65),"Khá")))</f>
        <v>Xuất sắc</v>
      </c>
      <c r="M581" s="20" t="n">
        <v>1.1</v>
      </c>
      <c r="N581" s="22" t="n">
        <f aca="false">1900000*$M$2</f>
        <v>2090000</v>
      </c>
      <c r="O581" s="23" t="n">
        <f aca="false">N581*5</f>
        <v>10450000</v>
      </c>
    </row>
    <row r="582" customFormat="false" ht="15.75" hidden="false" customHeight="false" outlineLevel="0" collapsed="false">
      <c r="A582" s="14" t="n">
        <v>581</v>
      </c>
      <c r="B582" s="18" t="n">
        <v>11207024</v>
      </c>
      <c r="C582" s="24" t="s">
        <v>763</v>
      </c>
      <c r="D582" s="24" t="s">
        <v>764</v>
      </c>
      <c r="E582" s="25" t="s">
        <v>760</v>
      </c>
      <c r="F582" s="26" t="s">
        <v>761</v>
      </c>
      <c r="G582" s="17" t="s">
        <v>762</v>
      </c>
      <c r="H582" s="18" t="n">
        <v>62</v>
      </c>
      <c r="I582" s="18" t="n">
        <v>9.42</v>
      </c>
      <c r="J582" s="18" t="n">
        <v>90</v>
      </c>
      <c r="K582" s="18" t="n">
        <v>20</v>
      </c>
      <c r="L582" s="21" t="str">
        <f aca="false">IF(AND(I582&gt;=9,J582&gt;=90),"Xuất sắc",IF(AND(I582&gt;=8,J582&gt;=80),"Giỏi",IF(AND(I582&gt;7,J582&gt;=65),"Khá")))</f>
        <v>Xuất sắc</v>
      </c>
      <c r="M582" s="20" t="n">
        <v>1.1</v>
      </c>
      <c r="N582" s="22" t="n">
        <f aca="false">1900000*$M$2</f>
        <v>2090000</v>
      </c>
      <c r="O582" s="23" t="n">
        <f aca="false">N582*5</f>
        <v>10450000</v>
      </c>
    </row>
    <row r="583" customFormat="false" ht="15.75" hidden="false" customHeight="false" outlineLevel="0" collapsed="false">
      <c r="A583" s="14" t="n">
        <v>582</v>
      </c>
      <c r="B583" s="18" t="n">
        <v>11202718</v>
      </c>
      <c r="C583" s="24" t="s">
        <v>765</v>
      </c>
      <c r="D583" s="24" t="s">
        <v>81</v>
      </c>
      <c r="E583" s="25" t="s">
        <v>760</v>
      </c>
      <c r="F583" s="26" t="s">
        <v>761</v>
      </c>
      <c r="G583" s="17" t="s">
        <v>762</v>
      </c>
      <c r="H583" s="18" t="n">
        <v>62</v>
      </c>
      <c r="I583" s="18" t="n">
        <v>9.42</v>
      </c>
      <c r="J583" s="18" t="n">
        <v>95</v>
      </c>
      <c r="K583" s="18" t="n">
        <v>20</v>
      </c>
      <c r="L583" s="21" t="str">
        <f aca="false">IF(AND(I583&gt;=9,J583&gt;=90),"Xuất sắc",IF(AND(I583&gt;=8,J583&gt;=80),"Giỏi",IF(AND(I583&gt;7,J583&gt;=65),"Khá")))</f>
        <v>Xuất sắc</v>
      </c>
      <c r="M583" s="20" t="n">
        <v>1.1</v>
      </c>
      <c r="N583" s="22" t="n">
        <f aca="false">1900000*$M$2</f>
        <v>2090000</v>
      </c>
      <c r="O583" s="23" t="n">
        <f aca="false">N583*5</f>
        <v>10450000</v>
      </c>
    </row>
    <row r="584" customFormat="false" ht="15.75" hidden="false" customHeight="false" outlineLevel="0" collapsed="false">
      <c r="A584" s="14" t="n">
        <v>583</v>
      </c>
      <c r="B584" s="18" t="n">
        <v>11201437</v>
      </c>
      <c r="C584" s="24" t="s">
        <v>766</v>
      </c>
      <c r="D584" s="24" t="s">
        <v>171</v>
      </c>
      <c r="E584" s="25" t="s">
        <v>767</v>
      </c>
      <c r="F584" s="25" t="s">
        <v>761</v>
      </c>
      <c r="G584" s="17" t="s">
        <v>762</v>
      </c>
      <c r="H584" s="18" t="n">
        <v>62</v>
      </c>
      <c r="I584" s="18" t="n">
        <v>9.39</v>
      </c>
      <c r="J584" s="18" t="n">
        <v>93</v>
      </c>
      <c r="K584" s="18" t="n">
        <v>17</v>
      </c>
      <c r="L584" s="21" t="str">
        <f aca="false">IF(AND(I584&gt;=9,J584&gt;=90),"Xuất sắc",IF(AND(I584&gt;=8,J584&gt;=80),"Giỏi",IF(AND(I584&gt;7,J584&gt;=65),"Khá")))</f>
        <v>Xuất sắc</v>
      </c>
      <c r="M584" s="20" t="n">
        <v>1.1</v>
      </c>
      <c r="N584" s="22" t="n">
        <f aca="false">1900000*$M$2</f>
        <v>2090000</v>
      </c>
      <c r="O584" s="23" t="n">
        <f aca="false">N584*5</f>
        <v>10450000</v>
      </c>
    </row>
    <row r="585" customFormat="false" ht="15.75" hidden="false" customHeight="false" outlineLevel="0" collapsed="false">
      <c r="A585" s="14" t="n">
        <v>584</v>
      </c>
      <c r="B585" s="18" t="n">
        <v>11205437</v>
      </c>
      <c r="C585" s="24" t="s">
        <v>754</v>
      </c>
      <c r="D585" s="24" t="s">
        <v>107</v>
      </c>
      <c r="E585" s="25" t="s">
        <v>768</v>
      </c>
      <c r="F585" s="25" t="s">
        <v>761</v>
      </c>
      <c r="G585" s="17" t="s">
        <v>762</v>
      </c>
      <c r="H585" s="18" t="n">
        <v>62</v>
      </c>
      <c r="I585" s="18" t="n">
        <v>9.34</v>
      </c>
      <c r="J585" s="18" t="n">
        <v>100</v>
      </c>
      <c r="K585" s="18" t="n">
        <v>30</v>
      </c>
      <c r="L585" s="21" t="str">
        <f aca="false">IF(AND(I585&gt;=9,J585&gt;=90),"Xuất sắc",IF(AND(I585&gt;=8,J585&gt;=80),"Giỏi",IF(AND(I585&gt;7,J585&gt;=65),"Khá")))</f>
        <v>Xuất sắc</v>
      </c>
      <c r="M585" s="20" t="n">
        <v>1.1</v>
      </c>
      <c r="N585" s="22" t="n">
        <f aca="false">1900000*$M$2</f>
        <v>2090000</v>
      </c>
      <c r="O585" s="23" t="n">
        <f aca="false">N585*5</f>
        <v>10450000</v>
      </c>
    </row>
    <row r="586" customFormat="false" ht="15.75" hidden="false" customHeight="false" outlineLevel="0" collapsed="false">
      <c r="A586" s="14" t="n">
        <v>585</v>
      </c>
      <c r="B586" s="18" t="n">
        <v>11202649</v>
      </c>
      <c r="C586" s="24" t="s">
        <v>769</v>
      </c>
      <c r="D586" s="24" t="s">
        <v>292</v>
      </c>
      <c r="E586" s="25" t="s">
        <v>760</v>
      </c>
      <c r="F586" s="25" t="s">
        <v>761</v>
      </c>
      <c r="G586" s="17" t="s">
        <v>762</v>
      </c>
      <c r="H586" s="18" t="n">
        <v>62</v>
      </c>
      <c r="I586" s="18" t="n">
        <v>9.33</v>
      </c>
      <c r="J586" s="18" t="n">
        <v>90</v>
      </c>
      <c r="K586" s="18" t="n">
        <v>26</v>
      </c>
      <c r="L586" s="21" t="str">
        <f aca="false">IF(AND(I586&gt;=9,J586&gt;=90),"Xuất sắc",IF(AND(I586&gt;=8,J586&gt;=80),"Giỏi",IF(AND(I586&gt;7,J586&gt;=65),"Khá")))</f>
        <v>Xuất sắc</v>
      </c>
      <c r="M586" s="20" t="n">
        <v>1.1</v>
      </c>
      <c r="N586" s="22" t="n">
        <f aca="false">1900000*$M$2</f>
        <v>2090000</v>
      </c>
      <c r="O586" s="23" t="n">
        <f aca="false">N586*5</f>
        <v>10450000</v>
      </c>
    </row>
    <row r="587" customFormat="false" ht="15.75" hidden="false" customHeight="false" outlineLevel="0" collapsed="false">
      <c r="A587" s="14" t="n">
        <v>586</v>
      </c>
      <c r="B587" s="18" t="n">
        <v>11203066</v>
      </c>
      <c r="C587" s="24" t="s">
        <v>770</v>
      </c>
      <c r="D587" s="24" t="s">
        <v>193</v>
      </c>
      <c r="E587" s="25" t="s">
        <v>760</v>
      </c>
      <c r="F587" s="25" t="s">
        <v>761</v>
      </c>
      <c r="G587" s="17" t="s">
        <v>762</v>
      </c>
      <c r="H587" s="18" t="n">
        <v>62</v>
      </c>
      <c r="I587" s="18" t="n">
        <v>9.33</v>
      </c>
      <c r="J587" s="18" t="n">
        <v>90</v>
      </c>
      <c r="K587" s="18" t="n">
        <v>20</v>
      </c>
      <c r="L587" s="21" t="str">
        <f aca="false">IF(AND(I587&gt;=9,J587&gt;=90),"Xuất sắc",IF(AND(I587&gt;=8,J587&gt;=80),"Giỏi",IF(AND(I587&gt;7,J587&gt;=65),"Khá")))</f>
        <v>Xuất sắc</v>
      </c>
      <c r="M587" s="20" t="n">
        <v>1.1</v>
      </c>
      <c r="N587" s="22" t="n">
        <f aca="false">1900000*$M$2</f>
        <v>2090000</v>
      </c>
      <c r="O587" s="23" t="n">
        <f aca="false">N587*5</f>
        <v>10450000</v>
      </c>
    </row>
    <row r="588" customFormat="false" ht="15.75" hidden="false" customHeight="false" outlineLevel="0" collapsed="false">
      <c r="A588" s="14" t="n">
        <v>587</v>
      </c>
      <c r="B588" s="18" t="n">
        <v>11208549</v>
      </c>
      <c r="C588" s="24" t="s">
        <v>352</v>
      </c>
      <c r="D588" s="24" t="s">
        <v>353</v>
      </c>
      <c r="E588" s="25" t="s">
        <v>771</v>
      </c>
      <c r="F588" s="25" t="s">
        <v>761</v>
      </c>
      <c r="G588" s="17" t="s">
        <v>762</v>
      </c>
      <c r="H588" s="18" t="n">
        <v>62</v>
      </c>
      <c r="I588" s="18" t="n">
        <v>9.32</v>
      </c>
      <c r="J588" s="18" t="n">
        <v>92</v>
      </c>
      <c r="K588" s="18" t="n">
        <v>20</v>
      </c>
      <c r="L588" s="21" t="str">
        <f aca="false">IF(AND(I588&gt;=9,J588&gt;=90),"Xuất sắc",IF(AND(I588&gt;=8,J588&gt;=80),"Giỏi",IF(AND(I588&gt;7,J588&gt;=65),"Khá")))</f>
        <v>Xuất sắc</v>
      </c>
      <c r="M588" s="20" t="n">
        <v>1.1</v>
      </c>
      <c r="N588" s="22" t="n">
        <f aca="false">1900000*$M$2</f>
        <v>2090000</v>
      </c>
      <c r="O588" s="23" t="n">
        <f aca="false">N588*5</f>
        <v>10450000</v>
      </c>
    </row>
    <row r="589" customFormat="false" ht="15.75" hidden="false" customHeight="false" outlineLevel="0" collapsed="false">
      <c r="A589" s="14" t="n">
        <v>588</v>
      </c>
      <c r="B589" s="18" t="n">
        <v>11201882</v>
      </c>
      <c r="C589" s="24" t="s">
        <v>772</v>
      </c>
      <c r="D589" s="24" t="s">
        <v>38</v>
      </c>
      <c r="E589" s="25" t="s">
        <v>767</v>
      </c>
      <c r="F589" s="25" t="s">
        <v>761</v>
      </c>
      <c r="G589" s="17" t="s">
        <v>762</v>
      </c>
      <c r="H589" s="18" t="n">
        <v>62</v>
      </c>
      <c r="I589" s="18" t="n">
        <v>9.32</v>
      </c>
      <c r="J589" s="18" t="n">
        <v>91</v>
      </c>
      <c r="K589" s="18" t="n">
        <v>31</v>
      </c>
      <c r="L589" s="21" t="str">
        <f aca="false">IF(AND(I589&gt;=9,J589&gt;=90),"Xuất sắc",IF(AND(I589&gt;=8,J589&gt;=80),"Giỏi",IF(AND(I589&gt;7,J589&gt;=65),"Khá")))</f>
        <v>Xuất sắc</v>
      </c>
      <c r="M589" s="20" t="n">
        <v>1.1</v>
      </c>
      <c r="N589" s="22" t="n">
        <f aca="false">1900000*$M$2</f>
        <v>2090000</v>
      </c>
      <c r="O589" s="23" t="n">
        <f aca="false">N589*5</f>
        <v>10450000</v>
      </c>
    </row>
    <row r="590" customFormat="false" ht="15.75" hidden="false" customHeight="false" outlineLevel="0" collapsed="false">
      <c r="A590" s="14" t="n">
        <v>589</v>
      </c>
      <c r="B590" s="18" t="n">
        <v>11207058</v>
      </c>
      <c r="C590" s="24" t="s">
        <v>773</v>
      </c>
      <c r="D590" s="24" t="s">
        <v>186</v>
      </c>
      <c r="E590" s="25" t="s">
        <v>768</v>
      </c>
      <c r="F590" s="25" t="s">
        <v>761</v>
      </c>
      <c r="G590" s="17" t="s">
        <v>762</v>
      </c>
      <c r="H590" s="18" t="n">
        <v>62</v>
      </c>
      <c r="I590" s="18" t="n">
        <v>9.3</v>
      </c>
      <c r="J590" s="18" t="n">
        <v>93</v>
      </c>
      <c r="K590" s="18" t="n">
        <v>33</v>
      </c>
      <c r="L590" s="21" t="str">
        <f aca="false">IF(AND(I590&gt;=9,J590&gt;=90),"Xuất sắc",IF(AND(I590&gt;=8,J590&gt;=80),"Giỏi",IF(AND(I590&gt;7,J590&gt;=65),"Khá")))</f>
        <v>Xuất sắc</v>
      </c>
      <c r="M590" s="20" t="n">
        <v>1.1</v>
      </c>
      <c r="N590" s="22" t="n">
        <f aca="false">1900000*$M$2</f>
        <v>2090000</v>
      </c>
      <c r="O590" s="23" t="n">
        <f aca="false">N590*5</f>
        <v>10450000</v>
      </c>
    </row>
    <row r="591" customFormat="false" ht="15.75" hidden="false" customHeight="false" outlineLevel="0" collapsed="false">
      <c r="A591" s="14" t="n">
        <v>590</v>
      </c>
      <c r="B591" s="18" t="n">
        <v>11202058</v>
      </c>
      <c r="C591" s="24" t="s">
        <v>665</v>
      </c>
      <c r="D591" s="24" t="s">
        <v>232</v>
      </c>
      <c r="E591" s="25" t="s">
        <v>760</v>
      </c>
      <c r="F591" s="25" t="s">
        <v>761</v>
      </c>
      <c r="G591" s="17" t="s">
        <v>762</v>
      </c>
      <c r="H591" s="18" t="n">
        <v>62</v>
      </c>
      <c r="I591" s="18" t="n">
        <v>9.29</v>
      </c>
      <c r="J591" s="18" t="n">
        <v>90</v>
      </c>
      <c r="K591" s="18" t="n">
        <v>20</v>
      </c>
      <c r="L591" s="21" t="str">
        <f aca="false">IF(AND(I591&gt;=9,J591&gt;=90),"Xuất sắc",IF(AND(I591&gt;=8,J591&gt;=80),"Giỏi",IF(AND(I591&gt;7,J591&gt;=65),"Khá")))</f>
        <v>Xuất sắc</v>
      </c>
      <c r="M591" s="20" t="n">
        <v>1.1</v>
      </c>
      <c r="N591" s="22" t="n">
        <f aca="false">1900000*$M$2</f>
        <v>2090000</v>
      </c>
      <c r="O591" s="23" t="n">
        <f aca="false">N591*5</f>
        <v>10450000</v>
      </c>
    </row>
    <row r="592" customFormat="false" ht="15.75" hidden="false" customHeight="false" outlineLevel="0" collapsed="false">
      <c r="A592" s="14" t="n">
        <v>591</v>
      </c>
      <c r="B592" s="18" t="n">
        <v>11206807</v>
      </c>
      <c r="C592" s="24" t="s">
        <v>774</v>
      </c>
      <c r="D592" s="24" t="s">
        <v>161</v>
      </c>
      <c r="E592" s="25" t="s">
        <v>767</v>
      </c>
      <c r="F592" s="25" t="s">
        <v>761</v>
      </c>
      <c r="G592" s="17" t="s">
        <v>762</v>
      </c>
      <c r="H592" s="18" t="n">
        <v>62</v>
      </c>
      <c r="I592" s="18" t="n">
        <v>9.29</v>
      </c>
      <c r="J592" s="18" t="n">
        <v>90</v>
      </c>
      <c r="K592" s="18" t="n">
        <v>28</v>
      </c>
      <c r="L592" s="21" t="str">
        <f aca="false">IF(AND(I592&gt;=9,J592&gt;=90),"Xuất sắc",IF(AND(I592&gt;=8,J592&gt;=80),"Giỏi",IF(AND(I592&gt;7,J592&gt;=65),"Khá")))</f>
        <v>Xuất sắc</v>
      </c>
      <c r="M592" s="20" t="n">
        <v>1.1</v>
      </c>
      <c r="N592" s="22" t="n">
        <f aca="false">1900000*$M$2</f>
        <v>2090000</v>
      </c>
      <c r="O592" s="23" t="n">
        <f aca="false">N592*5</f>
        <v>10450000</v>
      </c>
    </row>
    <row r="593" customFormat="false" ht="15.75" hidden="false" customHeight="false" outlineLevel="0" collapsed="false">
      <c r="A593" s="14" t="n">
        <v>592</v>
      </c>
      <c r="B593" s="18" t="n">
        <v>11203356</v>
      </c>
      <c r="C593" s="24" t="s">
        <v>775</v>
      </c>
      <c r="D593" s="24" t="s">
        <v>137</v>
      </c>
      <c r="E593" s="25" t="s">
        <v>767</v>
      </c>
      <c r="F593" s="25" t="s">
        <v>761</v>
      </c>
      <c r="G593" s="17" t="s">
        <v>762</v>
      </c>
      <c r="H593" s="18" t="n">
        <v>62</v>
      </c>
      <c r="I593" s="18" t="n">
        <v>9.28</v>
      </c>
      <c r="J593" s="18" t="n">
        <v>95</v>
      </c>
      <c r="K593" s="18" t="n">
        <v>28</v>
      </c>
      <c r="L593" s="21" t="str">
        <f aca="false">IF(AND(I593&gt;=9,J593&gt;=90),"Xuất sắc",IF(AND(I593&gt;=8,J593&gt;=80),"Giỏi",IF(AND(I593&gt;7,J593&gt;=65),"Khá")))</f>
        <v>Xuất sắc</v>
      </c>
      <c r="M593" s="20" t="n">
        <v>1.1</v>
      </c>
      <c r="N593" s="22" t="n">
        <f aca="false">1900000*$M$2</f>
        <v>2090000</v>
      </c>
      <c r="O593" s="23" t="n">
        <f aca="false">N593*5</f>
        <v>10450000</v>
      </c>
    </row>
    <row r="594" customFormat="false" ht="15.75" hidden="false" customHeight="false" outlineLevel="0" collapsed="false">
      <c r="A594" s="14" t="n">
        <v>593</v>
      </c>
      <c r="B594" s="18" t="n">
        <v>11202606</v>
      </c>
      <c r="C594" s="24" t="s">
        <v>776</v>
      </c>
      <c r="D594" s="24" t="s">
        <v>777</v>
      </c>
      <c r="E594" s="25" t="s">
        <v>771</v>
      </c>
      <c r="F594" s="25" t="s">
        <v>761</v>
      </c>
      <c r="G594" s="17" t="s">
        <v>762</v>
      </c>
      <c r="H594" s="18" t="n">
        <v>62</v>
      </c>
      <c r="I594" s="18" t="n">
        <v>9.27</v>
      </c>
      <c r="J594" s="18" t="n">
        <v>90</v>
      </c>
      <c r="K594" s="18" t="n">
        <v>15</v>
      </c>
      <c r="L594" s="21" t="str">
        <f aca="false">IF(AND(I594&gt;=9,J594&gt;=90),"Xuất sắc",IF(AND(I594&gt;=8,J594&gt;=80),"Giỏi",IF(AND(I594&gt;7,J594&gt;=65),"Khá")))</f>
        <v>Xuất sắc</v>
      </c>
      <c r="M594" s="20" t="n">
        <v>1.1</v>
      </c>
      <c r="N594" s="22" t="n">
        <f aca="false">1900000*$M$2</f>
        <v>2090000</v>
      </c>
      <c r="O594" s="23" t="n">
        <f aca="false">N594*5</f>
        <v>10450000</v>
      </c>
    </row>
    <row r="595" customFormat="false" ht="15.75" hidden="false" customHeight="false" outlineLevel="0" collapsed="false">
      <c r="A595" s="14" t="n">
        <v>594</v>
      </c>
      <c r="B595" s="18" t="n">
        <v>11201845</v>
      </c>
      <c r="C595" s="24" t="s">
        <v>778</v>
      </c>
      <c r="D595" s="24" t="s">
        <v>38</v>
      </c>
      <c r="E595" s="25" t="s">
        <v>768</v>
      </c>
      <c r="F595" s="25" t="s">
        <v>761</v>
      </c>
      <c r="G595" s="17" t="s">
        <v>762</v>
      </c>
      <c r="H595" s="18" t="n">
        <v>62</v>
      </c>
      <c r="I595" s="18" t="n">
        <v>9.27</v>
      </c>
      <c r="J595" s="18" t="n">
        <v>93</v>
      </c>
      <c r="K595" s="18" t="n">
        <v>18</v>
      </c>
      <c r="L595" s="21" t="str">
        <f aca="false">IF(AND(I595&gt;=9,J595&gt;=90),"Xuất sắc",IF(AND(I595&gt;=8,J595&gt;=80),"Giỏi",IF(AND(I595&gt;7,J595&gt;=65),"Khá")))</f>
        <v>Xuất sắc</v>
      </c>
      <c r="M595" s="20" t="n">
        <v>1.1</v>
      </c>
      <c r="N595" s="22" t="n">
        <f aca="false">1900000*$M$2</f>
        <v>2090000</v>
      </c>
      <c r="O595" s="23" t="n">
        <f aca="false">N595*5</f>
        <v>10450000</v>
      </c>
    </row>
    <row r="596" customFormat="false" ht="15.75" hidden="false" customHeight="false" outlineLevel="0" collapsed="false">
      <c r="A596" s="14" t="n">
        <v>595</v>
      </c>
      <c r="B596" s="18" t="n">
        <v>11203926</v>
      </c>
      <c r="C596" s="24" t="s">
        <v>779</v>
      </c>
      <c r="D596" s="24" t="s">
        <v>388</v>
      </c>
      <c r="E596" s="25" t="s">
        <v>771</v>
      </c>
      <c r="F596" s="25" t="s">
        <v>761</v>
      </c>
      <c r="G596" s="17" t="s">
        <v>762</v>
      </c>
      <c r="H596" s="18" t="n">
        <v>62</v>
      </c>
      <c r="I596" s="18" t="n">
        <v>9.24</v>
      </c>
      <c r="J596" s="18" t="n">
        <v>95</v>
      </c>
      <c r="K596" s="18" t="n">
        <v>33</v>
      </c>
      <c r="L596" s="21" t="str">
        <f aca="false">IF(AND(I596&gt;=9,J596&gt;=90),"Xuất sắc",IF(AND(I596&gt;=8,J596&gt;=80),"Giỏi",IF(AND(I596&gt;7,J596&gt;=65),"Khá")))</f>
        <v>Xuất sắc</v>
      </c>
      <c r="M596" s="20" t="n">
        <v>1.1</v>
      </c>
      <c r="N596" s="22" t="n">
        <f aca="false">1900000*$M$2</f>
        <v>2090000</v>
      </c>
      <c r="O596" s="23" t="n">
        <f aca="false">N596*5</f>
        <v>10450000</v>
      </c>
    </row>
    <row r="597" customFormat="false" ht="15.75" hidden="false" customHeight="false" outlineLevel="0" collapsed="false">
      <c r="A597" s="14" t="n">
        <v>596</v>
      </c>
      <c r="B597" s="18" t="n">
        <v>11205195</v>
      </c>
      <c r="C597" s="24" t="s">
        <v>780</v>
      </c>
      <c r="D597" s="24" t="s">
        <v>116</v>
      </c>
      <c r="E597" s="25" t="s">
        <v>771</v>
      </c>
      <c r="F597" s="25" t="s">
        <v>761</v>
      </c>
      <c r="G597" s="17" t="s">
        <v>762</v>
      </c>
      <c r="H597" s="18" t="n">
        <v>62</v>
      </c>
      <c r="I597" s="18" t="n">
        <v>9.18</v>
      </c>
      <c r="J597" s="18" t="n">
        <v>95</v>
      </c>
      <c r="K597" s="18" t="n">
        <v>17</v>
      </c>
      <c r="L597" s="21" t="str">
        <f aca="false">IF(AND(I597&gt;=9,J597&gt;=90),"Xuất sắc",IF(AND(I597&gt;=8,J597&gt;=80),"Giỏi",IF(AND(I597&gt;7,J597&gt;=65),"Khá")))</f>
        <v>Xuất sắc</v>
      </c>
      <c r="M597" s="20" t="n">
        <v>1.1</v>
      </c>
      <c r="N597" s="22" t="n">
        <f aca="false">1900000*$M$2</f>
        <v>2090000</v>
      </c>
      <c r="O597" s="23" t="n">
        <f aca="false">N597*5</f>
        <v>10450000</v>
      </c>
    </row>
    <row r="598" customFormat="false" ht="15.75" hidden="false" customHeight="false" outlineLevel="0" collapsed="false">
      <c r="A598" s="14" t="n">
        <v>597</v>
      </c>
      <c r="B598" s="18" t="n">
        <v>11204515</v>
      </c>
      <c r="C598" s="24" t="s">
        <v>781</v>
      </c>
      <c r="D598" s="24" t="s">
        <v>16</v>
      </c>
      <c r="E598" s="25" t="s">
        <v>768</v>
      </c>
      <c r="F598" s="25" t="s">
        <v>761</v>
      </c>
      <c r="G598" s="17" t="s">
        <v>762</v>
      </c>
      <c r="H598" s="18" t="n">
        <v>62</v>
      </c>
      <c r="I598" s="18" t="n">
        <v>9.18</v>
      </c>
      <c r="J598" s="18" t="n">
        <v>95</v>
      </c>
      <c r="K598" s="18" t="n">
        <v>33</v>
      </c>
      <c r="L598" s="21" t="str">
        <f aca="false">IF(AND(I598&gt;=9,J598&gt;=90),"Xuất sắc",IF(AND(I598&gt;=8,J598&gt;=80),"Giỏi",IF(AND(I598&gt;7,J598&gt;=65),"Khá")))</f>
        <v>Xuất sắc</v>
      </c>
      <c r="M598" s="20" t="n">
        <v>1.1</v>
      </c>
      <c r="N598" s="22" t="n">
        <f aca="false">1900000*$M$2</f>
        <v>2090000</v>
      </c>
      <c r="O598" s="23" t="n">
        <f aca="false">N598*5</f>
        <v>10450000</v>
      </c>
    </row>
    <row r="599" customFormat="false" ht="15.75" hidden="false" customHeight="false" outlineLevel="0" collapsed="false">
      <c r="A599" s="14" t="n">
        <v>598</v>
      </c>
      <c r="B599" s="18" t="n">
        <v>11203636</v>
      </c>
      <c r="C599" s="24" t="s">
        <v>782</v>
      </c>
      <c r="D599" s="24" t="s">
        <v>197</v>
      </c>
      <c r="E599" s="25" t="s">
        <v>760</v>
      </c>
      <c r="F599" s="25" t="s">
        <v>761</v>
      </c>
      <c r="G599" s="17" t="s">
        <v>762</v>
      </c>
      <c r="H599" s="18" t="n">
        <v>62</v>
      </c>
      <c r="I599" s="18" t="n">
        <v>9.17</v>
      </c>
      <c r="J599" s="18" t="n">
        <v>90</v>
      </c>
      <c r="K599" s="18" t="n">
        <v>29</v>
      </c>
      <c r="L599" s="21" t="str">
        <f aca="false">IF(AND(I599&gt;=9,J599&gt;=90),"Xuất sắc",IF(AND(I599&gt;=8,J599&gt;=80),"Giỏi",IF(AND(I599&gt;7,J599&gt;=65),"Khá")))</f>
        <v>Xuất sắc</v>
      </c>
      <c r="M599" s="20" t="n">
        <v>1.1</v>
      </c>
      <c r="N599" s="22" t="n">
        <f aca="false">1900000*$M$2</f>
        <v>2090000</v>
      </c>
      <c r="O599" s="23" t="n">
        <f aca="false">N599*5</f>
        <v>10450000</v>
      </c>
    </row>
    <row r="600" customFormat="false" ht="15.75" hidden="false" customHeight="false" outlineLevel="0" collapsed="false">
      <c r="A600" s="14" t="n">
        <v>599</v>
      </c>
      <c r="B600" s="18" t="n">
        <v>11205256</v>
      </c>
      <c r="C600" s="24" t="s">
        <v>219</v>
      </c>
      <c r="D600" s="24" t="s">
        <v>171</v>
      </c>
      <c r="E600" s="25" t="s">
        <v>760</v>
      </c>
      <c r="F600" s="25" t="s">
        <v>761</v>
      </c>
      <c r="G600" s="17" t="s">
        <v>762</v>
      </c>
      <c r="H600" s="18" t="n">
        <v>62</v>
      </c>
      <c r="I600" s="18" t="n">
        <v>9.16</v>
      </c>
      <c r="J600" s="18" t="n">
        <v>93</v>
      </c>
      <c r="K600" s="18" t="n">
        <v>33</v>
      </c>
      <c r="L600" s="21" t="str">
        <f aca="false">IF(AND(I600&gt;=9,J600&gt;=90),"Xuất sắc",IF(AND(I600&gt;=8,J600&gt;=80),"Giỏi",IF(AND(I600&gt;7,J600&gt;=65),"Khá")))</f>
        <v>Xuất sắc</v>
      </c>
      <c r="M600" s="20" t="n">
        <v>1.1</v>
      </c>
      <c r="N600" s="22" t="n">
        <f aca="false">1900000*$M$2</f>
        <v>2090000</v>
      </c>
      <c r="O600" s="23" t="n">
        <f aca="false">N600*5</f>
        <v>10450000</v>
      </c>
    </row>
    <row r="601" customFormat="false" ht="15.75" hidden="false" customHeight="false" outlineLevel="0" collapsed="false">
      <c r="A601" s="14" t="n">
        <v>600</v>
      </c>
      <c r="B601" s="18" t="n">
        <v>11204514</v>
      </c>
      <c r="C601" s="24" t="s">
        <v>783</v>
      </c>
      <c r="D601" s="24" t="s">
        <v>16</v>
      </c>
      <c r="E601" s="25" t="s">
        <v>767</v>
      </c>
      <c r="F601" s="25" t="s">
        <v>761</v>
      </c>
      <c r="G601" s="17" t="s">
        <v>762</v>
      </c>
      <c r="H601" s="18" t="n">
        <v>62</v>
      </c>
      <c r="I601" s="18" t="n">
        <v>9.15</v>
      </c>
      <c r="J601" s="18" t="n">
        <v>93</v>
      </c>
      <c r="K601" s="18" t="n">
        <v>33</v>
      </c>
      <c r="L601" s="21" t="str">
        <f aca="false">IF(AND(I601&gt;=9,J601&gt;=90),"Xuất sắc",IF(AND(I601&gt;=8,J601&gt;=80),"Giỏi",IF(AND(I601&gt;7,J601&gt;=65),"Khá")))</f>
        <v>Xuất sắc</v>
      </c>
      <c r="M601" s="20" t="n">
        <v>1.1</v>
      </c>
      <c r="N601" s="22" t="n">
        <f aca="false">1900000*$M$2</f>
        <v>2090000</v>
      </c>
      <c r="O601" s="23" t="n">
        <f aca="false">N601*5</f>
        <v>10450000</v>
      </c>
    </row>
    <row r="602" customFormat="false" ht="15.75" hidden="false" customHeight="false" outlineLevel="0" collapsed="false">
      <c r="A602" s="14" t="n">
        <v>601</v>
      </c>
      <c r="B602" s="18" t="n">
        <v>11201649</v>
      </c>
      <c r="C602" s="24" t="s">
        <v>335</v>
      </c>
      <c r="D602" s="24" t="s">
        <v>279</v>
      </c>
      <c r="E602" s="25" t="s">
        <v>760</v>
      </c>
      <c r="F602" s="25" t="s">
        <v>761</v>
      </c>
      <c r="G602" s="17" t="s">
        <v>762</v>
      </c>
      <c r="H602" s="18" t="n">
        <v>62</v>
      </c>
      <c r="I602" s="18" t="n">
        <v>9.14</v>
      </c>
      <c r="J602" s="18" t="n">
        <v>100</v>
      </c>
      <c r="K602" s="18" t="n">
        <v>33</v>
      </c>
      <c r="L602" s="21" t="str">
        <f aca="false">IF(AND(I602&gt;=9,J602&gt;=90),"Xuất sắc",IF(AND(I602&gt;=8,J602&gt;=80),"Giỏi",IF(AND(I602&gt;7,J602&gt;=65),"Khá")))</f>
        <v>Xuất sắc</v>
      </c>
      <c r="M602" s="20" t="n">
        <v>1.1</v>
      </c>
      <c r="N602" s="22" t="n">
        <f aca="false">1900000*$M$2</f>
        <v>2090000</v>
      </c>
      <c r="O602" s="23" t="n">
        <f aca="false">N602*5</f>
        <v>10450000</v>
      </c>
    </row>
    <row r="603" customFormat="false" ht="15.75" hidden="false" customHeight="false" outlineLevel="0" collapsed="false">
      <c r="A603" s="14" t="n">
        <v>602</v>
      </c>
      <c r="B603" s="18" t="n">
        <v>11202851</v>
      </c>
      <c r="C603" s="24" t="s">
        <v>165</v>
      </c>
      <c r="D603" s="24" t="s">
        <v>99</v>
      </c>
      <c r="E603" s="25" t="s">
        <v>784</v>
      </c>
      <c r="F603" s="25" t="s">
        <v>785</v>
      </c>
      <c r="G603" s="17" t="s">
        <v>762</v>
      </c>
      <c r="H603" s="18" t="n">
        <v>62</v>
      </c>
      <c r="I603" s="18" t="n">
        <v>9.26</v>
      </c>
      <c r="J603" s="18" t="n">
        <v>92</v>
      </c>
      <c r="K603" s="18" t="n">
        <v>24</v>
      </c>
      <c r="L603" s="21" t="str">
        <f aca="false">IF(AND(I603&gt;=9,J603&gt;=90),"Xuất sắc",IF(AND(I603&gt;=8,J603&gt;=80),"Giỏi",IF(AND(I603&gt;7,J603&gt;=65),"Khá")))</f>
        <v>Xuất sắc</v>
      </c>
      <c r="M603" s="20" t="n">
        <v>1.1</v>
      </c>
      <c r="N603" s="22" t="n">
        <f aca="false">1900000*$M$2</f>
        <v>2090000</v>
      </c>
      <c r="O603" s="23" t="n">
        <f aca="false">N603*5</f>
        <v>10450000</v>
      </c>
    </row>
    <row r="604" customFormat="false" ht="15.75" hidden="false" customHeight="false" outlineLevel="0" collapsed="false">
      <c r="A604" s="14" t="n">
        <v>603</v>
      </c>
      <c r="B604" s="18" t="n">
        <v>11201711</v>
      </c>
      <c r="C604" s="24" t="s">
        <v>786</v>
      </c>
      <c r="D604" s="24" t="s">
        <v>107</v>
      </c>
      <c r="E604" s="25" t="s">
        <v>784</v>
      </c>
      <c r="F604" s="25" t="s">
        <v>785</v>
      </c>
      <c r="G604" s="17" t="s">
        <v>762</v>
      </c>
      <c r="H604" s="18" t="n">
        <v>62</v>
      </c>
      <c r="I604" s="18" t="n">
        <v>9.24</v>
      </c>
      <c r="J604" s="18" t="n">
        <v>90</v>
      </c>
      <c r="K604" s="18" t="n">
        <v>26</v>
      </c>
      <c r="L604" s="21" t="str">
        <f aca="false">IF(AND(I604&gt;=9,J604&gt;=90),"Xuất sắc",IF(AND(I604&gt;=8,J604&gt;=80),"Giỏi",IF(AND(I604&gt;7,J604&gt;=65),"Khá")))</f>
        <v>Xuất sắc</v>
      </c>
      <c r="M604" s="20" t="n">
        <v>1.1</v>
      </c>
      <c r="N604" s="22" t="n">
        <f aca="false">1900000*$M$2</f>
        <v>2090000</v>
      </c>
      <c r="O604" s="23" t="n">
        <f aca="false">N604*5</f>
        <v>10450000</v>
      </c>
    </row>
    <row r="605" customFormat="false" ht="15.75" hidden="false" customHeight="false" outlineLevel="0" collapsed="false">
      <c r="A605" s="14" t="n">
        <v>604</v>
      </c>
      <c r="B605" s="18" t="n">
        <v>11206355</v>
      </c>
      <c r="C605" s="24" t="s">
        <v>787</v>
      </c>
      <c r="D605" s="24" t="s">
        <v>99</v>
      </c>
      <c r="E605" s="25" t="s">
        <v>788</v>
      </c>
      <c r="F605" s="25" t="s">
        <v>785</v>
      </c>
      <c r="G605" s="17" t="s">
        <v>762</v>
      </c>
      <c r="H605" s="18" t="n">
        <v>62</v>
      </c>
      <c r="I605" s="18" t="n">
        <v>9.21</v>
      </c>
      <c r="J605" s="18" t="n">
        <v>100</v>
      </c>
      <c r="K605" s="18" t="n">
        <v>24</v>
      </c>
      <c r="L605" s="21" t="str">
        <f aca="false">IF(AND(I605&gt;=9,J605&gt;=90),"Xuất sắc",IF(AND(I605&gt;=8,J605&gt;=80),"Giỏi",IF(AND(I605&gt;7,J605&gt;=65),"Khá")))</f>
        <v>Xuất sắc</v>
      </c>
      <c r="M605" s="20" t="n">
        <v>1.1</v>
      </c>
      <c r="N605" s="22" t="n">
        <f aca="false">1900000*$M$2</f>
        <v>2090000</v>
      </c>
      <c r="O605" s="23" t="n">
        <f aca="false">N605*5</f>
        <v>10450000</v>
      </c>
    </row>
    <row r="606" customFormat="false" ht="15.75" hidden="false" customHeight="false" outlineLevel="0" collapsed="false">
      <c r="A606" s="14" t="n">
        <v>605</v>
      </c>
      <c r="B606" s="18" t="n">
        <v>11205733</v>
      </c>
      <c r="C606" s="24" t="s">
        <v>789</v>
      </c>
      <c r="D606" s="24" t="s">
        <v>98</v>
      </c>
      <c r="E606" s="25" t="s">
        <v>784</v>
      </c>
      <c r="F606" s="25" t="s">
        <v>785</v>
      </c>
      <c r="G606" s="17" t="s">
        <v>762</v>
      </c>
      <c r="H606" s="18" t="n">
        <v>62</v>
      </c>
      <c r="I606" s="18" t="n">
        <v>9.1</v>
      </c>
      <c r="J606" s="18" t="n">
        <v>90</v>
      </c>
      <c r="K606" s="18" t="n">
        <v>24</v>
      </c>
      <c r="L606" s="21" t="str">
        <f aca="false">IF(AND(I606&gt;=9,J606&gt;=90),"Xuất sắc",IF(AND(I606&gt;=8,J606&gt;=80),"Giỏi",IF(AND(I606&gt;7,J606&gt;=65),"Khá")))</f>
        <v>Xuất sắc</v>
      </c>
      <c r="M606" s="20" t="n">
        <v>1.1</v>
      </c>
      <c r="N606" s="22" t="n">
        <f aca="false">1900000*$M$2</f>
        <v>2090000</v>
      </c>
      <c r="O606" s="23" t="n">
        <f aca="false">N606*5</f>
        <v>10450000</v>
      </c>
    </row>
    <row r="607" customFormat="false" ht="15.75" hidden="false" customHeight="false" outlineLevel="0" collapsed="false">
      <c r="A607" s="14" t="n">
        <v>606</v>
      </c>
      <c r="B607" s="18" t="n">
        <v>11204295</v>
      </c>
      <c r="C607" s="24" t="s">
        <v>790</v>
      </c>
      <c r="D607" s="24" t="s">
        <v>16</v>
      </c>
      <c r="E607" s="25" t="s">
        <v>788</v>
      </c>
      <c r="F607" s="25" t="s">
        <v>785</v>
      </c>
      <c r="G607" s="17" t="s">
        <v>762</v>
      </c>
      <c r="H607" s="18" t="n">
        <v>62</v>
      </c>
      <c r="I607" s="18" t="n">
        <v>9.08</v>
      </c>
      <c r="J607" s="18" t="n">
        <v>100</v>
      </c>
      <c r="K607" s="18" t="n">
        <v>27</v>
      </c>
      <c r="L607" s="21" t="str">
        <f aca="false">IF(AND(I607&gt;=9,J607&gt;=90),"Xuất sắc",IF(AND(I607&gt;=8,J607&gt;=80),"Giỏi",IF(AND(I607&gt;7,J607&gt;=65),"Khá")))</f>
        <v>Xuất sắc</v>
      </c>
      <c r="M607" s="20" t="n">
        <v>1.1</v>
      </c>
      <c r="N607" s="22" t="n">
        <f aca="false">1900000*$M$2</f>
        <v>2090000</v>
      </c>
      <c r="O607" s="23" t="n">
        <f aca="false">N607*5</f>
        <v>10450000</v>
      </c>
    </row>
    <row r="608" customFormat="false" ht="15.75" hidden="false" customHeight="false" outlineLevel="0" collapsed="false">
      <c r="A608" s="14" t="n">
        <v>607</v>
      </c>
      <c r="B608" s="18" t="n">
        <v>11203047</v>
      </c>
      <c r="C608" s="24" t="s">
        <v>759</v>
      </c>
      <c r="D608" s="24" t="s">
        <v>193</v>
      </c>
      <c r="E608" s="25" t="s">
        <v>784</v>
      </c>
      <c r="F608" s="25" t="s">
        <v>785</v>
      </c>
      <c r="G608" s="17" t="s">
        <v>762</v>
      </c>
      <c r="H608" s="18" t="n">
        <v>62</v>
      </c>
      <c r="I608" s="18" t="n">
        <v>9.07</v>
      </c>
      <c r="J608" s="18" t="n">
        <v>85</v>
      </c>
      <c r="K608" s="18" t="n">
        <v>21</v>
      </c>
      <c r="L608" s="21" t="str">
        <f aca="false">IF(AND(I608&gt;=9,J608&gt;=90),"Xuất sắc",IF(AND(I608&gt;=8,J608&gt;=80),"Giỏi",IF(AND(I608&gt;7,J608&gt;=65),"Khá")))</f>
        <v>Giỏi</v>
      </c>
      <c r="M608" s="20" t="n">
        <v>1.05</v>
      </c>
      <c r="N608" s="22" t="n">
        <f aca="false">1900000*$M$4</f>
        <v>1995000</v>
      </c>
      <c r="O608" s="23" t="n">
        <f aca="false">N608*5</f>
        <v>9975000</v>
      </c>
    </row>
    <row r="609" customFormat="false" ht="15.75" hidden="false" customHeight="false" outlineLevel="0" collapsed="false">
      <c r="A609" s="14" t="n">
        <v>608</v>
      </c>
      <c r="B609" s="18" t="n">
        <v>11203837</v>
      </c>
      <c r="C609" s="24" t="s">
        <v>185</v>
      </c>
      <c r="D609" s="24" t="s">
        <v>186</v>
      </c>
      <c r="E609" s="25" t="s">
        <v>788</v>
      </c>
      <c r="F609" s="25" t="s">
        <v>785</v>
      </c>
      <c r="G609" s="17" t="s">
        <v>762</v>
      </c>
      <c r="H609" s="18" t="n">
        <v>62</v>
      </c>
      <c r="I609" s="18" t="n">
        <v>9.05</v>
      </c>
      <c r="J609" s="18" t="n">
        <v>90</v>
      </c>
      <c r="K609" s="18" t="n">
        <v>24</v>
      </c>
      <c r="L609" s="21" t="str">
        <f aca="false">IF(AND(I609&gt;=9,J609&gt;=90),"Xuất sắc",IF(AND(I609&gt;=8,J609&gt;=80),"Giỏi",IF(AND(I609&gt;7,J609&gt;=65),"Khá")))</f>
        <v>Xuất sắc</v>
      </c>
      <c r="M609" s="20" t="n">
        <v>1.1</v>
      </c>
      <c r="N609" s="22" t="n">
        <f aca="false">1900000*$M$2</f>
        <v>2090000</v>
      </c>
      <c r="O609" s="23" t="n">
        <f aca="false">N609*5</f>
        <v>10450000</v>
      </c>
    </row>
    <row r="610" customFormat="false" ht="15.75" hidden="false" customHeight="false" outlineLevel="0" collapsed="false">
      <c r="A610" s="14" t="n">
        <v>609</v>
      </c>
      <c r="B610" s="18" t="n">
        <v>11200329</v>
      </c>
      <c r="C610" s="24" t="s">
        <v>772</v>
      </c>
      <c r="D610" s="24" t="s">
        <v>16</v>
      </c>
      <c r="E610" s="25" t="s">
        <v>788</v>
      </c>
      <c r="F610" s="25" t="s">
        <v>785</v>
      </c>
      <c r="G610" s="17" t="s">
        <v>762</v>
      </c>
      <c r="H610" s="18" t="n">
        <v>62</v>
      </c>
      <c r="I610" s="18" t="n">
        <v>9.01</v>
      </c>
      <c r="J610" s="18" t="n">
        <v>90</v>
      </c>
      <c r="K610" s="18" t="n">
        <v>28</v>
      </c>
      <c r="L610" s="21" t="str">
        <f aca="false">IF(AND(I610&gt;=9,J610&gt;=90),"Xuất sắc",IF(AND(I610&gt;=8,J610&gt;=80),"Giỏi",IF(AND(I610&gt;7,J610&gt;=65),"Khá")))</f>
        <v>Xuất sắc</v>
      </c>
      <c r="M610" s="20" t="n">
        <v>1.1</v>
      </c>
      <c r="N610" s="22" t="n">
        <f aca="false">1900000*$M$2</f>
        <v>2090000</v>
      </c>
      <c r="O610" s="23" t="n">
        <f aca="false">N610*5</f>
        <v>10450000</v>
      </c>
    </row>
    <row r="611" customFormat="false" ht="15.75" hidden="false" customHeight="false" outlineLevel="0" collapsed="false">
      <c r="A611" s="14" t="n">
        <v>610</v>
      </c>
      <c r="B611" s="18" t="n">
        <v>11200801</v>
      </c>
      <c r="C611" s="24" t="s">
        <v>791</v>
      </c>
      <c r="D611" s="24" t="s">
        <v>792</v>
      </c>
      <c r="E611" s="25" t="s">
        <v>784</v>
      </c>
      <c r="F611" s="25" t="s">
        <v>785</v>
      </c>
      <c r="G611" s="17" t="s">
        <v>762</v>
      </c>
      <c r="H611" s="18" t="n">
        <v>62</v>
      </c>
      <c r="I611" s="18" t="n">
        <v>9</v>
      </c>
      <c r="J611" s="18" t="n">
        <v>95</v>
      </c>
      <c r="K611" s="18" t="n">
        <v>26</v>
      </c>
      <c r="L611" s="21" t="str">
        <f aca="false">IF(AND(I611&gt;=9,J611&gt;=90),"Xuất sắc",IF(AND(I611&gt;=8,J611&gt;=80),"Giỏi",IF(AND(I611&gt;7,J611&gt;=65),"Khá")))</f>
        <v>Xuất sắc</v>
      </c>
      <c r="M611" s="20" t="n">
        <v>1.1</v>
      </c>
      <c r="N611" s="22" t="n">
        <f aca="false">1900000*$M$2</f>
        <v>2090000</v>
      </c>
      <c r="O611" s="23" t="n">
        <f aca="false">N611*5</f>
        <v>10450000</v>
      </c>
    </row>
    <row r="612" customFormat="false" ht="15.75" hidden="false" customHeight="false" outlineLevel="0" collapsed="false">
      <c r="A612" s="14" t="n">
        <v>611</v>
      </c>
      <c r="B612" s="18" t="n">
        <v>11206990</v>
      </c>
      <c r="C612" s="24" t="s">
        <v>793</v>
      </c>
      <c r="D612" s="24" t="s">
        <v>197</v>
      </c>
      <c r="E612" s="25" t="s">
        <v>788</v>
      </c>
      <c r="F612" s="25" t="s">
        <v>785</v>
      </c>
      <c r="G612" s="17" t="s">
        <v>762</v>
      </c>
      <c r="H612" s="18" t="n">
        <v>62</v>
      </c>
      <c r="I612" s="18" t="n">
        <v>9</v>
      </c>
      <c r="J612" s="18" t="n">
        <v>100</v>
      </c>
      <c r="K612" s="18" t="n">
        <v>24</v>
      </c>
      <c r="L612" s="21" t="str">
        <f aca="false">IF(AND(I612&gt;=9,J612&gt;=90),"Xuất sắc",IF(AND(I612&gt;=8,J612&gt;=80),"Giỏi",IF(AND(I612&gt;7,J612&gt;=65),"Khá")))</f>
        <v>Xuất sắc</v>
      </c>
      <c r="M612" s="20" t="n">
        <v>1.1</v>
      </c>
      <c r="N612" s="22" t="n">
        <f aca="false">1900000*$M$2</f>
        <v>2090000</v>
      </c>
      <c r="O612" s="23" t="n">
        <f aca="false">N612*5</f>
        <v>10450000</v>
      </c>
    </row>
    <row r="613" customFormat="false" ht="15.75" hidden="false" customHeight="false" outlineLevel="0" collapsed="false">
      <c r="A613" s="14" t="n">
        <v>612</v>
      </c>
      <c r="B613" s="18" t="n">
        <v>11208047</v>
      </c>
      <c r="C613" s="24" t="s">
        <v>509</v>
      </c>
      <c r="D613" s="24" t="s">
        <v>119</v>
      </c>
      <c r="E613" s="25" t="s">
        <v>784</v>
      </c>
      <c r="F613" s="25" t="s">
        <v>785</v>
      </c>
      <c r="G613" s="17" t="s">
        <v>762</v>
      </c>
      <c r="H613" s="18" t="n">
        <v>62</v>
      </c>
      <c r="I613" s="18" t="n">
        <v>8.98</v>
      </c>
      <c r="J613" s="18" t="n">
        <v>80</v>
      </c>
      <c r="K613" s="18" t="n">
        <v>18</v>
      </c>
      <c r="L613" s="21" t="str">
        <f aca="false">IF(AND(I613&gt;=9,J613&gt;=90),"Xuất sắc",IF(AND(I613&gt;=8,J613&gt;=80),"Giỏi",IF(AND(I613&gt;7,J613&gt;=65),"Khá")))</f>
        <v>Giỏi</v>
      </c>
      <c r="M613" s="20" t="n">
        <v>1.05</v>
      </c>
      <c r="N613" s="22" t="n">
        <f aca="false">1900000*$M$4</f>
        <v>1995000</v>
      </c>
      <c r="O613" s="23" t="n">
        <f aca="false">N613*5</f>
        <v>9975000</v>
      </c>
    </row>
    <row r="614" customFormat="false" ht="15.75" hidden="false" customHeight="false" outlineLevel="0" collapsed="false">
      <c r="A614" s="14" t="n">
        <v>613</v>
      </c>
      <c r="B614" s="18" t="n">
        <v>11212230</v>
      </c>
      <c r="C614" s="24" t="s">
        <v>794</v>
      </c>
      <c r="D614" s="24" t="s">
        <v>336</v>
      </c>
      <c r="E614" s="25" t="s">
        <v>795</v>
      </c>
      <c r="F614" s="25" t="s">
        <v>796</v>
      </c>
      <c r="G614" s="17" t="s">
        <v>762</v>
      </c>
      <c r="H614" s="18" t="n">
        <v>63</v>
      </c>
      <c r="I614" s="18" t="n">
        <v>9.48</v>
      </c>
      <c r="J614" s="18" t="n">
        <v>100</v>
      </c>
      <c r="K614" s="18" t="n">
        <v>28</v>
      </c>
      <c r="L614" s="21" t="str">
        <f aca="false">IF(AND(I614&gt;=9,J614&gt;=90),"Xuất sắc",IF(AND(I614&gt;=8,J614&gt;=80),"Giỏi",IF(AND(I614&gt;7,J614&gt;=65),"Khá")))</f>
        <v>Xuất sắc</v>
      </c>
      <c r="M614" s="20" t="n">
        <v>1.1</v>
      </c>
      <c r="N614" s="22" t="n">
        <f aca="false">1900000*$M$2</f>
        <v>2090000</v>
      </c>
      <c r="O614" s="23" t="n">
        <f aca="false">N614*5</f>
        <v>10450000</v>
      </c>
    </row>
    <row r="615" customFormat="false" ht="15.75" hidden="false" customHeight="false" outlineLevel="0" collapsed="false">
      <c r="A615" s="14" t="n">
        <v>614</v>
      </c>
      <c r="B615" s="18" t="n">
        <v>11210074</v>
      </c>
      <c r="C615" s="24" t="s">
        <v>797</v>
      </c>
      <c r="D615" s="24" t="s">
        <v>401</v>
      </c>
      <c r="E615" s="25" t="s">
        <v>795</v>
      </c>
      <c r="F615" s="17" t="s">
        <v>796</v>
      </c>
      <c r="G615" s="17" t="s">
        <v>762</v>
      </c>
      <c r="H615" s="18" t="n">
        <v>63</v>
      </c>
      <c r="I615" s="18" t="n">
        <v>9.47</v>
      </c>
      <c r="J615" s="18" t="n">
        <v>93</v>
      </c>
      <c r="K615" s="18" t="n">
        <v>23</v>
      </c>
      <c r="L615" s="21" t="str">
        <f aca="false">IF(AND(I615&gt;=9,J615&gt;=90),"Xuất sắc",IF(AND(I615&gt;=8,J615&gt;=80),"Giỏi",IF(AND(I615&gt;7,J615&gt;=65),"Khá")))</f>
        <v>Xuất sắc</v>
      </c>
      <c r="M615" s="20" t="n">
        <v>1.1</v>
      </c>
      <c r="N615" s="22" t="n">
        <f aca="false">1900000*$M$2</f>
        <v>2090000</v>
      </c>
      <c r="O615" s="23" t="n">
        <f aca="false">N615*5</f>
        <v>10450000</v>
      </c>
    </row>
    <row r="616" customFormat="false" ht="15.75" hidden="false" customHeight="false" outlineLevel="0" collapsed="false">
      <c r="A616" s="14" t="n">
        <v>615</v>
      </c>
      <c r="B616" s="18" t="n">
        <v>11217803</v>
      </c>
      <c r="C616" s="24" t="s">
        <v>645</v>
      </c>
      <c r="D616" s="24" t="s">
        <v>148</v>
      </c>
      <c r="E616" s="25" t="s">
        <v>798</v>
      </c>
      <c r="F616" s="17" t="s">
        <v>796</v>
      </c>
      <c r="G616" s="17" t="s">
        <v>762</v>
      </c>
      <c r="H616" s="18" t="n">
        <v>63</v>
      </c>
      <c r="I616" s="18" t="n">
        <v>9.37</v>
      </c>
      <c r="J616" s="18" t="n">
        <v>100</v>
      </c>
      <c r="K616" s="18" t="n">
        <v>23</v>
      </c>
      <c r="L616" s="21" t="str">
        <f aca="false">IF(AND(I616&gt;=9,J616&gt;=90),"Xuất sắc",IF(AND(I616&gt;=8,J616&gt;=80),"Giỏi",IF(AND(I616&gt;7,J616&gt;=65),"Khá")))</f>
        <v>Xuất sắc</v>
      </c>
      <c r="M616" s="20" t="n">
        <v>1.1</v>
      </c>
      <c r="N616" s="22" t="n">
        <f aca="false">1900000*$M$2</f>
        <v>2090000</v>
      </c>
      <c r="O616" s="23" t="n">
        <f aca="false">N616*5</f>
        <v>10450000</v>
      </c>
    </row>
    <row r="617" customFormat="false" ht="15.75" hidden="false" customHeight="false" outlineLevel="0" collapsed="false">
      <c r="A617" s="14" t="n">
        <v>616</v>
      </c>
      <c r="B617" s="18" t="n">
        <v>11217871</v>
      </c>
      <c r="C617" s="24" t="s">
        <v>329</v>
      </c>
      <c r="D617" s="24" t="s">
        <v>88</v>
      </c>
      <c r="E617" s="25" t="s">
        <v>798</v>
      </c>
      <c r="F617" s="17" t="s">
        <v>796</v>
      </c>
      <c r="G617" s="17" t="s">
        <v>762</v>
      </c>
      <c r="H617" s="18" t="n">
        <v>63</v>
      </c>
      <c r="I617" s="18" t="n">
        <v>9.31</v>
      </c>
      <c r="J617" s="18" t="n">
        <v>90</v>
      </c>
      <c r="K617" s="18" t="n">
        <v>23</v>
      </c>
      <c r="L617" s="21" t="str">
        <f aca="false">IF(AND(I617&gt;=9,J617&gt;=90),"Xuất sắc",IF(AND(I617&gt;=8,J617&gt;=80),"Giỏi",IF(AND(I617&gt;7,J617&gt;=65),"Khá")))</f>
        <v>Xuất sắc</v>
      </c>
      <c r="M617" s="20" t="n">
        <v>1.1</v>
      </c>
      <c r="N617" s="22" t="n">
        <f aca="false">1900000*$M$2</f>
        <v>2090000</v>
      </c>
      <c r="O617" s="23" t="n">
        <f aca="false">N617*5</f>
        <v>10450000</v>
      </c>
    </row>
    <row r="618" customFormat="false" ht="15.75" hidden="false" customHeight="false" outlineLevel="0" collapsed="false">
      <c r="A618" s="14" t="n">
        <v>617</v>
      </c>
      <c r="B618" s="18" t="n">
        <v>11211669</v>
      </c>
      <c r="C618" s="24" t="s">
        <v>799</v>
      </c>
      <c r="D618" s="24" t="s">
        <v>51</v>
      </c>
      <c r="E618" s="25" t="s">
        <v>798</v>
      </c>
      <c r="F618" s="17" t="s">
        <v>796</v>
      </c>
      <c r="G618" s="17" t="s">
        <v>762</v>
      </c>
      <c r="H618" s="18" t="n">
        <v>63</v>
      </c>
      <c r="I618" s="18" t="n">
        <v>9.28</v>
      </c>
      <c r="J618" s="18" t="n">
        <v>95</v>
      </c>
      <c r="K618" s="18" t="n">
        <v>26</v>
      </c>
      <c r="L618" s="21" t="str">
        <f aca="false">IF(AND(I618&gt;=9,J618&gt;=90),"Xuất sắc",IF(AND(I618&gt;=8,J618&gt;=80),"Giỏi",IF(AND(I618&gt;7,J618&gt;=65),"Khá")))</f>
        <v>Xuất sắc</v>
      </c>
      <c r="M618" s="20" t="n">
        <v>1.1</v>
      </c>
      <c r="N618" s="22" t="n">
        <f aca="false">1900000*$M$2</f>
        <v>2090000</v>
      </c>
      <c r="O618" s="23" t="n">
        <f aca="false">N618*5</f>
        <v>10450000</v>
      </c>
    </row>
    <row r="619" customFormat="false" ht="15.75" hidden="false" customHeight="false" outlineLevel="0" collapsed="false">
      <c r="A619" s="14" t="n">
        <v>618</v>
      </c>
      <c r="B619" s="18" t="n">
        <v>11214566</v>
      </c>
      <c r="C619" s="24" t="s">
        <v>400</v>
      </c>
      <c r="D619" s="24" t="s">
        <v>453</v>
      </c>
      <c r="E619" s="25" t="s">
        <v>800</v>
      </c>
      <c r="F619" s="17" t="s">
        <v>796</v>
      </c>
      <c r="G619" s="17" t="s">
        <v>762</v>
      </c>
      <c r="H619" s="18" t="n">
        <v>63</v>
      </c>
      <c r="I619" s="18" t="n">
        <v>9.28</v>
      </c>
      <c r="J619" s="18" t="n">
        <v>95</v>
      </c>
      <c r="K619" s="18" t="n">
        <v>25</v>
      </c>
      <c r="L619" s="21" t="str">
        <f aca="false">IF(AND(I619&gt;=9,J619&gt;=90),"Xuất sắc",IF(AND(I619&gt;=8,J619&gt;=80),"Giỏi",IF(AND(I619&gt;7,J619&gt;=65),"Khá")))</f>
        <v>Xuất sắc</v>
      </c>
      <c r="M619" s="20" t="n">
        <v>1.1</v>
      </c>
      <c r="N619" s="22" t="n">
        <f aca="false">1900000*$M$2</f>
        <v>2090000</v>
      </c>
      <c r="O619" s="23" t="n">
        <f aca="false">N619*5</f>
        <v>10450000</v>
      </c>
    </row>
    <row r="620" customFormat="false" ht="15.75" hidden="false" customHeight="false" outlineLevel="0" collapsed="false">
      <c r="A620" s="14" t="n">
        <v>619</v>
      </c>
      <c r="B620" s="18" t="n">
        <v>11215445</v>
      </c>
      <c r="C620" s="24" t="s">
        <v>801</v>
      </c>
      <c r="D620" s="24" t="s">
        <v>197</v>
      </c>
      <c r="E620" s="25" t="s">
        <v>802</v>
      </c>
      <c r="F620" s="17" t="s">
        <v>796</v>
      </c>
      <c r="G620" s="17" t="s">
        <v>762</v>
      </c>
      <c r="H620" s="18" t="n">
        <v>63</v>
      </c>
      <c r="I620" s="18" t="n">
        <v>9.28</v>
      </c>
      <c r="J620" s="18" t="n">
        <v>95</v>
      </c>
      <c r="K620" s="18" t="n">
        <v>25</v>
      </c>
      <c r="L620" s="21" t="str">
        <f aca="false">IF(AND(I620&gt;=9,J620&gt;=90),"Xuất sắc",IF(AND(I620&gt;=8,J620&gt;=80),"Giỏi",IF(AND(I620&gt;7,J620&gt;=65),"Khá")))</f>
        <v>Xuất sắc</v>
      </c>
      <c r="M620" s="20" t="n">
        <v>1.1</v>
      </c>
      <c r="N620" s="22" t="n">
        <f aca="false">1900000*$M$2</f>
        <v>2090000</v>
      </c>
      <c r="O620" s="23" t="n">
        <f aca="false">N620*5</f>
        <v>10450000</v>
      </c>
    </row>
    <row r="621" customFormat="false" ht="15.75" hidden="false" customHeight="false" outlineLevel="0" collapsed="false">
      <c r="A621" s="14" t="n">
        <v>620</v>
      </c>
      <c r="B621" s="18" t="n">
        <v>11212078</v>
      </c>
      <c r="C621" s="24" t="s">
        <v>170</v>
      </c>
      <c r="D621" s="24" t="s">
        <v>116</v>
      </c>
      <c r="E621" s="25" t="s">
        <v>798</v>
      </c>
      <c r="F621" s="17" t="s">
        <v>796</v>
      </c>
      <c r="G621" s="17" t="s">
        <v>762</v>
      </c>
      <c r="H621" s="18" t="n">
        <v>63</v>
      </c>
      <c r="I621" s="18" t="n">
        <v>9.24</v>
      </c>
      <c r="J621" s="18" t="n">
        <v>100</v>
      </c>
      <c r="K621" s="18" t="n">
        <v>26</v>
      </c>
      <c r="L621" s="21" t="str">
        <f aca="false">IF(AND(I621&gt;=9,J621&gt;=90),"Xuất sắc",IF(AND(I621&gt;=8,J621&gt;=80),"Giỏi",IF(AND(I621&gt;7,J621&gt;=65),"Khá")))</f>
        <v>Xuất sắc</v>
      </c>
      <c r="M621" s="20" t="n">
        <v>1.1</v>
      </c>
      <c r="N621" s="22" t="n">
        <f aca="false">1900000*$M$2</f>
        <v>2090000</v>
      </c>
      <c r="O621" s="23" t="n">
        <f aca="false">N621*5</f>
        <v>10450000</v>
      </c>
    </row>
    <row r="622" customFormat="false" ht="15.75" hidden="false" customHeight="false" outlineLevel="0" collapsed="false">
      <c r="A622" s="14" t="n">
        <v>621</v>
      </c>
      <c r="B622" s="18" t="n">
        <v>11210830</v>
      </c>
      <c r="C622" s="24" t="s">
        <v>803</v>
      </c>
      <c r="D622" s="24" t="s">
        <v>16</v>
      </c>
      <c r="E622" s="25" t="s">
        <v>798</v>
      </c>
      <c r="F622" s="17" t="s">
        <v>796</v>
      </c>
      <c r="G622" s="17" t="s">
        <v>762</v>
      </c>
      <c r="H622" s="18" t="n">
        <v>63</v>
      </c>
      <c r="I622" s="18" t="n">
        <v>9.17</v>
      </c>
      <c r="J622" s="18" t="n">
        <v>90</v>
      </c>
      <c r="K622" s="18" t="n">
        <v>26</v>
      </c>
      <c r="L622" s="21" t="str">
        <f aca="false">IF(AND(I622&gt;=9,J622&gt;=90),"Xuất sắc",IF(AND(I622&gt;=8,J622&gt;=80),"Giỏi",IF(AND(I622&gt;7,J622&gt;=65),"Khá")))</f>
        <v>Xuất sắc</v>
      </c>
      <c r="M622" s="20" t="n">
        <v>1.1</v>
      </c>
      <c r="N622" s="22" t="n">
        <f aca="false">1900000*$M$2</f>
        <v>2090000</v>
      </c>
      <c r="O622" s="23" t="n">
        <f aca="false">N622*5</f>
        <v>10450000</v>
      </c>
    </row>
    <row r="623" customFormat="false" ht="15.75" hidden="false" customHeight="false" outlineLevel="0" collapsed="false">
      <c r="A623" s="14" t="n">
        <v>622</v>
      </c>
      <c r="B623" s="18" t="n">
        <v>11217799</v>
      </c>
      <c r="C623" s="24" t="s">
        <v>706</v>
      </c>
      <c r="D623" s="24" t="s">
        <v>309</v>
      </c>
      <c r="E623" s="25" t="s">
        <v>798</v>
      </c>
      <c r="F623" s="17" t="s">
        <v>796</v>
      </c>
      <c r="G623" s="17" t="s">
        <v>762</v>
      </c>
      <c r="H623" s="18" t="n">
        <v>63</v>
      </c>
      <c r="I623" s="18" t="n">
        <v>9.16</v>
      </c>
      <c r="J623" s="18" t="n">
        <v>90</v>
      </c>
      <c r="K623" s="18" t="n">
        <v>25</v>
      </c>
      <c r="L623" s="21" t="str">
        <f aca="false">IF(AND(I623&gt;=9,J623&gt;=90),"Xuất sắc",IF(AND(I623&gt;=8,J623&gt;=80),"Giỏi",IF(AND(I623&gt;7,J623&gt;=65),"Khá")))</f>
        <v>Xuất sắc</v>
      </c>
      <c r="M623" s="20" t="n">
        <v>1.1</v>
      </c>
      <c r="N623" s="22" t="n">
        <f aca="false">1900000*$M$2</f>
        <v>2090000</v>
      </c>
      <c r="O623" s="23" t="n">
        <f aca="false">N623*5</f>
        <v>10450000</v>
      </c>
    </row>
    <row r="624" customFormat="false" ht="15.75" hidden="false" customHeight="false" outlineLevel="0" collapsed="false">
      <c r="A624" s="14" t="n">
        <v>623</v>
      </c>
      <c r="B624" s="18" t="n">
        <v>11217824</v>
      </c>
      <c r="C624" s="24" t="s">
        <v>804</v>
      </c>
      <c r="D624" s="24" t="s">
        <v>239</v>
      </c>
      <c r="E624" s="25" t="s">
        <v>800</v>
      </c>
      <c r="F624" s="17" t="s">
        <v>796</v>
      </c>
      <c r="G624" s="17" t="s">
        <v>762</v>
      </c>
      <c r="H624" s="18" t="n">
        <v>63</v>
      </c>
      <c r="I624" s="18" t="n">
        <v>9.15</v>
      </c>
      <c r="J624" s="18" t="n">
        <v>88</v>
      </c>
      <c r="K624" s="18" t="n">
        <v>26</v>
      </c>
      <c r="L624" s="21" t="str">
        <f aca="false">IF(AND(I624&gt;=9,J624&gt;=90),"Xuất sắc",IF(AND(I624&gt;=8,J624&gt;=80),"Giỏi",IF(AND(I624&gt;7,J624&gt;=65),"Khá")))</f>
        <v>Giỏi</v>
      </c>
      <c r="M624" s="20" t="n">
        <v>1.05</v>
      </c>
      <c r="N624" s="22" t="n">
        <f aca="false">1900000*$M$4</f>
        <v>1995000</v>
      </c>
      <c r="O624" s="23" t="n">
        <f aca="false">N624*5</f>
        <v>9975000</v>
      </c>
    </row>
    <row r="625" customFormat="false" ht="15.75" hidden="false" customHeight="false" outlineLevel="0" collapsed="false">
      <c r="A625" s="14" t="n">
        <v>624</v>
      </c>
      <c r="B625" s="18" t="n">
        <v>11217766</v>
      </c>
      <c r="C625" s="24" t="s">
        <v>120</v>
      </c>
      <c r="D625" s="24" t="s">
        <v>16</v>
      </c>
      <c r="E625" s="25" t="s">
        <v>795</v>
      </c>
      <c r="F625" s="25" t="s">
        <v>796</v>
      </c>
      <c r="G625" s="24" t="s">
        <v>762</v>
      </c>
      <c r="H625" s="18" t="n">
        <v>63</v>
      </c>
      <c r="I625" s="18" t="n">
        <v>9.13</v>
      </c>
      <c r="J625" s="18" t="n">
        <v>95</v>
      </c>
      <c r="K625" s="18" t="n">
        <v>23</v>
      </c>
      <c r="L625" s="21" t="str">
        <f aca="false">IF(AND(I625&gt;=9,J625&gt;=90),"Xuất sắc",IF(AND(I625&gt;=8,J625&gt;=80),"Giỏi",IF(AND(I625&gt;7,J625&gt;=65),"Khá")))</f>
        <v>Xuất sắc</v>
      </c>
      <c r="M625" s="20" t="n">
        <v>1.1</v>
      </c>
      <c r="N625" s="22" t="n">
        <f aca="false">1900000*$M$2</f>
        <v>2090000</v>
      </c>
      <c r="O625" s="23" t="n">
        <f aca="false">N625*5</f>
        <v>10450000</v>
      </c>
    </row>
    <row r="626" customFormat="false" ht="15.75" hidden="false" customHeight="false" outlineLevel="0" collapsed="false">
      <c r="A626" s="14" t="n">
        <v>625</v>
      </c>
      <c r="B626" s="18" t="n">
        <v>11214914</v>
      </c>
      <c r="C626" s="24" t="s">
        <v>805</v>
      </c>
      <c r="D626" s="24" t="s">
        <v>88</v>
      </c>
      <c r="E626" s="25" t="s">
        <v>795</v>
      </c>
      <c r="F626" s="25" t="s">
        <v>796</v>
      </c>
      <c r="G626" s="24" t="s">
        <v>762</v>
      </c>
      <c r="H626" s="18" t="n">
        <v>63</v>
      </c>
      <c r="I626" s="18" t="n">
        <v>9.08</v>
      </c>
      <c r="J626" s="18" t="n">
        <v>100</v>
      </c>
      <c r="K626" s="18" t="n">
        <v>26</v>
      </c>
      <c r="L626" s="21" t="str">
        <f aca="false">IF(AND(I626&gt;=9,J626&gt;=90),"Xuất sắc",IF(AND(I626&gt;=8,J626&gt;=80),"Giỏi",IF(AND(I626&gt;7,J626&gt;=65),"Khá")))</f>
        <v>Xuất sắc</v>
      </c>
      <c r="M626" s="20" t="n">
        <v>1.1</v>
      </c>
      <c r="N626" s="22" t="n">
        <f aca="false">1900000*$M$2</f>
        <v>2090000</v>
      </c>
      <c r="O626" s="23" t="n">
        <f aca="false">N626*5</f>
        <v>10450000</v>
      </c>
    </row>
    <row r="627" customFormat="false" ht="15.75" hidden="false" customHeight="false" outlineLevel="0" collapsed="false">
      <c r="A627" s="14" t="n">
        <v>626</v>
      </c>
      <c r="B627" s="18" t="n">
        <v>11217840</v>
      </c>
      <c r="C627" s="24" t="s">
        <v>806</v>
      </c>
      <c r="D627" s="24" t="s">
        <v>142</v>
      </c>
      <c r="E627" s="25" t="s">
        <v>800</v>
      </c>
      <c r="F627" s="25" t="s">
        <v>796</v>
      </c>
      <c r="G627" s="24" t="s">
        <v>762</v>
      </c>
      <c r="H627" s="18" t="n">
        <v>63</v>
      </c>
      <c r="I627" s="18" t="n">
        <v>9.07</v>
      </c>
      <c r="J627" s="18" t="n">
        <v>93</v>
      </c>
      <c r="K627" s="18" t="n">
        <v>20</v>
      </c>
      <c r="L627" s="21" t="str">
        <f aca="false">IF(AND(I627&gt;=9,J627&gt;=90),"Xuất sắc",IF(AND(I627&gt;=8,J627&gt;=80),"Giỏi",IF(AND(I627&gt;7,J627&gt;=65),"Khá")))</f>
        <v>Xuất sắc</v>
      </c>
      <c r="M627" s="20" t="n">
        <v>1.1</v>
      </c>
      <c r="N627" s="22" t="n">
        <f aca="false">1900000*$M$2</f>
        <v>2090000</v>
      </c>
      <c r="O627" s="23" t="n">
        <f aca="false">N627*5</f>
        <v>10450000</v>
      </c>
    </row>
    <row r="628" customFormat="false" ht="15.75" hidden="false" customHeight="false" outlineLevel="0" collapsed="false">
      <c r="A628" s="14" t="n">
        <v>627</v>
      </c>
      <c r="B628" s="18" t="n">
        <v>11217765</v>
      </c>
      <c r="C628" s="24" t="s">
        <v>807</v>
      </c>
      <c r="D628" s="24" t="s">
        <v>16</v>
      </c>
      <c r="E628" s="25" t="s">
        <v>802</v>
      </c>
      <c r="F628" s="25" t="s">
        <v>796</v>
      </c>
      <c r="G628" s="24" t="s">
        <v>762</v>
      </c>
      <c r="H628" s="18" t="n">
        <v>63</v>
      </c>
      <c r="I628" s="18" t="n">
        <v>9.06</v>
      </c>
      <c r="J628" s="18" t="n">
        <v>90</v>
      </c>
      <c r="K628" s="18" t="n">
        <v>25</v>
      </c>
      <c r="L628" s="21" t="str">
        <f aca="false">IF(AND(I628&gt;=9,J628&gt;=90),"Xuất sắc",IF(AND(I628&gt;=8,J628&gt;=80),"Giỏi",IF(AND(I628&gt;7,J628&gt;=65),"Khá")))</f>
        <v>Xuất sắc</v>
      </c>
      <c r="M628" s="20" t="n">
        <v>1.1</v>
      </c>
      <c r="N628" s="22" t="n">
        <f aca="false">1900000*$M$2</f>
        <v>2090000</v>
      </c>
      <c r="O628" s="23" t="n">
        <f aca="false">N628*5</f>
        <v>10450000</v>
      </c>
    </row>
    <row r="629" customFormat="false" ht="15.75" hidden="false" customHeight="false" outlineLevel="0" collapsed="false">
      <c r="A629" s="14" t="n">
        <v>628</v>
      </c>
      <c r="B629" s="18" t="n">
        <v>11217890</v>
      </c>
      <c r="C629" s="24" t="s">
        <v>234</v>
      </c>
      <c r="D629" s="24" t="s">
        <v>757</v>
      </c>
      <c r="E629" s="25" t="s">
        <v>800</v>
      </c>
      <c r="F629" s="17" t="s">
        <v>796</v>
      </c>
      <c r="G629" s="24" t="s">
        <v>762</v>
      </c>
      <c r="H629" s="18" t="n">
        <v>63</v>
      </c>
      <c r="I629" s="18" t="n">
        <v>9.04</v>
      </c>
      <c r="J629" s="18" t="n">
        <v>88</v>
      </c>
      <c r="K629" s="18" t="n">
        <v>25</v>
      </c>
      <c r="L629" s="21" t="str">
        <f aca="false">IF(AND(I629&gt;=9,J629&gt;=90),"Xuất sắc",IF(AND(I629&gt;=8,J629&gt;=80),"Giỏi",IF(AND(I629&gt;7,J629&gt;=65),"Khá")))</f>
        <v>Giỏi</v>
      </c>
      <c r="M629" s="20" t="n">
        <v>1.05</v>
      </c>
      <c r="N629" s="22" t="n">
        <f aca="false">1900000*$M$4</f>
        <v>1995000</v>
      </c>
      <c r="O629" s="23" t="n">
        <f aca="false">N629*5</f>
        <v>9975000</v>
      </c>
    </row>
    <row r="630" customFormat="false" ht="15.75" hidden="false" customHeight="false" outlineLevel="0" collapsed="false">
      <c r="A630" s="14" t="n">
        <v>629</v>
      </c>
      <c r="B630" s="18" t="n">
        <v>11217826</v>
      </c>
      <c r="C630" s="24" t="s">
        <v>808</v>
      </c>
      <c r="D630" s="24" t="s">
        <v>202</v>
      </c>
      <c r="E630" s="25" t="s">
        <v>795</v>
      </c>
      <c r="F630" s="17" t="s">
        <v>796</v>
      </c>
      <c r="G630" s="24" t="s">
        <v>762</v>
      </c>
      <c r="H630" s="18" t="n">
        <v>63</v>
      </c>
      <c r="I630" s="18" t="n">
        <v>9.03</v>
      </c>
      <c r="J630" s="18" t="n">
        <v>88</v>
      </c>
      <c r="K630" s="18" t="n">
        <v>20</v>
      </c>
      <c r="L630" s="21" t="str">
        <f aca="false">IF(AND(I630&gt;=9,J630&gt;=90),"Xuất sắc",IF(AND(I630&gt;=8,J630&gt;=80),"Giỏi",IF(AND(I630&gt;7,J630&gt;=65),"Khá")))</f>
        <v>Giỏi</v>
      </c>
      <c r="M630" s="20" t="n">
        <v>1.05</v>
      </c>
      <c r="N630" s="22" t="n">
        <f aca="false">1900000*$M$4</f>
        <v>1995000</v>
      </c>
      <c r="O630" s="23" t="n">
        <f aca="false">N630*5</f>
        <v>9975000</v>
      </c>
    </row>
    <row r="631" customFormat="false" ht="15.75" hidden="false" customHeight="false" outlineLevel="0" collapsed="false">
      <c r="A631" s="14" t="n">
        <v>630</v>
      </c>
      <c r="B631" s="18" t="n">
        <v>11217762</v>
      </c>
      <c r="C631" s="24" t="s">
        <v>809</v>
      </c>
      <c r="D631" s="24" t="s">
        <v>16</v>
      </c>
      <c r="E631" s="25" t="s">
        <v>795</v>
      </c>
      <c r="F631" s="17" t="s">
        <v>796</v>
      </c>
      <c r="G631" s="24" t="s">
        <v>762</v>
      </c>
      <c r="H631" s="18" t="n">
        <v>63</v>
      </c>
      <c r="I631" s="18" t="n">
        <v>9.03</v>
      </c>
      <c r="J631" s="18" t="n">
        <v>88</v>
      </c>
      <c r="K631" s="18" t="n">
        <v>20</v>
      </c>
      <c r="L631" s="21" t="str">
        <f aca="false">IF(AND(I631&gt;=9,J631&gt;=90),"Xuất sắc",IF(AND(I631&gt;=8,J631&gt;=80),"Giỏi",IF(AND(I631&gt;7,J631&gt;=65),"Khá")))</f>
        <v>Giỏi</v>
      </c>
      <c r="M631" s="20" t="n">
        <v>1.05</v>
      </c>
      <c r="N631" s="22" t="n">
        <f aca="false">1900000*$M$4</f>
        <v>1995000</v>
      </c>
      <c r="O631" s="23" t="n">
        <f aca="false">N631*5</f>
        <v>9975000</v>
      </c>
    </row>
    <row r="632" customFormat="false" ht="15.75" hidden="false" customHeight="false" outlineLevel="0" collapsed="false">
      <c r="A632" s="14" t="n">
        <v>631</v>
      </c>
      <c r="B632" s="18" t="n">
        <v>11214860</v>
      </c>
      <c r="C632" s="24" t="s">
        <v>219</v>
      </c>
      <c r="D632" s="24" t="s">
        <v>88</v>
      </c>
      <c r="E632" s="25" t="s">
        <v>800</v>
      </c>
      <c r="F632" s="17" t="s">
        <v>796</v>
      </c>
      <c r="G632" s="24" t="s">
        <v>762</v>
      </c>
      <c r="H632" s="18" t="n">
        <v>63</v>
      </c>
      <c r="I632" s="18" t="n">
        <v>8.98</v>
      </c>
      <c r="J632" s="18" t="n">
        <v>90</v>
      </c>
      <c r="K632" s="18" t="n">
        <v>31</v>
      </c>
      <c r="L632" s="21" t="str">
        <f aca="false">IF(AND(I632&gt;=9,J632&gt;=90),"Xuất sắc",IF(AND(I632&gt;=8,J632&gt;=80),"Giỏi",IF(AND(I632&gt;7,J632&gt;=65),"Khá")))</f>
        <v>Giỏi</v>
      </c>
      <c r="M632" s="20" t="n">
        <v>1.05</v>
      </c>
      <c r="N632" s="22" t="n">
        <f aca="false">1900000*$M$4</f>
        <v>1995000</v>
      </c>
      <c r="O632" s="23" t="n">
        <f aca="false">N632*5</f>
        <v>9975000</v>
      </c>
    </row>
    <row r="633" customFormat="false" ht="15.75" hidden="false" customHeight="false" outlineLevel="0" collapsed="false">
      <c r="A633" s="14" t="n">
        <v>632</v>
      </c>
      <c r="B633" s="18" t="n">
        <v>11217796</v>
      </c>
      <c r="C633" s="24" t="s">
        <v>639</v>
      </c>
      <c r="D633" s="24" t="s">
        <v>309</v>
      </c>
      <c r="E633" s="25" t="s">
        <v>800</v>
      </c>
      <c r="F633" s="17" t="s">
        <v>796</v>
      </c>
      <c r="G633" s="24" t="s">
        <v>762</v>
      </c>
      <c r="H633" s="18" t="n">
        <v>63</v>
      </c>
      <c r="I633" s="18" t="n">
        <v>8.97</v>
      </c>
      <c r="J633" s="18" t="n">
        <v>90</v>
      </c>
      <c r="K633" s="18" t="n">
        <v>26</v>
      </c>
      <c r="L633" s="21" t="str">
        <f aca="false">IF(AND(I633&gt;=9,J633&gt;=90),"Xuất sắc",IF(AND(I633&gt;=8,J633&gt;=80),"Giỏi",IF(AND(I633&gt;7,J633&gt;=65),"Khá")))</f>
        <v>Giỏi</v>
      </c>
      <c r="M633" s="20" t="n">
        <v>1.05</v>
      </c>
      <c r="N633" s="22" t="n">
        <f aca="false">1900000*$M$4</f>
        <v>1995000</v>
      </c>
      <c r="O633" s="23" t="n">
        <f aca="false">N633*5</f>
        <v>9975000</v>
      </c>
    </row>
    <row r="634" customFormat="false" ht="15.75" hidden="false" customHeight="false" outlineLevel="0" collapsed="false">
      <c r="A634" s="14" t="n">
        <v>633</v>
      </c>
      <c r="B634" s="18" t="n">
        <v>11217798</v>
      </c>
      <c r="C634" s="24" t="s">
        <v>810</v>
      </c>
      <c r="D634" s="24" t="s">
        <v>309</v>
      </c>
      <c r="E634" s="25" t="s">
        <v>795</v>
      </c>
      <c r="F634" s="25" t="s">
        <v>796</v>
      </c>
      <c r="G634" s="24" t="s">
        <v>762</v>
      </c>
      <c r="H634" s="18" t="n">
        <v>63</v>
      </c>
      <c r="I634" s="18" t="n">
        <v>8.97</v>
      </c>
      <c r="J634" s="18" t="n">
        <v>100</v>
      </c>
      <c r="K634" s="18" t="n">
        <v>26</v>
      </c>
      <c r="L634" s="21" t="str">
        <f aca="false">IF(AND(I634&gt;=9,J634&gt;=90),"Xuất sắc",IF(AND(I634&gt;=8,J634&gt;=80),"Giỏi",IF(AND(I634&gt;7,J634&gt;=65),"Khá")))</f>
        <v>Giỏi</v>
      </c>
      <c r="M634" s="20" t="n">
        <v>1.05</v>
      </c>
      <c r="N634" s="22" t="n">
        <f aca="false">1900000*$M$4</f>
        <v>1995000</v>
      </c>
      <c r="O634" s="23" t="n">
        <f aca="false">N634*5</f>
        <v>9975000</v>
      </c>
    </row>
    <row r="635" customFormat="false" ht="15.75" hidden="false" customHeight="false" outlineLevel="0" collapsed="false">
      <c r="A635" s="14" t="n">
        <v>634</v>
      </c>
      <c r="B635" s="18" t="n">
        <v>11217972</v>
      </c>
      <c r="C635" s="24" t="s">
        <v>811</v>
      </c>
      <c r="D635" s="24" t="s">
        <v>88</v>
      </c>
      <c r="E635" s="25" t="s">
        <v>812</v>
      </c>
      <c r="F635" s="25" t="s">
        <v>813</v>
      </c>
      <c r="G635" s="24" t="s">
        <v>762</v>
      </c>
      <c r="H635" s="18" t="n">
        <v>63</v>
      </c>
      <c r="I635" s="18" t="n">
        <v>9.37</v>
      </c>
      <c r="J635" s="18" t="n">
        <v>100</v>
      </c>
      <c r="K635" s="18" t="n">
        <v>31</v>
      </c>
      <c r="L635" s="21" t="str">
        <f aca="false">IF(AND(I635&gt;=9,J635&gt;=90),"Xuất sắc",IF(AND(I635&gt;=8,J635&gt;=80),"Giỏi",IF(AND(I635&gt;7,J635&gt;=65),"Khá")))</f>
        <v>Xuất sắc</v>
      </c>
      <c r="M635" s="20" t="n">
        <v>1.1</v>
      </c>
      <c r="N635" s="22" t="n">
        <f aca="false">1900000*$M$2</f>
        <v>2090000</v>
      </c>
      <c r="O635" s="23" t="n">
        <f aca="false">N635*5</f>
        <v>10450000</v>
      </c>
    </row>
    <row r="636" customFormat="false" ht="15.75" hidden="false" customHeight="false" outlineLevel="0" collapsed="false">
      <c r="A636" s="14" t="n">
        <v>635</v>
      </c>
      <c r="B636" s="18" t="n">
        <v>11213046</v>
      </c>
      <c r="C636" s="24" t="s">
        <v>372</v>
      </c>
      <c r="D636" s="24" t="s">
        <v>232</v>
      </c>
      <c r="E636" s="25" t="s">
        <v>812</v>
      </c>
      <c r="F636" s="25" t="s">
        <v>813</v>
      </c>
      <c r="G636" s="24" t="s">
        <v>762</v>
      </c>
      <c r="H636" s="18" t="n">
        <v>63</v>
      </c>
      <c r="I636" s="18" t="n">
        <v>9.32</v>
      </c>
      <c r="J636" s="18" t="n">
        <v>90</v>
      </c>
      <c r="K636" s="18" t="n">
        <v>23</v>
      </c>
      <c r="L636" s="21" t="str">
        <f aca="false">IF(AND(I636&gt;=9,J636&gt;=90),"Xuất sắc",IF(AND(I636&gt;=8,J636&gt;=80),"Giỏi",IF(AND(I636&gt;7,J636&gt;=65),"Khá")))</f>
        <v>Xuất sắc</v>
      </c>
      <c r="M636" s="20" t="n">
        <v>1.1</v>
      </c>
      <c r="N636" s="22" t="n">
        <f aca="false">1900000*$M$2</f>
        <v>2090000</v>
      </c>
      <c r="O636" s="23" t="n">
        <f aca="false">N636*5</f>
        <v>10450000</v>
      </c>
    </row>
    <row r="637" customFormat="false" ht="15.75" hidden="false" customHeight="false" outlineLevel="0" collapsed="false">
      <c r="A637" s="14" t="n">
        <v>636</v>
      </c>
      <c r="B637" s="18" t="n">
        <v>11217922</v>
      </c>
      <c r="C637" s="24" t="s">
        <v>146</v>
      </c>
      <c r="D637" s="24" t="s">
        <v>230</v>
      </c>
      <c r="E637" s="25" t="s">
        <v>814</v>
      </c>
      <c r="F637" s="25" t="s">
        <v>813</v>
      </c>
      <c r="G637" s="24" t="s">
        <v>762</v>
      </c>
      <c r="H637" s="18" t="n">
        <v>63</v>
      </c>
      <c r="I637" s="18" t="n">
        <v>9.31</v>
      </c>
      <c r="J637" s="18" t="n">
        <v>100</v>
      </c>
      <c r="K637" s="18" t="n">
        <v>21</v>
      </c>
      <c r="L637" s="21" t="str">
        <f aca="false">IF(AND(I637&gt;=9,J637&gt;=90),"Xuất sắc",IF(AND(I637&gt;=8,J637&gt;=80),"Giỏi",IF(AND(I637&gt;7,J637&gt;=65),"Khá")))</f>
        <v>Xuất sắc</v>
      </c>
      <c r="M637" s="20" t="n">
        <v>1.1</v>
      </c>
      <c r="N637" s="22" t="n">
        <f aca="false">1900000*$M$2</f>
        <v>2090000</v>
      </c>
      <c r="O637" s="23" t="n">
        <f aca="false">N637*5</f>
        <v>10450000</v>
      </c>
    </row>
    <row r="638" customFormat="false" ht="15.75" hidden="false" customHeight="false" outlineLevel="0" collapsed="false">
      <c r="A638" s="14" t="n">
        <v>637</v>
      </c>
      <c r="B638" s="18" t="n">
        <v>11217953</v>
      </c>
      <c r="C638" s="24" t="s">
        <v>106</v>
      </c>
      <c r="D638" s="24" t="s">
        <v>232</v>
      </c>
      <c r="E638" s="25" t="s">
        <v>814</v>
      </c>
      <c r="F638" s="25" t="s">
        <v>813</v>
      </c>
      <c r="G638" s="24" t="s">
        <v>762</v>
      </c>
      <c r="H638" s="18" t="n">
        <v>63</v>
      </c>
      <c r="I638" s="18" t="n">
        <v>9.3</v>
      </c>
      <c r="J638" s="18" t="n">
        <v>100</v>
      </c>
      <c r="K638" s="18" t="n">
        <v>28</v>
      </c>
      <c r="L638" s="21" t="str">
        <f aca="false">IF(AND(I638&gt;=9,J638&gt;=90),"Xuất sắc",IF(AND(I638&gt;=8,J638&gt;=80),"Giỏi",IF(AND(I638&gt;7,J638&gt;=65),"Khá")))</f>
        <v>Xuất sắc</v>
      </c>
      <c r="M638" s="20" t="n">
        <v>1.1</v>
      </c>
      <c r="N638" s="22" t="n">
        <f aca="false">1900000*$M$2</f>
        <v>2090000</v>
      </c>
      <c r="O638" s="23" t="n">
        <f aca="false">N638*5</f>
        <v>10450000</v>
      </c>
    </row>
    <row r="639" customFormat="false" ht="15.75" hidden="false" customHeight="false" outlineLevel="0" collapsed="false">
      <c r="A639" s="14" t="n">
        <v>638</v>
      </c>
      <c r="B639" s="18" t="n">
        <v>11210470</v>
      </c>
      <c r="C639" s="24" t="s">
        <v>476</v>
      </c>
      <c r="D639" s="24" t="s">
        <v>16</v>
      </c>
      <c r="E639" s="25" t="s">
        <v>812</v>
      </c>
      <c r="F639" s="25" t="s">
        <v>813</v>
      </c>
      <c r="G639" s="24" t="s">
        <v>762</v>
      </c>
      <c r="H639" s="18" t="n">
        <v>63</v>
      </c>
      <c r="I639" s="18" t="n">
        <v>9.28</v>
      </c>
      <c r="J639" s="18" t="n">
        <v>90</v>
      </c>
      <c r="K639" s="18" t="n">
        <v>26</v>
      </c>
      <c r="L639" s="21" t="str">
        <f aca="false">IF(AND(I639&gt;=9,J639&gt;=90),"Xuất sắc",IF(AND(I639&gt;=8,J639&gt;=80),"Giỏi",IF(AND(I639&gt;7,J639&gt;=65),"Khá")))</f>
        <v>Xuất sắc</v>
      </c>
      <c r="M639" s="20" t="n">
        <v>1.1</v>
      </c>
      <c r="N639" s="22" t="n">
        <f aca="false">1900000*$M$2</f>
        <v>2090000</v>
      </c>
      <c r="O639" s="23" t="n">
        <f aca="false">N639*5</f>
        <v>10450000</v>
      </c>
    </row>
    <row r="640" customFormat="false" ht="15.75" hidden="false" customHeight="false" outlineLevel="0" collapsed="false">
      <c r="A640" s="14" t="n">
        <v>639</v>
      </c>
      <c r="B640" s="18" t="n">
        <v>11210818</v>
      </c>
      <c r="C640" s="24" t="s">
        <v>815</v>
      </c>
      <c r="D640" s="24" t="s">
        <v>16</v>
      </c>
      <c r="E640" s="25" t="s">
        <v>812</v>
      </c>
      <c r="F640" s="25" t="s">
        <v>813</v>
      </c>
      <c r="G640" s="24" t="s">
        <v>762</v>
      </c>
      <c r="H640" s="18" t="n">
        <v>63</v>
      </c>
      <c r="I640" s="18" t="n">
        <v>9.21</v>
      </c>
      <c r="J640" s="18" t="n">
        <v>98</v>
      </c>
      <c r="K640" s="18" t="n">
        <v>28</v>
      </c>
      <c r="L640" s="21" t="str">
        <f aca="false">IF(AND(I640&gt;=9,J640&gt;=90),"Xuất sắc",IF(AND(I640&gt;=8,J640&gt;=80),"Giỏi",IF(AND(I640&gt;7,J640&gt;=65),"Khá")))</f>
        <v>Xuất sắc</v>
      </c>
      <c r="M640" s="20" t="n">
        <v>1.1</v>
      </c>
      <c r="N640" s="22" t="n">
        <f aca="false">1900000*$M$2</f>
        <v>2090000</v>
      </c>
      <c r="O640" s="23" t="n">
        <f aca="false">N640*5</f>
        <v>10450000</v>
      </c>
    </row>
    <row r="641" customFormat="false" ht="15.75" hidden="false" customHeight="false" outlineLevel="0" collapsed="false">
      <c r="A641" s="14" t="n">
        <v>640</v>
      </c>
      <c r="B641" s="18" t="n">
        <v>11217950</v>
      </c>
      <c r="C641" s="24" t="s">
        <v>341</v>
      </c>
      <c r="D641" s="24" t="s">
        <v>38</v>
      </c>
      <c r="E641" s="25" t="s">
        <v>812</v>
      </c>
      <c r="F641" s="25" t="s">
        <v>813</v>
      </c>
      <c r="G641" s="24" t="s">
        <v>762</v>
      </c>
      <c r="H641" s="18" t="n">
        <v>63</v>
      </c>
      <c r="I641" s="18" t="n">
        <v>9.2</v>
      </c>
      <c r="J641" s="18" t="n">
        <v>90</v>
      </c>
      <c r="K641" s="18" t="n">
        <v>24</v>
      </c>
      <c r="L641" s="21" t="str">
        <f aca="false">IF(AND(I641&gt;=9,J641&gt;=90),"Xuất sắc",IF(AND(I641&gt;=8,J641&gt;=80),"Giỏi",IF(AND(I641&gt;7,J641&gt;=65),"Khá")))</f>
        <v>Xuất sắc</v>
      </c>
      <c r="M641" s="20" t="n">
        <v>1.1</v>
      </c>
      <c r="N641" s="22" t="n">
        <f aca="false">1900000*$M$2</f>
        <v>2090000</v>
      </c>
      <c r="O641" s="23" t="n">
        <f aca="false">N641*5</f>
        <v>10450000</v>
      </c>
    </row>
    <row r="642" customFormat="false" ht="15.75" hidden="false" customHeight="false" outlineLevel="0" collapsed="false">
      <c r="A642" s="14" t="n">
        <v>641</v>
      </c>
      <c r="B642" s="18" t="n">
        <v>11215770</v>
      </c>
      <c r="C642" s="24" t="s">
        <v>816</v>
      </c>
      <c r="D642" s="24" t="s">
        <v>119</v>
      </c>
      <c r="E642" s="25" t="s">
        <v>814</v>
      </c>
      <c r="F642" s="25" t="s">
        <v>813</v>
      </c>
      <c r="G642" s="24" t="s">
        <v>762</v>
      </c>
      <c r="H642" s="18" t="n">
        <v>63</v>
      </c>
      <c r="I642" s="18" t="n">
        <v>9.17</v>
      </c>
      <c r="J642" s="18" t="n">
        <v>93</v>
      </c>
      <c r="K642" s="18" t="n">
        <v>25</v>
      </c>
      <c r="L642" s="21" t="str">
        <f aca="false">IF(AND(I642&gt;=9,J642&gt;=90),"Xuất sắc",IF(AND(I642&gt;=8,J642&gt;=80),"Giỏi",IF(AND(I642&gt;7,J642&gt;=65),"Khá")))</f>
        <v>Xuất sắc</v>
      </c>
      <c r="M642" s="20" t="n">
        <v>1.1</v>
      </c>
      <c r="N642" s="22" t="n">
        <f aca="false">1900000*$M$2</f>
        <v>2090000</v>
      </c>
      <c r="O642" s="23" t="n">
        <f aca="false">N642*5</f>
        <v>10450000</v>
      </c>
    </row>
    <row r="643" customFormat="false" ht="15.75" hidden="false" customHeight="false" outlineLevel="0" collapsed="false">
      <c r="A643" s="14" t="n">
        <v>642</v>
      </c>
      <c r="B643" s="18" t="n">
        <v>11217938</v>
      </c>
      <c r="C643" s="24" t="s">
        <v>484</v>
      </c>
      <c r="D643" s="24" t="s">
        <v>140</v>
      </c>
      <c r="E643" s="25" t="s">
        <v>812</v>
      </c>
      <c r="F643" s="25" t="s">
        <v>813</v>
      </c>
      <c r="G643" s="24" t="s">
        <v>762</v>
      </c>
      <c r="H643" s="18" t="n">
        <v>63</v>
      </c>
      <c r="I643" s="18" t="n">
        <v>9.17</v>
      </c>
      <c r="J643" s="18" t="n">
        <v>90</v>
      </c>
      <c r="K643" s="18" t="n">
        <v>23</v>
      </c>
      <c r="L643" s="21" t="str">
        <f aca="false">IF(AND(I643&gt;=9,J643&gt;=90),"Xuất sắc",IF(AND(I643&gt;=8,J643&gt;=80),"Giỏi",IF(AND(I643&gt;7,J643&gt;=65),"Khá")))</f>
        <v>Xuất sắc</v>
      </c>
      <c r="M643" s="20" t="n">
        <v>1.1</v>
      </c>
      <c r="N643" s="22" t="n">
        <f aca="false">1900000*$M$2</f>
        <v>2090000</v>
      </c>
      <c r="O643" s="23" t="n">
        <f aca="false">N643*5</f>
        <v>10450000</v>
      </c>
    </row>
    <row r="644" customFormat="false" ht="15.75" hidden="false" customHeight="false" outlineLevel="0" collapsed="false">
      <c r="A644" s="14" t="n">
        <v>643</v>
      </c>
      <c r="B644" s="18" t="n">
        <v>11217977</v>
      </c>
      <c r="C644" s="24" t="s">
        <v>187</v>
      </c>
      <c r="D644" s="24" t="s">
        <v>197</v>
      </c>
      <c r="E644" s="25" t="s">
        <v>814</v>
      </c>
      <c r="F644" s="25" t="s">
        <v>813</v>
      </c>
      <c r="G644" s="24" t="s">
        <v>762</v>
      </c>
      <c r="H644" s="18" t="n">
        <v>63</v>
      </c>
      <c r="I644" s="18" t="n">
        <v>9.12</v>
      </c>
      <c r="J644" s="18" t="n">
        <v>93</v>
      </c>
      <c r="K644" s="18" t="n">
        <v>23</v>
      </c>
      <c r="L644" s="21" t="str">
        <f aca="false">IF(AND(I644&gt;=9,J644&gt;=90),"Xuất sắc",IF(AND(I644&gt;=8,J644&gt;=80),"Giỏi",IF(AND(I644&gt;7,J644&gt;=65),"Khá")))</f>
        <v>Xuất sắc</v>
      </c>
      <c r="M644" s="20" t="n">
        <v>1.1</v>
      </c>
      <c r="N644" s="22" t="n">
        <f aca="false">1900000*$M$2</f>
        <v>2090000</v>
      </c>
      <c r="O644" s="23" t="n">
        <f aca="false">N644*5</f>
        <v>10450000</v>
      </c>
    </row>
    <row r="645" customFormat="false" ht="15.75" hidden="false" customHeight="false" outlineLevel="0" collapsed="false">
      <c r="A645" s="14" t="n">
        <v>644</v>
      </c>
      <c r="B645" s="18" t="n">
        <v>11222052</v>
      </c>
      <c r="C645" s="24" t="s">
        <v>817</v>
      </c>
      <c r="D645" s="24" t="s">
        <v>317</v>
      </c>
      <c r="E645" s="25" t="s">
        <v>818</v>
      </c>
      <c r="F645" s="25" t="s">
        <v>819</v>
      </c>
      <c r="G645" s="24" t="s">
        <v>762</v>
      </c>
      <c r="H645" s="18" t="n">
        <v>64</v>
      </c>
      <c r="I645" s="18" t="n">
        <v>9.54</v>
      </c>
      <c r="J645" s="18" t="n">
        <v>95</v>
      </c>
      <c r="K645" s="18" t="n">
        <v>14</v>
      </c>
      <c r="L645" s="21" t="str">
        <f aca="false">IF(AND(I645&gt;=9,J645&gt;=90),"Xuất sắc",IF(AND(I645&gt;=8,J645&gt;=80),"Giỏi",IF(AND(I645&gt;7,J645&gt;=65),"Khá")))</f>
        <v>Xuất sắc</v>
      </c>
      <c r="M645" s="20" t="n">
        <v>1.1</v>
      </c>
      <c r="N645" s="22" t="n">
        <f aca="false">1900000*$M$2</f>
        <v>2090000</v>
      </c>
      <c r="O645" s="23" t="n">
        <f aca="false">N645*5</f>
        <v>10450000</v>
      </c>
    </row>
    <row r="646" customFormat="false" ht="15.75" hidden="false" customHeight="false" outlineLevel="0" collapsed="false">
      <c r="A646" s="14" t="n">
        <v>645</v>
      </c>
      <c r="B646" s="18" t="n">
        <v>11220549</v>
      </c>
      <c r="C646" s="24" t="s">
        <v>820</v>
      </c>
      <c r="D646" s="24" t="s">
        <v>16</v>
      </c>
      <c r="E646" s="25" t="s">
        <v>818</v>
      </c>
      <c r="F646" s="25" t="s">
        <v>819</v>
      </c>
      <c r="G646" s="24" t="s">
        <v>762</v>
      </c>
      <c r="H646" s="18" t="n">
        <v>64</v>
      </c>
      <c r="I646" s="18" t="n">
        <v>9.28</v>
      </c>
      <c r="J646" s="18" t="n">
        <v>100</v>
      </c>
      <c r="K646" s="18" t="n">
        <v>17</v>
      </c>
      <c r="L646" s="21" t="str">
        <f aca="false">IF(AND(I646&gt;=9,J646&gt;=90),"Xuất sắc",IF(AND(I646&gt;=8,J646&gt;=80),"Giỏi",IF(AND(I646&gt;7,J646&gt;=65),"Khá")))</f>
        <v>Xuất sắc</v>
      </c>
      <c r="M646" s="20" t="n">
        <v>1.1</v>
      </c>
      <c r="N646" s="22" t="n">
        <f aca="false">1900000*$M$2</f>
        <v>2090000</v>
      </c>
      <c r="O646" s="23" t="n">
        <f aca="false">N646*5</f>
        <v>10450000</v>
      </c>
    </row>
    <row r="647" customFormat="false" ht="15.75" hidden="false" customHeight="false" outlineLevel="0" collapsed="false">
      <c r="A647" s="14" t="n">
        <v>646</v>
      </c>
      <c r="B647" s="18" t="n">
        <v>11226173</v>
      </c>
      <c r="C647" s="24" t="s">
        <v>207</v>
      </c>
      <c r="D647" s="24" t="s">
        <v>208</v>
      </c>
      <c r="E647" s="25" t="s">
        <v>818</v>
      </c>
      <c r="F647" s="25" t="s">
        <v>819</v>
      </c>
      <c r="G647" s="24" t="s">
        <v>762</v>
      </c>
      <c r="H647" s="18" t="n">
        <v>64</v>
      </c>
      <c r="I647" s="18" t="n">
        <v>9.24</v>
      </c>
      <c r="J647" s="18" t="n">
        <v>86</v>
      </c>
      <c r="K647" s="18" t="n">
        <v>14</v>
      </c>
      <c r="L647" s="21" t="str">
        <f aca="false">IF(AND(I647&gt;=9,J647&gt;=90),"Xuất sắc",IF(AND(I647&gt;=8,J647&gt;=80),"Giỏi",IF(AND(I647&gt;7,J647&gt;=65),"Khá")))</f>
        <v>Giỏi</v>
      </c>
      <c r="M647" s="20" t="n">
        <v>1.05</v>
      </c>
      <c r="N647" s="22" t="n">
        <f aca="false">1900000*$M$4</f>
        <v>1995000</v>
      </c>
      <c r="O647" s="23" t="n">
        <f aca="false">N647*5</f>
        <v>9975000</v>
      </c>
    </row>
    <row r="648" customFormat="false" ht="15.75" hidden="false" customHeight="false" outlineLevel="0" collapsed="false">
      <c r="A648" s="14" t="n">
        <v>647</v>
      </c>
      <c r="B648" s="18" t="n">
        <v>11220892</v>
      </c>
      <c r="C648" s="24" t="s">
        <v>821</v>
      </c>
      <c r="D648" s="24" t="s">
        <v>425</v>
      </c>
      <c r="E648" s="25" t="s">
        <v>822</v>
      </c>
      <c r="F648" s="25" t="s">
        <v>819</v>
      </c>
      <c r="G648" s="24" t="s">
        <v>762</v>
      </c>
      <c r="H648" s="18" t="n">
        <v>64</v>
      </c>
      <c r="I648" s="18" t="n">
        <v>9.17</v>
      </c>
      <c r="J648" s="18" t="n">
        <v>100</v>
      </c>
      <c r="K648" s="18" t="n">
        <v>14</v>
      </c>
      <c r="L648" s="21" t="str">
        <f aca="false">IF(AND(I648&gt;=9,J648&gt;=90),"Xuất sắc",IF(AND(I648&gt;=8,J648&gt;=80),"Giỏi",IF(AND(I648&gt;7,J648&gt;=65),"Khá")))</f>
        <v>Xuất sắc</v>
      </c>
      <c r="M648" s="20" t="n">
        <v>1.1</v>
      </c>
      <c r="N648" s="22" t="n">
        <f aca="false">1900000*$M$2</f>
        <v>2090000</v>
      </c>
      <c r="O648" s="23" t="n">
        <f aca="false">N648*5</f>
        <v>10450000</v>
      </c>
    </row>
    <row r="649" customFormat="false" ht="15.75" hidden="false" customHeight="false" outlineLevel="0" collapsed="false">
      <c r="A649" s="14" t="n">
        <v>648</v>
      </c>
      <c r="B649" s="18" t="n">
        <v>11221242</v>
      </c>
      <c r="C649" s="24" t="s">
        <v>823</v>
      </c>
      <c r="D649" s="24" t="s">
        <v>213</v>
      </c>
      <c r="E649" s="25" t="s">
        <v>818</v>
      </c>
      <c r="F649" s="25" t="s">
        <v>819</v>
      </c>
      <c r="G649" s="24" t="s">
        <v>762</v>
      </c>
      <c r="H649" s="18" t="n">
        <v>64</v>
      </c>
      <c r="I649" s="18" t="n">
        <v>9.17</v>
      </c>
      <c r="J649" s="18" t="n">
        <v>90</v>
      </c>
      <c r="K649" s="18" t="n">
        <v>14</v>
      </c>
      <c r="L649" s="21" t="str">
        <f aca="false">IF(AND(I649&gt;=9,J649&gt;=90),"Xuất sắc",IF(AND(I649&gt;=8,J649&gt;=80),"Giỏi",IF(AND(I649&gt;7,J649&gt;=65),"Khá")))</f>
        <v>Xuất sắc</v>
      </c>
      <c r="M649" s="20" t="n">
        <v>1.1</v>
      </c>
      <c r="N649" s="22" t="n">
        <f aca="false">1900000*$M$2</f>
        <v>2090000</v>
      </c>
      <c r="O649" s="23" t="n">
        <f aca="false">N649*5</f>
        <v>10450000</v>
      </c>
    </row>
    <row r="650" customFormat="false" ht="15.75" hidden="false" customHeight="false" outlineLevel="0" collapsed="false">
      <c r="A650" s="14" t="n">
        <v>649</v>
      </c>
      <c r="B650" s="18" t="n">
        <v>11226362</v>
      </c>
      <c r="C650" s="24" t="s">
        <v>824</v>
      </c>
      <c r="D650" s="24" t="s">
        <v>119</v>
      </c>
      <c r="E650" s="25" t="s">
        <v>818</v>
      </c>
      <c r="F650" s="25" t="s">
        <v>819</v>
      </c>
      <c r="G650" s="24" t="s">
        <v>762</v>
      </c>
      <c r="H650" s="18" t="n">
        <v>64</v>
      </c>
      <c r="I650" s="18" t="n">
        <v>9.13</v>
      </c>
      <c r="J650" s="18" t="n">
        <v>90</v>
      </c>
      <c r="K650" s="18" t="n">
        <v>17</v>
      </c>
      <c r="L650" s="21" t="str">
        <f aca="false">IF(AND(I650&gt;=9,J650&gt;=90),"Xuất sắc",IF(AND(I650&gt;=8,J650&gt;=80),"Giỏi",IF(AND(I650&gt;7,J650&gt;=65),"Khá")))</f>
        <v>Xuất sắc</v>
      </c>
      <c r="M650" s="20" t="n">
        <v>1.1</v>
      </c>
      <c r="N650" s="22" t="n">
        <f aca="false">1900000*$M$2</f>
        <v>2090000</v>
      </c>
      <c r="O650" s="23" t="n">
        <f aca="false">N650*5</f>
        <v>10450000</v>
      </c>
    </row>
    <row r="651" customFormat="false" ht="15.75" hidden="false" customHeight="false" outlineLevel="0" collapsed="false">
      <c r="A651" s="14" t="n">
        <v>650</v>
      </c>
      <c r="B651" s="18" t="n">
        <v>11222388</v>
      </c>
      <c r="C651" s="24" t="s">
        <v>624</v>
      </c>
      <c r="D651" s="24" t="s">
        <v>368</v>
      </c>
      <c r="E651" s="25" t="s">
        <v>818</v>
      </c>
      <c r="F651" s="25" t="s">
        <v>819</v>
      </c>
      <c r="G651" s="24" t="s">
        <v>762</v>
      </c>
      <c r="H651" s="18" t="n">
        <v>64</v>
      </c>
      <c r="I651" s="18" t="n">
        <v>9.08</v>
      </c>
      <c r="J651" s="18" t="n">
        <v>90</v>
      </c>
      <c r="K651" s="18" t="n">
        <v>17</v>
      </c>
      <c r="L651" s="21" t="str">
        <f aca="false">IF(AND(I651&gt;=9,J651&gt;=90),"Xuất sắc",IF(AND(I651&gt;=8,J651&gt;=80),"Giỏi",IF(AND(I651&gt;7,J651&gt;=65),"Khá")))</f>
        <v>Xuất sắc</v>
      </c>
      <c r="M651" s="20" t="n">
        <v>1.1</v>
      </c>
      <c r="N651" s="22" t="n">
        <f aca="false">1900000*$M$2</f>
        <v>2090000</v>
      </c>
      <c r="O651" s="23" t="n">
        <f aca="false">N651*5</f>
        <v>10450000</v>
      </c>
    </row>
    <row r="652" customFormat="false" ht="15.75" hidden="false" customHeight="false" outlineLevel="0" collapsed="false">
      <c r="A652" s="14" t="n">
        <v>651</v>
      </c>
      <c r="B652" s="18" t="n">
        <v>11225037</v>
      </c>
      <c r="C652" s="24" t="s">
        <v>825</v>
      </c>
      <c r="D652" s="24" t="s">
        <v>193</v>
      </c>
      <c r="E652" s="25" t="s">
        <v>818</v>
      </c>
      <c r="F652" s="25" t="s">
        <v>819</v>
      </c>
      <c r="G652" s="24" t="s">
        <v>762</v>
      </c>
      <c r="H652" s="18" t="n">
        <v>64</v>
      </c>
      <c r="I652" s="18" t="n">
        <v>9.06</v>
      </c>
      <c r="J652" s="18" t="n">
        <v>90</v>
      </c>
      <c r="K652" s="18" t="n">
        <v>14</v>
      </c>
      <c r="L652" s="21" t="str">
        <f aca="false">IF(AND(I652&gt;=9,J652&gt;=90),"Xuất sắc",IF(AND(I652&gt;=8,J652&gt;=80),"Giỏi",IF(AND(I652&gt;7,J652&gt;=65),"Khá")))</f>
        <v>Xuất sắc</v>
      </c>
      <c r="M652" s="20" t="n">
        <v>1.1</v>
      </c>
      <c r="N652" s="22" t="n">
        <f aca="false">1900000*$M$2</f>
        <v>2090000</v>
      </c>
      <c r="O652" s="23" t="n">
        <f aca="false">N652*5</f>
        <v>10450000</v>
      </c>
    </row>
    <row r="653" customFormat="false" ht="15.75" hidden="false" customHeight="false" outlineLevel="0" collapsed="false">
      <c r="A653" s="14" t="n">
        <v>652</v>
      </c>
      <c r="B653" s="18" t="n">
        <v>11225188</v>
      </c>
      <c r="C653" s="24" t="s">
        <v>826</v>
      </c>
      <c r="D653" s="24" t="s">
        <v>88</v>
      </c>
      <c r="E653" s="25" t="s">
        <v>818</v>
      </c>
      <c r="F653" s="25" t="s">
        <v>819</v>
      </c>
      <c r="G653" s="24" t="s">
        <v>762</v>
      </c>
      <c r="H653" s="18" t="n">
        <v>64</v>
      </c>
      <c r="I653" s="18" t="n">
        <v>9.04</v>
      </c>
      <c r="J653" s="18" t="n">
        <v>86</v>
      </c>
      <c r="K653" s="18" t="n">
        <v>14</v>
      </c>
      <c r="L653" s="21" t="str">
        <f aca="false">IF(AND(I653&gt;=9,J653&gt;=90),"Xuất sắc",IF(AND(I653&gt;=8,J653&gt;=80),"Giỏi",IF(AND(I653&gt;7,J653&gt;=65),"Khá")))</f>
        <v>Giỏi</v>
      </c>
      <c r="M653" s="20" t="n">
        <v>1.05</v>
      </c>
      <c r="N653" s="22" t="n">
        <f aca="false">1900000*$M$4</f>
        <v>1995000</v>
      </c>
      <c r="O653" s="23" t="n">
        <f aca="false">N653*5</f>
        <v>9975000</v>
      </c>
    </row>
    <row r="654" customFormat="false" ht="15.75" hidden="false" customHeight="false" outlineLevel="0" collapsed="false">
      <c r="A654" s="14" t="n">
        <v>653</v>
      </c>
      <c r="B654" s="18" t="n">
        <v>11225683</v>
      </c>
      <c r="C654" s="24" t="s">
        <v>263</v>
      </c>
      <c r="D654" s="24" t="s">
        <v>161</v>
      </c>
      <c r="E654" s="25" t="s">
        <v>822</v>
      </c>
      <c r="F654" s="25" t="s">
        <v>819</v>
      </c>
      <c r="G654" s="24" t="s">
        <v>762</v>
      </c>
      <c r="H654" s="18" t="n">
        <v>64</v>
      </c>
      <c r="I654" s="18" t="n">
        <v>9.04</v>
      </c>
      <c r="J654" s="18" t="n">
        <v>95</v>
      </c>
      <c r="K654" s="18" t="n">
        <v>17</v>
      </c>
      <c r="L654" s="21" t="str">
        <f aca="false">IF(AND(I654&gt;=9,J654&gt;=90),"Xuất sắc",IF(AND(I654&gt;=8,J654&gt;=80),"Giỏi",IF(AND(I654&gt;7,J654&gt;=65),"Khá")))</f>
        <v>Xuất sắc</v>
      </c>
      <c r="M654" s="20" t="n">
        <v>1.1</v>
      </c>
      <c r="N654" s="22" t="n">
        <f aca="false">1900000*$M$2</f>
        <v>2090000</v>
      </c>
      <c r="O654" s="23" t="n">
        <f aca="false">N654*5</f>
        <v>10450000</v>
      </c>
    </row>
    <row r="655" customFormat="false" ht="15.75" hidden="false" customHeight="false" outlineLevel="0" collapsed="false">
      <c r="A655" s="14" t="n">
        <v>654</v>
      </c>
      <c r="B655" s="18" t="n">
        <v>11221176</v>
      </c>
      <c r="C655" s="24" t="s">
        <v>827</v>
      </c>
      <c r="D655" s="24" t="s">
        <v>828</v>
      </c>
      <c r="E655" s="25" t="s">
        <v>829</v>
      </c>
      <c r="F655" s="25" t="s">
        <v>819</v>
      </c>
      <c r="G655" s="24" t="s">
        <v>762</v>
      </c>
      <c r="H655" s="18" t="n">
        <v>64</v>
      </c>
      <c r="I655" s="18" t="n">
        <v>9.04</v>
      </c>
      <c r="J655" s="18" t="n">
        <v>95</v>
      </c>
      <c r="K655" s="18" t="n">
        <v>14</v>
      </c>
      <c r="L655" s="21" t="str">
        <f aca="false">IF(AND(I655&gt;=9,J655&gt;=90),"Xuất sắc",IF(AND(I655&gt;=8,J655&gt;=80),"Giỏi",IF(AND(I655&gt;7,J655&gt;=65),"Khá")))</f>
        <v>Xuất sắc</v>
      </c>
      <c r="M655" s="20" t="n">
        <v>1.1</v>
      </c>
      <c r="N655" s="22" t="n">
        <f aca="false">1900000*$M$2</f>
        <v>2090000</v>
      </c>
      <c r="O655" s="23" t="n">
        <f aca="false">N655*5</f>
        <v>10450000</v>
      </c>
    </row>
    <row r="656" customFormat="false" ht="15.75" hidden="false" customHeight="false" outlineLevel="0" collapsed="false">
      <c r="A656" s="14" t="n">
        <v>655</v>
      </c>
      <c r="B656" s="18" t="n">
        <v>11225894</v>
      </c>
      <c r="C656" s="24" t="s">
        <v>830</v>
      </c>
      <c r="D656" s="24" t="s">
        <v>197</v>
      </c>
      <c r="E656" s="25" t="s">
        <v>822</v>
      </c>
      <c r="F656" s="25" t="s">
        <v>819</v>
      </c>
      <c r="G656" s="24" t="s">
        <v>762</v>
      </c>
      <c r="H656" s="18" t="n">
        <v>64</v>
      </c>
      <c r="I656" s="18" t="n">
        <v>9.03</v>
      </c>
      <c r="J656" s="18" t="n">
        <v>88</v>
      </c>
      <c r="K656" s="18" t="n">
        <v>17</v>
      </c>
      <c r="L656" s="21" t="str">
        <f aca="false">IF(AND(I656&gt;=9,J656&gt;=90),"Xuất sắc",IF(AND(I656&gt;=8,J656&gt;=80),"Giỏi",IF(AND(I656&gt;7,J656&gt;=65),"Khá")))</f>
        <v>Giỏi</v>
      </c>
      <c r="M656" s="20" t="n">
        <v>1.05</v>
      </c>
      <c r="N656" s="22" t="n">
        <f aca="false">1900000*$M$4</f>
        <v>1995000</v>
      </c>
      <c r="O656" s="23" t="n">
        <f aca="false">N656*5</f>
        <v>9975000</v>
      </c>
    </row>
    <row r="657" customFormat="false" ht="15.75" hidden="false" customHeight="false" outlineLevel="0" collapsed="false">
      <c r="A657" s="14" t="n">
        <v>656</v>
      </c>
      <c r="B657" s="18" t="n">
        <v>11221460</v>
      </c>
      <c r="C657" s="24" t="s">
        <v>179</v>
      </c>
      <c r="D657" s="24" t="s">
        <v>303</v>
      </c>
      <c r="E657" s="25" t="s">
        <v>818</v>
      </c>
      <c r="F657" s="25" t="s">
        <v>819</v>
      </c>
      <c r="G657" s="24" t="s">
        <v>762</v>
      </c>
      <c r="H657" s="18" t="n">
        <v>64</v>
      </c>
      <c r="I657" s="18" t="n">
        <v>9.02</v>
      </c>
      <c r="J657" s="18" t="n">
        <v>90</v>
      </c>
      <c r="K657" s="18" t="n">
        <v>17</v>
      </c>
      <c r="L657" s="21" t="str">
        <f aca="false">IF(AND(I657&gt;=9,J657&gt;=90),"Xuất sắc",IF(AND(I657&gt;=8,J657&gt;=80),"Giỏi",IF(AND(I657&gt;7,J657&gt;=65),"Khá")))</f>
        <v>Xuất sắc</v>
      </c>
      <c r="M657" s="20" t="n">
        <v>1.1</v>
      </c>
      <c r="N657" s="22" t="n">
        <f aca="false">1900000*$M$2</f>
        <v>2090000</v>
      </c>
      <c r="O657" s="23" t="n">
        <f aca="false">N657*5</f>
        <v>10450000</v>
      </c>
    </row>
    <row r="658" customFormat="false" ht="15.75" hidden="false" customHeight="false" outlineLevel="0" collapsed="false">
      <c r="A658" s="14" t="n">
        <v>657</v>
      </c>
      <c r="B658" s="18" t="n">
        <v>11221595</v>
      </c>
      <c r="C658" s="24" t="s">
        <v>831</v>
      </c>
      <c r="D658" s="24" t="s">
        <v>140</v>
      </c>
      <c r="E658" s="25" t="s">
        <v>832</v>
      </c>
      <c r="F658" s="25" t="s">
        <v>819</v>
      </c>
      <c r="G658" s="24" t="s">
        <v>762</v>
      </c>
      <c r="H658" s="18" t="n">
        <v>64</v>
      </c>
      <c r="I658" s="18" t="n">
        <v>8.98</v>
      </c>
      <c r="J658" s="18" t="n">
        <v>83</v>
      </c>
      <c r="K658" s="18" t="n">
        <v>14</v>
      </c>
      <c r="L658" s="21" t="str">
        <f aca="false">IF(AND(I658&gt;=9,J658&gt;=90),"Xuất sắc",IF(AND(I658&gt;=8,J658&gt;=80),"Giỏi",IF(AND(I658&gt;7,J658&gt;=65),"Khá")))</f>
        <v>Giỏi</v>
      </c>
      <c r="M658" s="20" t="n">
        <v>1.05</v>
      </c>
      <c r="N658" s="22" t="n">
        <f aca="false">1900000*$M$4</f>
        <v>1995000</v>
      </c>
      <c r="O658" s="23" t="n">
        <f aca="false">N658*5</f>
        <v>9975000</v>
      </c>
    </row>
    <row r="659" customFormat="false" ht="15.75" hidden="false" customHeight="false" outlineLevel="0" collapsed="false">
      <c r="A659" s="14" t="n">
        <v>658</v>
      </c>
      <c r="B659" s="18" t="n">
        <v>11227079</v>
      </c>
      <c r="C659" s="24" t="s">
        <v>631</v>
      </c>
      <c r="D659" s="24" t="s">
        <v>353</v>
      </c>
      <c r="E659" s="25" t="s">
        <v>832</v>
      </c>
      <c r="F659" s="25" t="s">
        <v>819</v>
      </c>
      <c r="G659" s="24" t="s">
        <v>762</v>
      </c>
      <c r="H659" s="18" t="n">
        <v>64</v>
      </c>
      <c r="I659" s="18" t="n">
        <v>8.95</v>
      </c>
      <c r="J659" s="18" t="n">
        <v>80</v>
      </c>
      <c r="K659" s="18" t="n">
        <v>17</v>
      </c>
      <c r="L659" s="21" t="str">
        <f aca="false">IF(AND(I659&gt;=9,J659&gt;=90),"Xuất sắc",IF(AND(I659&gt;=8,J659&gt;=80),"Giỏi",IF(AND(I659&gt;7,J659&gt;=65),"Khá")))</f>
        <v>Giỏi</v>
      </c>
      <c r="M659" s="20" t="n">
        <v>1.05</v>
      </c>
      <c r="N659" s="22" t="n">
        <f aca="false">1900000*$M$4</f>
        <v>1995000</v>
      </c>
      <c r="O659" s="23" t="n">
        <f aca="false">N659*5</f>
        <v>9975000</v>
      </c>
    </row>
    <row r="660" customFormat="false" ht="15.75" hidden="false" customHeight="false" outlineLevel="0" collapsed="false">
      <c r="A660" s="14" t="n">
        <v>659</v>
      </c>
      <c r="B660" s="18" t="n">
        <v>11220829</v>
      </c>
      <c r="C660" s="24" t="s">
        <v>234</v>
      </c>
      <c r="D660" s="24" t="s">
        <v>654</v>
      </c>
      <c r="E660" s="25" t="s">
        <v>822</v>
      </c>
      <c r="F660" s="25" t="s">
        <v>819</v>
      </c>
      <c r="G660" s="24" t="s">
        <v>762</v>
      </c>
      <c r="H660" s="18" t="n">
        <v>64</v>
      </c>
      <c r="I660" s="18" t="n">
        <v>8.94</v>
      </c>
      <c r="J660" s="18" t="n">
        <v>85</v>
      </c>
      <c r="K660" s="18" t="n">
        <v>17</v>
      </c>
      <c r="L660" s="21" t="str">
        <f aca="false">IF(AND(I660&gt;=9,J660&gt;=90),"Xuất sắc",IF(AND(I660&gt;=8,J660&gt;=80),"Giỏi",IF(AND(I660&gt;7,J660&gt;=65),"Khá")))</f>
        <v>Giỏi</v>
      </c>
      <c r="M660" s="20" t="n">
        <v>1.05</v>
      </c>
      <c r="N660" s="22" t="n">
        <f aca="false">1900000*$M$4</f>
        <v>1995000</v>
      </c>
      <c r="O660" s="23" t="n">
        <f aca="false">N660*5</f>
        <v>9975000</v>
      </c>
    </row>
    <row r="661" customFormat="false" ht="15.75" hidden="false" customHeight="false" outlineLevel="0" collapsed="false">
      <c r="A661" s="14" t="n">
        <v>660</v>
      </c>
      <c r="B661" s="18" t="n">
        <v>11222767</v>
      </c>
      <c r="C661" s="24" t="s">
        <v>833</v>
      </c>
      <c r="D661" s="24" t="s">
        <v>337</v>
      </c>
      <c r="E661" s="25" t="s">
        <v>818</v>
      </c>
      <c r="F661" s="25" t="s">
        <v>819</v>
      </c>
      <c r="G661" s="24" t="s">
        <v>762</v>
      </c>
      <c r="H661" s="18" t="n">
        <v>64</v>
      </c>
      <c r="I661" s="18" t="n">
        <v>8.89</v>
      </c>
      <c r="J661" s="18" t="n">
        <v>85</v>
      </c>
      <c r="K661" s="18" t="n">
        <v>17</v>
      </c>
      <c r="L661" s="21" t="str">
        <f aca="false">IF(AND(I661&gt;=9,J661&gt;=90),"Xuất sắc",IF(AND(I661&gt;=8,J661&gt;=80),"Giỏi",IF(AND(I661&gt;7,J661&gt;=65),"Khá")))</f>
        <v>Giỏi</v>
      </c>
      <c r="M661" s="20" t="n">
        <v>1.05</v>
      </c>
      <c r="N661" s="22" t="n">
        <f aca="false">1900000*$M$4</f>
        <v>1995000</v>
      </c>
      <c r="O661" s="23" t="n">
        <f aca="false">N661*5</f>
        <v>9975000</v>
      </c>
    </row>
    <row r="662" customFormat="false" ht="15.75" hidden="false" customHeight="false" outlineLevel="0" collapsed="false">
      <c r="A662" s="14" t="n">
        <v>661</v>
      </c>
      <c r="B662" s="18" t="n">
        <v>11223311</v>
      </c>
      <c r="C662" s="24" t="s">
        <v>234</v>
      </c>
      <c r="D662" s="24" t="s">
        <v>232</v>
      </c>
      <c r="E662" s="25" t="s">
        <v>829</v>
      </c>
      <c r="F662" s="17" t="s">
        <v>819</v>
      </c>
      <c r="G662" s="24" t="s">
        <v>762</v>
      </c>
      <c r="H662" s="18" t="n">
        <v>64</v>
      </c>
      <c r="I662" s="18" t="n">
        <v>8.89</v>
      </c>
      <c r="J662" s="18" t="n">
        <v>93</v>
      </c>
      <c r="K662" s="18" t="n">
        <v>14</v>
      </c>
      <c r="L662" s="21" t="str">
        <f aca="false">IF(AND(I662&gt;=9,J662&gt;=90),"Xuất sắc",IF(AND(I662&gt;=8,J662&gt;=80),"Giỏi",IF(AND(I662&gt;7,J662&gt;=65),"Khá")))</f>
        <v>Giỏi</v>
      </c>
      <c r="M662" s="20" t="n">
        <v>1.05</v>
      </c>
      <c r="N662" s="22" t="n">
        <f aca="false">1900000*$M$4</f>
        <v>1995000</v>
      </c>
      <c r="O662" s="23" t="n">
        <f aca="false">N662*5</f>
        <v>9975000</v>
      </c>
    </row>
    <row r="663" customFormat="false" ht="15.75" hidden="false" customHeight="false" outlineLevel="0" collapsed="false">
      <c r="A663" s="14" t="n">
        <v>662</v>
      </c>
      <c r="B663" s="18" t="n">
        <v>11221346</v>
      </c>
      <c r="C663" s="24" t="s">
        <v>834</v>
      </c>
      <c r="D663" s="24" t="s">
        <v>276</v>
      </c>
      <c r="E663" s="25" t="s">
        <v>832</v>
      </c>
      <c r="F663" s="17" t="s">
        <v>819</v>
      </c>
      <c r="G663" s="24" t="s">
        <v>762</v>
      </c>
      <c r="H663" s="18" t="n">
        <v>64</v>
      </c>
      <c r="I663" s="18" t="n">
        <v>8.88</v>
      </c>
      <c r="J663" s="18" t="n">
        <v>90</v>
      </c>
      <c r="K663" s="18" t="n">
        <v>17</v>
      </c>
      <c r="L663" s="21" t="str">
        <f aca="false">IF(AND(I663&gt;=9,J663&gt;=90),"Xuất sắc",IF(AND(I663&gt;=8,J663&gt;=80),"Giỏi",IF(AND(I663&gt;7,J663&gt;=65),"Khá")))</f>
        <v>Giỏi</v>
      </c>
      <c r="M663" s="20" t="n">
        <v>1.05</v>
      </c>
      <c r="N663" s="22" t="n">
        <f aca="false">1900000*$M$4</f>
        <v>1995000</v>
      </c>
      <c r="O663" s="23" t="n">
        <f aca="false">N663*5</f>
        <v>9975000</v>
      </c>
    </row>
    <row r="664" customFormat="false" ht="15.75" hidden="false" customHeight="false" outlineLevel="0" collapsed="false">
      <c r="A664" s="14" t="n">
        <v>663</v>
      </c>
      <c r="B664" s="18" t="n">
        <v>11223403</v>
      </c>
      <c r="C664" s="24" t="s">
        <v>255</v>
      </c>
      <c r="D664" s="24" t="s">
        <v>98</v>
      </c>
      <c r="E664" s="25" t="s">
        <v>818</v>
      </c>
      <c r="F664" s="17" t="s">
        <v>819</v>
      </c>
      <c r="G664" s="24" t="s">
        <v>762</v>
      </c>
      <c r="H664" s="18" t="n">
        <v>64</v>
      </c>
      <c r="I664" s="18" t="n">
        <v>8.88</v>
      </c>
      <c r="J664" s="18" t="n">
        <v>91</v>
      </c>
      <c r="K664" s="18" t="n">
        <v>17</v>
      </c>
      <c r="L664" s="21" t="str">
        <f aca="false">IF(AND(I664&gt;=9,J664&gt;=90),"Xuất sắc",IF(AND(I664&gt;=8,J664&gt;=80),"Giỏi",IF(AND(I664&gt;7,J664&gt;=65),"Khá")))</f>
        <v>Giỏi</v>
      </c>
      <c r="M664" s="20" t="n">
        <v>1.05</v>
      </c>
      <c r="N664" s="22" t="n">
        <f aca="false">1900000*$M$4</f>
        <v>1995000</v>
      </c>
      <c r="O664" s="23" t="n">
        <f aca="false">N664*5</f>
        <v>9975000</v>
      </c>
    </row>
    <row r="665" customFormat="false" ht="15.75" hidden="false" customHeight="false" outlineLevel="0" collapsed="false">
      <c r="A665" s="14" t="n">
        <v>664</v>
      </c>
      <c r="B665" s="18" t="n">
        <v>11221549</v>
      </c>
      <c r="C665" s="24" t="s">
        <v>835</v>
      </c>
      <c r="D665" s="24" t="s">
        <v>140</v>
      </c>
      <c r="E665" s="25" t="s">
        <v>829</v>
      </c>
      <c r="F665" s="17" t="s">
        <v>819</v>
      </c>
      <c r="G665" s="24" t="s">
        <v>762</v>
      </c>
      <c r="H665" s="18" t="n">
        <v>64</v>
      </c>
      <c r="I665" s="18" t="n">
        <v>8.86</v>
      </c>
      <c r="J665" s="18" t="n">
        <v>93</v>
      </c>
      <c r="K665" s="18" t="n">
        <v>14</v>
      </c>
      <c r="L665" s="21" t="str">
        <f aca="false">IF(AND(I665&gt;=9,J665&gt;=90),"Xuất sắc",IF(AND(I665&gt;=8,J665&gt;=80),"Giỏi",IF(AND(I665&gt;7,J665&gt;=65),"Khá")))</f>
        <v>Giỏi</v>
      </c>
      <c r="M665" s="20" t="n">
        <v>1.05</v>
      </c>
      <c r="N665" s="22" t="n">
        <f aca="false">1900000*$M$4</f>
        <v>1995000</v>
      </c>
      <c r="O665" s="23" t="n">
        <f aca="false">N665*5</f>
        <v>9975000</v>
      </c>
    </row>
    <row r="666" customFormat="false" ht="15.75" hidden="false" customHeight="false" outlineLevel="0" collapsed="false">
      <c r="A666" s="14" t="n">
        <v>665</v>
      </c>
      <c r="B666" s="18" t="n">
        <v>11221893</v>
      </c>
      <c r="C666" s="24" t="s">
        <v>836</v>
      </c>
      <c r="D666" s="24" t="s">
        <v>837</v>
      </c>
      <c r="E666" s="25" t="s">
        <v>838</v>
      </c>
      <c r="F666" s="25" t="s">
        <v>839</v>
      </c>
      <c r="G666" s="24" t="s">
        <v>762</v>
      </c>
      <c r="H666" s="18" t="n">
        <v>64</v>
      </c>
      <c r="I666" s="18" t="n">
        <v>9.64</v>
      </c>
      <c r="J666" s="18" t="n">
        <v>100</v>
      </c>
      <c r="K666" s="18" t="n">
        <v>14</v>
      </c>
      <c r="L666" s="21" t="str">
        <f aca="false">IF(AND(I666&gt;=9,J666&gt;=90),"Xuất sắc",IF(AND(I666&gt;=8,J666&gt;=80),"Giỏi",IF(AND(I666&gt;7,J666&gt;=65),"Khá")))</f>
        <v>Xuất sắc</v>
      </c>
      <c r="M666" s="20" t="n">
        <v>1.1</v>
      </c>
      <c r="N666" s="22" t="n">
        <f aca="false">1900000*$M$2</f>
        <v>2090000</v>
      </c>
      <c r="O666" s="23" t="n">
        <f aca="false">N666*5</f>
        <v>10450000</v>
      </c>
    </row>
    <row r="667" customFormat="false" ht="15.75" hidden="false" customHeight="false" outlineLevel="0" collapsed="false">
      <c r="A667" s="14" t="n">
        <v>666</v>
      </c>
      <c r="B667" s="18" t="n">
        <v>11221369</v>
      </c>
      <c r="C667" s="24" t="s">
        <v>840</v>
      </c>
      <c r="D667" s="24" t="s">
        <v>276</v>
      </c>
      <c r="E667" s="25" t="s">
        <v>838</v>
      </c>
      <c r="F667" s="25" t="s">
        <v>839</v>
      </c>
      <c r="G667" s="24" t="s">
        <v>762</v>
      </c>
      <c r="H667" s="18" t="n">
        <v>64</v>
      </c>
      <c r="I667" s="18" t="n">
        <v>9.56</v>
      </c>
      <c r="J667" s="18" t="n">
        <v>90</v>
      </c>
      <c r="K667" s="18" t="n">
        <v>14</v>
      </c>
      <c r="L667" s="21" t="str">
        <f aca="false">IF(AND(I667&gt;=9,J667&gt;=90),"Xuất sắc",IF(AND(I667&gt;=8,J667&gt;=80),"Giỏi",IF(AND(I667&gt;7,J667&gt;=65),"Khá")))</f>
        <v>Xuất sắc</v>
      </c>
      <c r="M667" s="20" t="n">
        <v>1.1</v>
      </c>
      <c r="N667" s="22" t="n">
        <f aca="false">1900000*$M$2</f>
        <v>2090000</v>
      </c>
      <c r="O667" s="23" t="n">
        <f aca="false">N667*5</f>
        <v>10450000</v>
      </c>
    </row>
    <row r="668" customFormat="false" ht="15.75" hidden="false" customHeight="false" outlineLevel="0" collapsed="false">
      <c r="A668" s="14" t="n">
        <v>667</v>
      </c>
      <c r="B668" s="18" t="n">
        <v>11224826</v>
      </c>
      <c r="C668" s="24" t="s">
        <v>624</v>
      </c>
      <c r="D668" s="24" t="s">
        <v>183</v>
      </c>
      <c r="E668" s="25" t="s">
        <v>838</v>
      </c>
      <c r="F668" s="25" t="s">
        <v>839</v>
      </c>
      <c r="G668" s="24" t="s">
        <v>762</v>
      </c>
      <c r="H668" s="18" t="n">
        <v>64</v>
      </c>
      <c r="I668" s="18" t="n">
        <v>9.54</v>
      </c>
      <c r="J668" s="18" t="n">
        <v>92</v>
      </c>
      <c r="K668" s="18" t="n">
        <v>17</v>
      </c>
      <c r="L668" s="21" t="str">
        <f aca="false">IF(AND(I668&gt;=9,J668&gt;=90),"Xuất sắc",IF(AND(I668&gt;=8,J668&gt;=80),"Giỏi",IF(AND(I668&gt;7,J668&gt;=65),"Khá")))</f>
        <v>Xuất sắc</v>
      </c>
      <c r="M668" s="20" t="n">
        <v>1.1</v>
      </c>
      <c r="N668" s="22" t="n">
        <f aca="false">1900000*$M$2</f>
        <v>2090000</v>
      </c>
      <c r="O668" s="23" t="n">
        <f aca="false">N668*5</f>
        <v>10450000</v>
      </c>
    </row>
    <row r="669" customFormat="false" ht="15.75" hidden="false" customHeight="false" outlineLevel="0" collapsed="false">
      <c r="A669" s="14" t="n">
        <v>668</v>
      </c>
      <c r="B669" s="18" t="n">
        <v>11226870</v>
      </c>
      <c r="C669" s="24" t="s">
        <v>841</v>
      </c>
      <c r="D669" s="24" t="s">
        <v>401</v>
      </c>
      <c r="E669" s="25" t="s">
        <v>838</v>
      </c>
      <c r="F669" s="25" t="s">
        <v>839</v>
      </c>
      <c r="G669" s="24" t="s">
        <v>762</v>
      </c>
      <c r="H669" s="18" t="n">
        <v>64</v>
      </c>
      <c r="I669" s="18" t="n">
        <v>9.49</v>
      </c>
      <c r="J669" s="18" t="n">
        <v>90</v>
      </c>
      <c r="K669" s="18" t="n">
        <v>14</v>
      </c>
      <c r="L669" s="21" t="str">
        <f aca="false">IF(AND(I669&gt;=9,J669&gt;=90),"Xuất sắc",IF(AND(I669&gt;=8,J669&gt;=80),"Giỏi",IF(AND(I669&gt;7,J669&gt;=65),"Khá")))</f>
        <v>Xuất sắc</v>
      </c>
      <c r="M669" s="20" t="n">
        <v>1.1</v>
      </c>
      <c r="N669" s="22" t="n">
        <f aca="false">1900000*$M$2</f>
        <v>2090000</v>
      </c>
      <c r="O669" s="23" t="n">
        <f aca="false">N669*5</f>
        <v>10450000</v>
      </c>
    </row>
    <row r="670" customFormat="false" ht="15.75" hidden="false" customHeight="false" outlineLevel="0" collapsed="false">
      <c r="A670" s="14" t="n">
        <v>669</v>
      </c>
      <c r="B670" s="18" t="n">
        <v>11226544</v>
      </c>
      <c r="C670" s="24" t="s">
        <v>842</v>
      </c>
      <c r="D670" s="24" t="s">
        <v>119</v>
      </c>
      <c r="E670" s="25" t="s">
        <v>838</v>
      </c>
      <c r="F670" s="25" t="s">
        <v>839</v>
      </c>
      <c r="G670" s="24" t="s">
        <v>762</v>
      </c>
      <c r="H670" s="18" t="n">
        <v>64</v>
      </c>
      <c r="I670" s="18" t="n">
        <v>9.31</v>
      </c>
      <c r="J670" s="18" t="n">
        <v>95</v>
      </c>
      <c r="K670" s="18" t="n">
        <v>14</v>
      </c>
      <c r="L670" s="21" t="str">
        <f aca="false">IF(AND(I670&gt;=9,J670&gt;=90),"Xuất sắc",IF(AND(I670&gt;=8,J670&gt;=80),"Giỏi",IF(AND(I670&gt;7,J670&gt;=65),"Khá")))</f>
        <v>Xuất sắc</v>
      </c>
      <c r="M670" s="20" t="n">
        <v>1.1</v>
      </c>
      <c r="N670" s="22" t="n">
        <f aca="false">1900000*$M$2</f>
        <v>2090000</v>
      </c>
      <c r="O670" s="23" t="n">
        <f aca="false">N670*5</f>
        <v>10450000</v>
      </c>
    </row>
    <row r="671" customFormat="false" ht="15.75" hidden="false" customHeight="false" outlineLevel="0" collapsed="false">
      <c r="A671" s="14" t="n">
        <v>670</v>
      </c>
      <c r="B671" s="18" t="n">
        <v>11221114</v>
      </c>
      <c r="C671" s="24" t="s">
        <v>843</v>
      </c>
      <c r="D671" s="24" t="s">
        <v>548</v>
      </c>
      <c r="E671" s="25" t="s">
        <v>838</v>
      </c>
      <c r="F671" s="17" t="s">
        <v>839</v>
      </c>
      <c r="G671" s="24" t="s">
        <v>762</v>
      </c>
      <c r="H671" s="18" t="n">
        <v>64</v>
      </c>
      <c r="I671" s="18" t="n">
        <v>9.29</v>
      </c>
      <c r="J671" s="18" t="n">
        <v>95</v>
      </c>
      <c r="K671" s="18" t="n">
        <v>14</v>
      </c>
      <c r="L671" s="21" t="str">
        <f aca="false">IF(AND(I671&gt;=9,J671&gt;=90),"Xuất sắc",IF(AND(I671&gt;=8,J671&gt;=80),"Giỏi",IF(AND(I671&gt;7,J671&gt;=65),"Khá")))</f>
        <v>Xuất sắc</v>
      </c>
      <c r="M671" s="20" t="n">
        <v>1.1</v>
      </c>
      <c r="N671" s="22" t="n">
        <f aca="false">1900000*$M$2</f>
        <v>2090000</v>
      </c>
      <c r="O671" s="23" t="n">
        <f aca="false">N671*5</f>
        <v>10450000</v>
      </c>
    </row>
    <row r="672" customFormat="false" ht="15.75" hidden="false" customHeight="false" outlineLevel="0" collapsed="false">
      <c r="A672" s="14" t="n">
        <v>671</v>
      </c>
      <c r="B672" s="18" t="n">
        <v>11225373</v>
      </c>
      <c r="C672" s="24" t="s">
        <v>627</v>
      </c>
      <c r="D672" s="24" t="s">
        <v>405</v>
      </c>
      <c r="E672" s="25" t="s">
        <v>838</v>
      </c>
      <c r="F672" s="17" t="s">
        <v>839</v>
      </c>
      <c r="G672" s="24" t="s">
        <v>762</v>
      </c>
      <c r="H672" s="18" t="n">
        <v>64</v>
      </c>
      <c r="I672" s="18" t="n">
        <v>9.29</v>
      </c>
      <c r="J672" s="18" t="n">
        <v>95</v>
      </c>
      <c r="K672" s="18" t="n">
        <v>14</v>
      </c>
      <c r="L672" s="21" t="str">
        <f aca="false">IF(AND(I672&gt;=9,J672&gt;=90),"Xuất sắc",IF(AND(I672&gt;=8,J672&gt;=80),"Giỏi",IF(AND(I672&gt;7,J672&gt;=65),"Khá")))</f>
        <v>Xuất sắc</v>
      </c>
      <c r="M672" s="20" t="n">
        <v>1.1</v>
      </c>
      <c r="N672" s="22" t="n">
        <f aca="false">1900000*$M$2</f>
        <v>2090000</v>
      </c>
      <c r="O672" s="23" t="n">
        <f aca="false">N672*5</f>
        <v>10450000</v>
      </c>
    </row>
    <row r="673" customFormat="false" ht="15.75" hidden="false" customHeight="false" outlineLevel="0" collapsed="false">
      <c r="A673" s="14" t="n">
        <v>672</v>
      </c>
      <c r="B673" s="18" t="n">
        <v>11221840</v>
      </c>
      <c r="C673" s="24" t="s">
        <v>706</v>
      </c>
      <c r="D673" s="24" t="s">
        <v>309</v>
      </c>
      <c r="E673" s="25" t="s">
        <v>844</v>
      </c>
      <c r="F673" s="17" t="s">
        <v>839</v>
      </c>
      <c r="G673" s="24" t="s">
        <v>762</v>
      </c>
      <c r="H673" s="18" t="n">
        <v>64</v>
      </c>
      <c r="I673" s="18" t="n">
        <v>9.24</v>
      </c>
      <c r="J673" s="18" t="n">
        <v>95</v>
      </c>
      <c r="K673" s="18" t="n">
        <v>14</v>
      </c>
      <c r="L673" s="21" t="str">
        <f aca="false">IF(AND(I673&gt;=9,J673&gt;=90),"Xuất sắc",IF(AND(I673&gt;=8,J673&gt;=80),"Giỏi",IF(AND(I673&gt;7,J673&gt;=65),"Khá")))</f>
        <v>Xuất sắc</v>
      </c>
      <c r="M673" s="20" t="n">
        <v>1.1</v>
      </c>
      <c r="N673" s="22" t="n">
        <f aca="false">1900000*$M$2</f>
        <v>2090000</v>
      </c>
      <c r="O673" s="23" t="n">
        <f aca="false">N673*5</f>
        <v>10450000</v>
      </c>
    </row>
    <row r="674" customFormat="false" ht="15.75" hidden="false" customHeight="false" outlineLevel="0" collapsed="false">
      <c r="A674" s="14" t="n">
        <v>673</v>
      </c>
      <c r="B674" s="18" t="n">
        <v>11226082</v>
      </c>
      <c r="C674" s="24" t="s">
        <v>845</v>
      </c>
      <c r="D674" s="24" t="s">
        <v>186</v>
      </c>
      <c r="E674" s="25" t="s">
        <v>838</v>
      </c>
      <c r="F674" s="17" t="s">
        <v>839</v>
      </c>
      <c r="G674" s="24" t="s">
        <v>762</v>
      </c>
      <c r="H674" s="18" t="n">
        <v>64</v>
      </c>
      <c r="I674" s="18" t="n">
        <v>9.17</v>
      </c>
      <c r="J674" s="18" t="n">
        <v>93</v>
      </c>
      <c r="K674" s="18" t="n">
        <v>14</v>
      </c>
      <c r="L674" s="21" t="str">
        <f aca="false">IF(AND(I674&gt;=9,J674&gt;=90),"Xuất sắc",IF(AND(I674&gt;=8,J674&gt;=80),"Giỏi",IF(AND(I674&gt;7,J674&gt;=65),"Khá")))</f>
        <v>Xuất sắc</v>
      </c>
      <c r="M674" s="20" t="n">
        <v>1.1</v>
      </c>
      <c r="N674" s="22" t="n">
        <f aca="false">1900000*$M$2</f>
        <v>2090000</v>
      </c>
      <c r="O674" s="23" t="n">
        <f aca="false">N674*5</f>
        <v>10450000</v>
      </c>
    </row>
    <row r="675" customFormat="false" ht="15.75" hidden="false" customHeight="false" outlineLevel="0" collapsed="false">
      <c r="A675" s="14" t="n">
        <v>674</v>
      </c>
      <c r="B675" s="18" t="n">
        <v>11224143</v>
      </c>
      <c r="C675" s="24" t="s">
        <v>234</v>
      </c>
      <c r="D675" s="24" t="s">
        <v>846</v>
      </c>
      <c r="E675" s="25" t="s">
        <v>838</v>
      </c>
      <c r="F675" s="17" t="s">
        <v>839</v>
      </c>
      <c r="G675" s="24" t="s">
        <v>762</v>
      </c>
      <c r="H675" s="18" t="n">
        <v>64</v>
      </c>
      <c r="I675" s="18" t="n">
        <v>9.14</v>
      </c>
      <c r="J675" s="18" t="n">
        <v>90</v>
      </c>
      <c r="K675" s="18" t="n">
        <v>14</v>
      </c>
      <c r="L675" s="21" t="str">
        <f aca="false">IF(AND(I675&gt;=9,J675&gt;=90),"Xuất sắc",IF(AND(I675&gt;=8,J675&gt;=80),"Giỏi",IF(AND(I675&gt;7,J675&gt;=65),"Khá")))</f>
        <v>Xuất sắc</v>
      </c>
      <c r="M675" s="20" t="n">
        <v>1.1</v>
      </c>
      <c r="N675" s="22" t="n">
        <f aca="false">1900000*$M$2</f>
        <v>2090000</v>
      </c>
      <c r="O675" s="23" t="n">
        <f aca="false">N675*5</f>
        <v>10450000</v>
      </c>
    </row>
    <row r="676" customFormat="false" ht="15.75" hidden="false" customHeight="false" outlineLevel="0" collapsed="false">
      <c r="A676" s="14" t="n">
        <v>675</v>
      </c>
      <c r="B676" s="18" t="n">
        <v>11222274</v>
      </c>
      <c r="C676" s="24" t="s">
        <v>381</v>
      </c>
      <c r="D676" s="24" t="s">
        <v>630</v>
      </c>
      <c r="E676" s="25" t="s">
        <v>838</v>
      </c>
      <c r="F676" s="17" t="s">
        <v>839</v>
      </c>
      <c r="G676" s="24" t="s">
        <v>762</v>
      </c>
      <c r="H676" s="18" t="n">
        <v>64</v>
      </c>
      <c r="I676" s="18" t="n">
        <v>9.13</v>
      </c>
      <c r="J676" s="18" t="n">
        <v>95</v>
      </c>
      <c r="K676" s="18" t="n">
        <v>14</v>
      </c>
      <c r="L676" s="21" t="str">
        <f aca="false">IF(AND(I676&gt;=9,J676&gt;=90),"Xuất sắc",IF(AND(I676&gt;=8,J676&gt;=80),"Giỏi",IF(AND(I676&gt;7,J676&gt;=65),"Khá")))</f>
        <v>Xuất sắc</v>
      </c>
      <c r="M676" s="20" t="n">
        <v>1.1</v>
      </c>
      <c r="N676" s="22" t="n">
        <f aca="false">1900000*$M$2</f>
        <v>2090000</v>
      </c>
      <c r="O676" s="23" t="n">
        <f aca="false">N676*5</f>
        <v>10450000</v>
      </c>
    </row>
    <row r="677" customFormat="false" ht="15.75" hidden="false" customHeight="false" outlineLevel="0" collapsed="false">
      <c r="A677" s="14" t="n">
        <v>676</v>
      </c>
      <c r="B677" s="18" t="n">
        <v>11208361</v>
      </c>
      <c r="C677" s="24" t="s">
        <v>177</v>
      </c>
      <c r="D677" s="24" t="s">
        <v>390</v>
      </c>
      <c r="E677" s="25" t="s">
        <v>847</v>
      </c>
      <c r="F677" s="17" t="s">
        <v>848</v>
      </c>
      <c r="G677" s="24" t="s">
        <v>849</v>
      </c>
      <c r="H677" s="18" t="n">
        <v>62</v>
      </c>
      <c r="I677" s="18" t="n">
        <v>9.16</v>
      </c>
      <c r="J677" s="18" t="n">
        <v>98</v>
      </c>
      <c r="K677" s="18" t="n">
        <v>30</v>
      </c>
      <c r="L677" s="21" t="str">
        <f aca="false">IF(AND(I677&gt;=9,J677&gt;=90),"Xuất sắc",IF(AND(I677&gt;=8,J677&gt;=80),"Giỏi",IF(AND(I677&gt;7,J677&gt;=65),"Khá")))</f>
        <v>Xuất sắc</v>
      </c>
      <c r="M677" s="20" t="n">
        <v>1.1</v>
      </c>
      <c r="N677" s="22" t="n">
        <f aca="false">1900000*$M$2</f>
        <v>2090000</v>
      </c>
      <c r="O677" s="23" t="n">
        <f aca="false">N677*5</f>
        <v>10450000</v>
      </c>
    </row>
    <row r="678" customFormat="false" ht="15.75" hidden="false" customHeight="false" outlineLevel="0" collapsed="false">
      <c r="A678" s="14" t="n">
        <v>677</v>
      </c>
      <c r="B678" s="18" t="n">
        <v>11207236</v>
      </c>
      <c r="C678" s="24" t="s">
        <v>339</v>
      </c>
      <c r="D678" s="24" t="s">
        <v>119</v>
      </c>
      <c r="E678" s="25" t="s">
        <v>847</v>
      </c>
      <c r="F678" s="25" t="s">
        <v>848</v>
      </c>
      <c r="G678" s="24" t="s">
        <v>849</v>
      </c>
      <c r="H678" s="18" t="n">
        <v>62</v>
      </c>
      <c r="I678" s="18" t="n">
        <v>9.11</v>
      </c>
      <c r="J678" s="18" t="n">
        <v>91</v>
      </c>
      <c r="K678" s="18" t="n">
        <v>21</v>
      </c>
      <c r="L678" s="21" t="str">
        <f aca="false">IF(AND(I678&gt;=9,J678&gt;=90),"Xuất sắc",IF(AND(I678&gt;=8,J678&gt;=80),"Giỏi",IF(AND(I678&gt;7,J678&gt;=65),"Khá")))</f>
        <v>Xuất sắc</v>
      </c>
      <c r="M678" s="20" t="n">
        <v>1.1</v>
      </c>
      <c r="N678" s="22" t="n">
        <f aca="false">1900000*$M$2</f>
        <v>2090000</v>
      </c>
      <c r="O678" s="23" t="n">
        <f aca="false">N678*5</f>
        <v>10450000</v>
      </c>
    </row>
    <row r="679" customFormat="false" ht="15.75" hidden="false" customHeight="false" outlineLevel="0" collapsed="false">
      <c r="A679" s="14" t="n">
        <v>678</v>
      </c>
      <c r="B679" s="18" t="n">
        <v>11201197</v>
      </c>
      <c r="C679" s="24" t="s">
        <v>850</v>
      </c>
      <c r="D679" s="24" t="s">
        <v>148</v>
      </c>
      <c r="E679" s="25" t="s">
        <v>851</v>
      </c>
      <c r="F679" s="25" t="s">
        <v>848</v>
      </c>
      <c r="G679" s="24" t="s">
        <v>849</v>
      </c>
      <c r="H679" s="18" t="n">
        <v>62</v>
      </c>
      <c r="I679" s="18" t="n">
        <v>9.1</v>
      </c>
      <c r="J679" s="18" t="n">
        <v>90</v>
      </c>
      <c r="K679" s="18" t="n">
        <v>15</v>
      </c>
      <c r="L679" s="21" t="str">
        <f aca="false">IF(AND(I679&gt;=9,J679&gt;=90),"Xuất sắc",IF(AND(I679&gt;=8,J679&gt;=80),"Giỏi",IF(AND(I679&gt;7,J679&gt;=65),"Khá")))</f>
        <v>Xuất sắc</v>
      </c>
      <c r="M679" s="20" t="n">
        <v>1.1</v>
      </c>
      <c r="N679" s="22" t="n">
        <f aca="false">1900000*$M$2</f>
        <v>2090000</v>
      </c>
      <c r="O679" s="23" t="n">
        <f aca="false">N679*5</f>
        <v>10450000</v>
      </c>
    </row>
    <row r="680" customFormat="false" ht="15.75" hidden="false" customHeight="false" outlineLevel="0" collapsed="false">
      <c r="A680" s="14" t="n">
        <v>679</v>
      </c>
      <c r="B680" s="18" t="n">
        <v>11208167</v>
      </c>
      <c r="C680" s="24" t="s">
        <v>852</v>
      </c>
      <c r="D680" s="24" t="s">
        <v>119</v>
      </c>
      <c r="E680" s="25" t="s">
        <v>853</v>
      </c>
      <c r="F680" s="25" t="s">
        <v>848</v>
      </c>
      <c r="G680" s="24" t="s">
        <v>849</v>
      </c>
      <c r="H680" s="18" t="n">
        <v>62</v>
      </c>
      <c r="I680" s="18" t="n">
        <v>9.08</v>
      </c>
      <c r="J680" s="18" t="n">
        <v>98</v>
      </c>
      <c r="K680" s="18" t="n">
        <v>24</v>
      </c>
      <c r="L680" s="21" t="str">
        <f aca="false">IF(AND(I680&gt;=9,J680&gt;=90),"Xuất sắc",IF(AND(I680&gt;=8,J680&gt;=80),"Giỏi",IF(AND(I680&gt;7,J680&gt;=65),"Khá")))</f>
        <v>Xuất sắc</v>
      </c>
      <c r="M680" s="20" t="n">
        <v>1.1</v>
      </c>
      <c r="N680" s="22" t="n">
        <f aca="false">1900000*$M$2</f>
        <v>2090000</v>
      </c>
      <c r="O680" s="23" t="n">
        <f aca="false">N680*5</f>
        <v>10450000</v>
      </c>
    </row>
    <row r="681" customFormat="false" ht="15.75" hidden="false" customHeight="false" outlineLevel="0" collapsed="false">
      <c r="A681" s="14" t="n">
        <v>680</v>
      </c>
      <c r="B681" s="18" t="n">
        <v>11205887</v>
      </c>
      <c r="C681" s="24" t="s">
        <v>581</v>
      </c>
      <c r="D681" s="24" t="s">
        <v>98</v>
      </c>
      <c r="E681" s="25" t="s">
        <v>854</v>
      </c>
      <c r="F681" s="25" t="s">
        <v>848</v>
      </c>
      <c r="G681" s="24" t="s">
        <v>849</v>
      </c>
      <c r="H681" s="18" t="n">
        <v>62</v>
      </c>
      <c r="I681" s="18" t="n">
        <v>9.08</v>
      </c>
      <c r="J681" s="18" t="n">
        <v>93</v>
      </c>
      <c r="K681" s="18" t="n">
        <v>18</v>
      </c>
      <c r="L681" s="21" t="str">
        <f aca="false">IF(AND(I681&gt;=9,J681&gt;=90),"Xuất sắc",IF(AND(I681&gt;=8,J681&gt;=80),"Giỏi",IF(AND(I681&gt;7,J681&gt;=65),"Khá")))</f>
        <v>Xuất sắc</v>
      </c>
      <c r="M681" s="20" t="n">
        <v>1.1</v>
      </c>
      <c r="N681" s="22" t="n">
        <f aca="false">1900000*$M$2</f>
        <v>2090000</v>
      </c>
      <c r="O681" s="23" t="n">
        <f aca="false">N681*5</f>
        <v>10450000</v>
      </c>
    </row>
    <row r="682" customFormat="false" ht="15.75" hidden="false" customHeight="false" outlineLevel="0" collapsed="false">
      <c r="A682" s="14" t="n">
        <v>681</v>
      </c>
      <c r="B682" s="18" t="n">
        <v>11203691</v>
      </c>
      <c r="C682" s="24" t="s">
        <v>385</v>
      </c>
      <c r="D682" s="24" t="s">
        <v>197</v>
      </c>
      <c r="E682" s="25" t="s">
        <v>847</v>
      </c>
      <c r="F682" s="25" t="s">
        <v>848</v>
      </c>
      <c r="G682" s="24" t="s">
        <v>849</v>
      </c>
      <c r="H682" s="18" t="n">
        <v>62</v>
      </c>
      <c r="I682" s="18" t="n">
        <v>9.07</v>
      </c>
      <c r="J682" s="18" t="n">
        <v>93</v>
      </c>
      <c r="K682" s="18" t="n">
        <v>21</v>
      </c>
      <c r="L682" s="21" t="str">
        <f aca="false">IF(AND(I682&gt;=9,J682&gt;=90),"Xuất sắc",IF(AND(I682&gt;=8,J682&gt;=80),"Giỏi",IF(AND(I682&gt;7,J682&gt;=65),"Khá")))</f>
        <v>Xuất sắc</v>
      </c>
      <c r="M682" s="20" t="n">
        <v>1.1</v>
      </c>
      <c r="N682" s="22" t="n">
        <f aca="false">1900000*$M$2</f>
        <v>2090000</v>
      </c>
      <c r="O682" s="23" t="n">
        <f aca="false">N682*5</f>
        <v>10450000</v>
      </c>
    </row>
    <row r="683" customFormat="false" ht="15.75" hidden="false" customHeight="false" outlineLevel="0" collapsed="false">
      <c r="A683" s="14" t="n">
        <v>682</v>
      </c>
      <c r="B683" s="18" t="n">
        <v>11207098</v>
      </c>
      <c r="C683" s="24" t="s">
        <v>787</v>
      </c>
      <c r="D683" s="24" t="s">
        <v>559</v>
      </c>
      <c r="E683" s="25" t="s">
        <v>847</v>
      </c>
      <c r="F683" s="25" t="s">
        <v>848</v>
      </c>
      <c r="G683" s="24" t="s">
        <v>849</v>
      </c>
      <c r="H683" s="18" t="n">
        <v>62</v>
      </c>
      <c r="I683" s="18" t="n">
        <v>9.05</v>
      </c>
      <c r="J683" s="18" t="n">
        <v>91</v>
      </c>
      <c r="K683" s="18" t="n">
        <v>24</v>
      </c>
      <c r="L683" s="21" t="str">
        <f aca="false">IF(AND(I683&gt;=9,J683&gt;=90),"Xuất sắc",IF(AND(I683&gt;=8,J683&gt;=80),"Giỏi",IF(AND(I683&gt;7,J683&gt;=65),"Khá")))</f>
        <v>Xuất sắc</v>
      </c>
      <c r="M683" s="20" t="n">
        <v>1.1</v>
      </c>
      <c r="N683" s="22" t="n">
        <f aca="false">1900000*$M$2</f>
        <v>2090000</v>
      </c>
      <c r="O683" s="23" t="n">
        <f aca="false">N683*5</f>
        <v>10450000</v>
      </c>
    </row>
    <row r="684" customFormat="false" ht="15.75" hidden="false" customHeight="false" outlineLevel="0" collapsed="false">
      <c r="A684" s="14" t="n">
        <v>683</v>
      </c>
      <c r="B684" s="18" t="n">
        <v>11206825</v>
      </c>
      <c r="C684" s="24" t="s">
        <v>706</v>
      </c>
      <c r="D684" s="24" t="s">
        <v>161</v>
      </c>
      <c r="E684" s="25" t="s">
        <v>847</v>
      </c>
      <c r="F684" s="25" t="s">
        <v>848</v>
      </c>
      <c r="G684" s="24" t="s">
        <v>849</v>
      </c>
      <c r="H684" s="18" t="n">
        <v>62</v>
      </c>
      <c r="I684" s="18" t="n">
        <v>9.05</v>
      </c>
      <c r="J684" s="18" t="n">
        <v>90</v>
      </c>
      <c r="K684" s="18" t="n">
        <v>24</v>
      </c>
      <c r="L684" s="21" t="str">
        <f aca="false">IF(AND(I684&gt;=9,J684&gt;=90),"Xuất sắc",IF(AND(I684&gt;=8,J684&gt;=80),"Giỏi",IF(AND(I684&gt;7,J684&gt;=65),"Khá")))</f>
        <v>Xuất sắc</v>
      </c>
      <c r="M684" s="20" t="n">
        <v>1.1</v>
      </c>
      <c r="N684" s="22" t="n">
        <f aca="false">1900000*$M$2</f>
        <v>2090000</v>
      </c>
      <c r="O684" s="23" t="n">
        <f aca="false">N684*5</f>
        <v>10450000</v>
      </c>
    </row>
    <row r="685" customFormat="false" ht="15.75" hidden="false" customHeight="false" outlineLevel="0" collapsed="false">
      <c r="A685" s="14" t="n">
        <v>684</v>
      </c>
      <c r="B685" s="18" t="n">
        <v>11202095</v>
      </c>
      <c r="C685" s="24" t="s">
        <v>855</v>
      </c>
      <c r="D685" s="24" t="s">
        <v>98</v>
      </c>
      <c r="E685" s="25" t="s">
        <v>853</v>
      </c>
      <c r="F685" s="25" t="s">
        <v>848</v>
      </c>
      <c r="G685" s="24" t="s">
        <v>849</v>
      </c>
      <c r="H685" s="18" t="n">
        <v>62</v>
      </c>
      <c r="I685" s="18" t="n">
        <v>9</v>
      </c>
      <c r="J685" s="18" t="n">
        <v>95</v>
      </c>
      <c r="K685" s="18" t="n">
        <v>21</v>
      </c>
      <c r="L685" s="21" t="str">
        <f aca="false">IF(AND(I685&gt;=9,J685&gt;=90),"Xuất sắc",IF(AND(I685&gt;=8,J685&gt;=80),"Giỏi",IF(AND(I685&gt;7,J685&gt;=65),"Khá")))</f>
        <v>Xuất sắc</v>
      </c>
      <c r="M685" s="20" t="n">
        <v>1.1</v>
      </c>
      <c r="N685" s="22" t="n">
        <f aca="false">1900000*$M$2</f>
        <v>2090000</v>
      </c>
      <c r="O685" s="23" t="n">
        <f aca="false">N685*5</f>
        <v>10450000</v>
      </c>
    </row>
    <row r="686" customFormat="false" ht="15.75" hidden="false" customHeight="false" outlineLevel="0" collapsed="false">
      <c r="A686" s="14" t="n">
        <v>685</v>
      </c>
      <c r="B686" s="18" t="n">
        <v>11201397</v>
      </c>
      <c r="C686" s="24" t="s">
        <v>234</v>
      </c>
      <c r="D686" s="24" t="s">
        <v>856</v>
      </c>
      <c r="E686" s="25" t="s">
        <v>847</v>
      </c>
      <c r="F686" s="25" t="s">
        <v>848</v>
      </c>
      <c r="G686" s="24" t="s">
        <v>849</v>
      </c>
      <c r="H686" s="18" t="n">
        <v>62</v>
      </c>
      <c r="I686" s="18" t="n">
        <v>9</v>
      </c>
      <c r="J686" s="18" t="n">
        <v>90</v>
      </c>
      <c r="K686" s="18" t="n">
        <v>18</v>
      </c>
      <c r="L686" s="21" t="str">
        <f aca="false">IF(AND(I686&gt;=9,J686&gt;=90),"Xuất sắc",IF(AND(I686&gt;=8,J686&gt;=80),"Giỏi",IF(AND(I686&gt;7,J686&gt;=65),"Khá")))</f>
        <v>Xuất sắc</v>
      </c>
      <c r="M686" s="20" t="n">
        <v>1.1</v>
      </c>
      <c r="N686" s="22" t="n">
        <f aca="false">1900000*$M$2</f>
        <v>2090000</v>
      </c>
      <c r="O686" s="23" t="n">
        <f aca="false">N686*5</f>
        <v>10450000</v>
      </c>
    </row>
    <row r="687" customFormat="false" ht="15.75" hidden="false" customHeight="false" outlineLevel="0" collapsed="false">
      <c r="A687" s="14" t="n">
        <v>686</v>
      </c>
      <c r="B687" s="18" t="n">
        <v>11206554</v>
      </c>
      <c r="C687" s="24" t="s">
        <v>857</v>
      </c>
      <c r="D687" s="24" t="s">
        <v>88</v>
      </c>
      <c r="E687" s="25" t="s">
        <v>851</v>
      </c>
      <c r="F687" s="25" t="s">
        <v>848</v>
      </c>
      <c r="G687" s="24" t="s">
        <v>849</v>
      </c>
      <c r="H687" s="18" t="n">
        <v>62</v>
      </c>
      <c r="I687" s="18" t="n">
        <v>8.97</v>
      </c>
      <c r="J687" s="18" t="n">
        <v>88</v>
      </c>
      <c r="K687" s="18" t="n">
        <v>18</v>
      </c>
      <c r="L687" s="21" t="str">
        <f aca="false">IF(AND(I687&gt;=9,J687&gt;=90),"Xuất sắc",IF(AND(I687&gt;=8,J687&gt;=80),"Giỏi",IF(AND(I687&gt;7,J687&gt;=65),"Khá")))</f>
        <v>Giỏi</v>
      </c>
      <c r="M687" s="20" t="n">
        <v>1.05</v>
      </c>
      <c r="N687" s="22" t="n">
        <f aca="false">1900000*$M$4</f>
        <v>1995000</v>
      </c>
      <c r="O687" s="23" t="n">
        <f aca="false">N687*5</f>
        <v>9975000</v>
      </c>
    </row>
    <row r="688" customFormat="false" ht="15.75" hidden="false" customHeight="false" outlineLevel="0" collapsed="false">
      <c r="A688" s="14" t="n">
        <v>687</v>
      </c>
      <c r="B688" s="18" t="n">
        <v>11202703</v>
      </c>
      <c r="C688" s="24" t="s">
        <v>858</v>
      </c>
      <c r="D688" s="24" t="s">
        <v>81</v>
      </c>
      <c r="E688" s="25" t="s">
        <v>853</v>
      </c>
      <c r="F688" s="25" t="s">
        <v>848</v>
      </c>
      <c r="G688" s="24" t="s">
        <v>849</v>
      </c>
      <c r="H688" s="18" t="n">
        <v>62</v>
      </c>
      <c r="I688" s="18" t="n">
        <v>8.94</v>
      </c>
      <c r="J688" s="18" t="n">
        <v>90</v>
      </c>
      <c r="K688" s="18" t="n">
        <v>24</v>
      </c>
      <c r="L688" s="21" t="str">
        <f aca="false">IF(AND(I688&gt;=9,J688&gt;=90),"Xuất sắc",IF(AND(I688&gt;=8,J688&gt;=80),"Giỏi",IF(AND(I688&gt;7,J688&gt;=65),"Khá")))</f>
        <v>Giỏi</v>
      </c>
      <c r="M688" s="20" t="n">
        <v>1.05</v>
      </c>
      <c r="N688" s="22" t="n">
        <f aca="false">1900000*$M$4</f>
        <v>1995000</v>
      </c>
      <c r="O688" s="23" t="n">
        <f aca="false">N688*5</f>
        <v>9975000</v>
      </c>
    </row>
    <row r="689" customFormat="false" ht="15.75" hidden="false" customHeight="false" outlineLevel="0" collapsed="false">
      <c r="A689" s="14" t="n">
        <v>688</v>
      </c>
      <c r="B689" s="18" t="n">
        <v>11202266</v>
      </c>
      <c r="C689" s="24" t="s">
        <v>859</v>
      </c>
      <c r="D689" s="24" t="s">
        <v>98</v>
      </c>
      <c r="E689" s="25" t="s">
        <v>851</v>
      </c>
      <c r="F689" s="17" t="s">
        <v>848</v>
      </c>
      <c r="G689" s="24" t="s">
        <v>849</v>
      </c>
      <c r="H689" s="18" t="n">
        <v>62</v>
      </c>
      <c r="I689" s="18" t="n">
        <v>8.93</v>
      </c>
      <c r="J689" s="18" t="n">
        <v>90</v>
      </c>
      <c r="K689" s="18" t="n">
        <v>27</v>
      </c>
      <c r="L689" s="21" t="str">
        <f aca="false">IF(AND(I689&gt;=9,J689&gt;=90),"Xuất sắc",IF(AND(I689&gt;=8,J689&gt;=80),"Giỏi",IF(AND(I689&gt;7,J689&gt;=65),"Khá")))</f>
        <v>Giỏi</v>
      </c>
      <c r="M689" s="20" t="n">
        <v>1.05</v>
      </c>
      <c r="N689" s="22" t="n">
        <f aca="false">1900000*$M$4</f>
        <v>1995000</v>
      </c>
      <c r="O689" s="23" t="n">
        <f aca="false">N689*5</f>
        <v>9975000</v>
      </c>
    </row>
    <row r="690" customFormat="false" ht="15.75" hidden="false" customHeight="false" outlineLevel="0" collapsed="false">
      <c r="A690" s="14" t="n">
        <v>689</v>
      </c>
      <c r="B690" s="18" t="n">
        <v>11203250</v>
      </c>
      <c r="C690" s="24" t="s">
        <v>357</v>
      </c>
      <c r="D690" s="24" t="s">
        <v>32</v>
      </c>
      <c r="E690" s="25" t="s">
        <v>854</v>
      </c>
      <c r="F690" s="17" t="s">
        <v>848</v>
      </c>
      <c r="G690" s="24" t="s">
        <v>849</v>
      </c>
      <c r="H690" s="18" t="n">
        <v>62</v>
      </c>
      <c r="I690" s="18" t="n">
        <v>8.93</v>
      </c>
      <c r="J690" s="18" t="n">
        <v>90</v>
      </c>
      <c r="K690" s="18" t="n">
        <v>18</v>
      </c>
      <c r="L690" s="21" t="str">
        <f aca="false">IF(AND(I690&gt;=9,J690&gt;=90),"Xuất sắc",IF(AND(I690&gt;=8,J690&gt;=80),"Giỏi",IF(AND(I690&gt;7,J690&gt;=65),"Khá")))</f>
        <v>Giỏi</v>
      </c>
      <c r="M690" s="20" t="n">
        <v>1.05</v>
      </c>
      <c r="N690" s="22" t="n">
        <f aca="false">1900000*$M$4</f>
        <v>1995000</v>
      </c>
      <c r="O690" s="23" t="n">
        <f aca="false">N690*5</f>
        <v>9975000</v>
      </c>
    </row>
    <row r="691" customFormat="false" ht="15.75" hidden="false" customHeight="false" outlineLevel="0" collapsed="false">
      <c r="A691" s="14" t="n">
        <v>690</v>
      </c>
      <c r="B691" s="18" t="n">
        <v>11205445</v>
      </c>
      <c r="C691" s="24" t="s">
        <v>434</v>
      </c>
      <c r="D691" s="24" t="s">
        <v>107</v>
      </c>
      <c r="E691" s="25" t="s">
        <v>851</v>
      </c>
      <c r="F691" s="17" t="s">
        <v>848</v>
      </c>
      <c r="G691" s="24" t="s">
        <v>849</v>
      </c>
      <c r="H691" s="18" t="n">
        <v>62</v>
      </c>
      <c r="I691" s="18" t="n">
        <v>8.92</v>
      </c>
      <c r="J691" s="18" t="n">
        <v>91</v>
      </c>
      <c r="K691" s="18" t="n">
        <v>15</v>
      </c>
      <c r="L691" s="21" t="str">
        <f aca="false">IF(AND(I691&gt;=9,J691&gt;=90),"Xuất sắc",IF(AND(I691&gt;=8,J691&gt;=80),"Giỏi",IF(AND(I691&gt;7,J691&gt;=65),"Khá")))</f>
        <v>Giỏi</v>
      </c>
      <c r="M691" s="20" t="n">
        <v>1.05</v>
      </c>
      <c r="N691" s="22" t="n">
        <f aca="false">1900000*$M$4</f>
        <v>1995000</v>
      </c>
      <c r="O691" s="23" t="n">
        <f aca="false">N691*5</f>
        <v>9975000</v>
      </c>
    </row>
    <row r="692" customFormat="false" ht="15.75" hidden="false" customHeight="false" outlineLevel="0" collapsed="false">
      <c r="A692" s="14" t="n">
        <v>691</v>
      </c>
      <c r="B692" s="18" t="n">
        <v>11201652</v>
      </c>
      <c r="C692" s="24" t="s">
        <v>860</v>
      </c>
      <c r="D692" s="24" t="s">
        <v>279</v>
      </c>
      <c r="E692" s="25" t="s">
        <v>851</v>
      </c>
      <c r="F692" s="17" t="s">
        <v>848</v>
      </c>
      <c r="G692" s="24" t="s">
        <v>849</v>
      </c>
      <c r="H692" s="18" t="n">
        <v>62</v>
      </c>
      <c r="I692" s="18" t="n">
        <v>8.92</v>
      </c>
      <c r="J692" s="18" t="n">
        <v>80</v>
      </c>
      <c r="K692" s="18" t="n">
        <v>15</v>
      </c>
      <c r="L692" s="21" t="str">
        <f aca="false">IF(AND(I692&gt;=9,J692&gt;=90),"Xuất sắc",IF(AND(I692&gt;=8,J692&gt;=80),"Giỏi",IF(AND(I692&gt;7,J692&gt;=65),"Khá")))</f>
        <v>Giỏi</v>
      </c>
      <c r="M692" s="20" t="n">
        <v>1.05</v>
      </c>
      <c r="N692" s="22" t="n">
        <f aca="false">1900000*$M$4</f>
        <v>1995000</v>
      </c>
      <c r="O692" s="23" t="n">
        <f aca="false">N692*5</f>
        <v>9975000</v>
      </c>
    </row>
    <row r="693" customFormat="false" ht="15.75" hidden="false" customHeight="false" outlineLevel="0" collapsed="false">
      <c r="A693" s="14" t="n">
        <v>692</v>
      </c>
      <c r="B693" s="18" t="n">
        <v>11208088</v>
      </c>
      <c r="C693" s="24" t="s">
        <v>234</v>
      </c>
      <c r="D693" s="24" t="s">
        <v>119</v>
      </c>
      <c r="E693" s="25" t="s">
        <v>847</v>
      </c>
      <c r="F693" s="17" t="s">
        <v>848</v>
      </c>
      <c r="G693" s="24" t="s">
        <v>849</v>
      </c>
      <c r="H693" s="18" t="n">
        <v>62</v>
      </c>
      <c r="I693" s="18" t="n">
        <v>8.9</v>
      </c>
      <c r="J693" s="18" t="n">
        <v>92</v>
      </c>
      <c r="K693" s="18" t="n">
        <v>27</v>
      </c>
      <c r="L693" s="21" t="str">
        <f aca="false">IF(AND(I693&gt;=9,J693&gt;=90),"Xuất sắc",IF(AND(I693&gt;=8,J693&gt;=80),"Giỏi",IF(AND(I693&gt;7,J693&gt;=65),"Khá")))</f>
        <v>Giỏi</v>
      </c>
      <c r="M693" s="20" t="n">
        <v>1.05</v>
      </c>
      <c r="N693" s="22" t="n">
        <f aca="false">1900000*$M$4</f>
        <v>1995000</v>
      </c>
      <c r="O693" s="23" t="n">
        <f aca="false">N693*5</f>
        <v>9975000</v>
      </c>
    </row>
    <row r="694" customFormat="false" ht="15.75" hidden="false" customHeight="false" outlineLevel="0" collapsed="false">
      <c r="A694" s="14" t="n">
        <v>693</v>
      </c>
      <c r="B694" s="18" t="n">
        <v>11208180</v>
      </c>
      <c r="C694" s="24" t="s">
        <v>184</v>
      </c>
      <c r="D694" s="24" t="s">
        <v>119</v>
      </c>
      <c r="E694" s="25" t="s">
        <v>847</v>
      </c>
      <c r="F694" s="17" t="s">
        <v>848</v>
      </c>
      <c r="G694" s="24" t="s">
        <v>849</v>
      </c>
      <c r="H694" s="18" t="n">
        <v>62</v>
      </c>
      <c r="I694" s="18" t="n">
        <v>8.9</v>
      </c>
      <c r="J694" s="18" t="n">
        <v>92</v>
      </c>
      <c r="K694" s="18" t="n">
        <v>24</v>
      </c>
      <c r="L694" s="21" t="str">
        <f aca="false">IF(AND(I694&gt;=9,J694&gt;=90),"Xuất sắc",IF(AND(I694&gt;=8,J694&gt;=80),"Giỏi",IF(AND(I694&gt;7,J694&gt;=65),"Khá")))</f>
        <v>Giỏi</v>
      </c>
      <c r="M694" s="20" t="n">
        <v>1.05</v>
      </c>
      <c r="N694" s="22" t="n">
        <f aca="false">1900000*$M$4</f>
        <v>1995000</v>
      </c>
      <c r="O694" s="23" t="n">
        <f aca="false">N694*5</f>
        <v>9975000</v>
      </c>
    </row>
    <row r="695" customFormat="false" ht="15.75" hidden="false" customHeight="false" outlineLevel="0" collapsed="false">
      <c r="A695" s="14" t="n">
        <v>694</v>
      </c>
      <c r="B695" s="18" t="n">
        <v>11202926</v>
      </c>
      <c r="C695" s="24" t="s">
        <v>861</v>
      </c>
      <c r="D695" s="24" t="s">
        <v>173</v>
      </c>
      <c r="E695" s="25" t="s">
        <v>847</v>
      </c>
      <c r="F695" s="25" t="s">
        <v>848</v>
      </c>
      <c r="G695" s="24" t="s">
        <v>849</v>
      </c>
      <c r="H695" s="18" t="n">
        <v>62</v>
      </c>
      <c r="I695" s="18" t="n">
        <v>8.9</v>
      </c>
      <c r="J695" s="18" t="n">
        <v>89</v>
      </c>
      <c r="K695" s="18" t="n">
        <v>20</v>
      </c>
      <c r="L695" s="21" t="str">
        <f aca="false">IF(AND(I695&gt;=9,J695&gt;=90),"Xuất sắc",IF(AND(I695&gt;=8,J695&gt;=80),"Giỏi",IF(AND(I695&gt;7,J695&gt;=65),"Khá")))</f>
        <v>Giỏi</v>
      </c>
      <c r="M695" s="20" t="n">
        <v>1.05</v>
      </c>
      <c r="N695" s="22" t="n">
        <f aca="false">1900000*$M$4</f>
        <v>1995000</v>
      </c>
      <c r="O695" s="23" t="n">
        <f aca="false">N695*5</f>
        <v>9975000</v>
      </c>
    </row>
    <row r="696" customFormat="false" ht="15.75" hidden="false" customHeight="false" outlineLevel="0" collapsed="false">
      <c r="A696" s="14" t="n">
        <v>695</v>
      </c>
      <c r="B696" s="18" t="n">
        <v>11202794</v>
      </c>
      <c r="C696" s="24" t="s">
        <v>862</v>
      </c>
      <c r="D696" s="24" t="s">
        <v>99</v>
      </c>
      <c r="E696" s="25" t="s">
        <v>847</v>
      </c>
      <c r="F696" s="25" t="s">
        <v>848</v>
      </c>
      <c r="G696" s="24" t="s">
        <v>849</v>
      </c>
      <c r="H696" s="18" t="n">
        <v>62</v>
      </c>
      <c r="I696" s="18" t="n">
        <v>8.88</v>
      </c>
      <c r="J696" s="18" t="n">
        <v>90</v>
      </c>
      <c r="K696" s="18" t="n">
        <v>27</v>
      </c>
      <c r="L696" s="21" t="str">
        <f aca="false">IF(AND(I696&gt;=9,J696&gt;=90),"Xuất sắc",IF(AND(I696&gt;=8,J696&gt;=80),"Giỏi",IF(AND(I696&gt;7,J696&gt;=65),"Khá")))</f>
        <v>Giỏi</v>
      </c>
      <c r="M696" s="20" t="n">
        <v>1.05</v>
      </c>
      <c r="N696" s="22" t="n">
        <f aca="false">1900000*$M$4</f>
        <v>1995000</v>
      </c>
      <c r="O696" s="23" t="n">
        <f aca="false">N696*5</f>
        <v>9975000</v>
      </c>
    </row>
    <row r="697" customFormat="false" ht="15.75" hidden="false" customHeight="false" outlineLevel="0" collapsed="false">
      <c r="A697" s="14" t="n">
        <v>696</v>
      </c>
      <c r="B697" s="18" t="n">
        <v>11208485</v>
      </c>
      <c r="C697" s="24" t="s">
        <v>386</v>
      </c>
      <c r="D697" s="24" t="s">
        <v>863</v>
      </c>
      <c r="E697" s="25" t="s">
        <v>847</v>
      </c>
      <c r="F697" s="25" t="s">
        <v>848</v>
      </c>
      <c r="G697" s="24" t="s">
        <v>849</v>
      </c>
      <c r="H697" s="18" t="n">
        <v>62</v>
      </c>
      <c r="I697" s="18" t="n">
        <v>8.88</v>
      </c>
      <c r="J697" s="18" t="n">
        <v>96</v>
      </c>
      <c r="K697" s="18" t="n">
        <v>15</v>
      </c>
      <c r="L697" s="21" t="str">
        <f aca="false">IF(AND(I697&gt;=9,J697&gt;=90),"Xuất sắc",IF(AND(I697&gt;=8,J697&gt;=80),"Giỏi",IF(AND(I697&gt;7,J697&gt;=65),"Khá")))</f>
        <v>Giỏi</v>
      </c>
      <c r="M697" s="20" t="n">
        <v>1.05</v>
      </c>
      <c r="N697" s="22" t="n">
        <f aca="false">1900000*$M$4</f>
        <v>1995000</v>
      </c>
      <c r="O697" s="23" t="n">
        <f aca="false">N697*5</f>
        <v>9975000</v>
      </c>
    </row>
    <row r="698" customFormat="false" ht="15.75" hidden="false" customHeight="false" outlineLevel="0" collapsed="false">
      <c r="A698" s="14" t="n">
        <v>697</v>
      </c>
      <c r="B698" s="18" t="n">
        <v>11201433</v>
      </c>
      <c r="C698" s="24" t="s">
        <v>765</v>
      </c>
      <c r="D698" s="24" t="s">
        <v>171</v>
      </c>
      <c r="E698" s="25" t="s">
        <v>854</v>
      </c>
      <c r="F698" s="25" t="s">
        <v>848</v>
      </c>
      <c r="G698" s="24" t="s">
        <v>849</v>
      </c>
      <c r="H698" s="18" t="n">
        <v>62</v>
      </c>
      <c r="I698" s="18" t="n">
        <v>8.87</v>
      </c>
      <c r="J698" s="18" t="n">
        <v>92</v>
      </c>
      <c r="K698" s="18" t="n">
        <v>21</v>
      </c>
      <c r="L698" s="21" t="str">
        <f aca="false">IF(AND(I698&gt;=9,J698&gt;=90),"Xuất sắc",IF(AND(I698&gt;=8,J698&gt;=80),"Giỏi",IF(AND(I698&gt;7,J698&gt;=65),"Khá")))</f>
        <v>Giỏi</v>
      </c>
      <c r="M698" s="20" t="n">
        <v>1.05</v>
      </c>
      <c r="N698" s="22" t="n">
        <f aca="false">1900000*$M$4</f>
        <v>1995000</v>
      </c>
      <c r="O698" s="23" t="n">
        <f aca="false">N698*5</f>
        <v>9975000</v>
      </c>
    </row>
    <row r="699" customFormat="false" ht="15.75" hidden="false" customHeight="false" outlineLevel="0" collapsed="false">
      <c r="A699" s="14" t="n">
        <v>698</v>
      </c>
      <c r="B699" s="18" t="n">
        <v>11213652</v>
      </c>
      <c r="C699" s="24" t="s">
        <v>864</v>
      </c>
      <c r="D699" s="24" t="s">
        <v>533</v>
      </c>
      <c r="E699" s="25" t="s">
        <v>865</v>
      </c>
      <c r="F699" s="25" t="s">
        <v>866</v>
      </c>
      <c r="G699" s="24" t="s">
        <v>849</v>
      </c>
      <c r="H699" s="18" t="n">
        <v>63</v>
      </c>
      <c r="I699" s="18" t="n">
        <v>9.14</v>
      </c>
      <c r="J699" s="18" t="n">
        <v>93</v>
      </c>
      <c r="K699" s="18" t="n">
        <v>19</v>
      </c>
      <c r="L699" s="21" t="str">
        <f aca="false">IF(AND(I699&gt;=9,J699&gt;=90),"Xuất sắc",IF(AND(I699&gt;=8,J699&gt;=80),"Giỏi",IF(AND(I699&gt;7,J699&gt;=65),"Khá")))</f>
        <v>Xuất sắc</v>
      </c>
      <c r="M699" s="20" t="n">
        <v>1.1</v>
      </c>
      <c r="N699" s="22" t="n">
        <f aca="false">1900000*$M$2</f>
        <v>2090000</v>
      </c>
      <c r="O699" s="23" t="n">
        <f aca="false">N699*5</f>
        <v>10450000</v>
      </c>
    </row>
    <row r="700" customFormat="false" ht="15.75" hidden="false" customHeight="false" outlineLevel="0" collapsed="false">
      <c r="A700" s="14" t="n">
        <v>699</v>
      </c>
      <c r="B700" s="18" t="n">
        <v>11212249</v>
      </c>
      <c r="C700" s="24" t="s">
        <v>234</v>
      </c>
      <c r="D700" s="24" t="s">
        <v>336</v>
      </c>
      <c r="E700" s="25" t="s">
        <v>867</v>
      </c>
      <c r="F700" s="25" t="s">
        <v>866</v>
      </c>
      <c r="G700" s="24" t="s">
        <v>849</v>
      </c>
      <c r="H700" s="18" t="n">
        <v>63</v>
      </c>
      <c r="I700" s="18" t="n">
        <v>9.09</v>
      </c>
      <c r="J700" s="18" t="n">
        <v>95</v>
      </c>
      <c r="K700" s="18" t="n">
        <v>17</v>
      </c>
      <c r="L700" s="21" t="str">
        <f aca="false">IF(AND(I700&gt;=9,J700&gt;=90),"Xuất sắc",IF(AND(I700&gt;=8,J700&gt;=80),"Giỏi",IF(AND(I700&gt;7,J700&gt;=65),"Khá")))</f>
        <v>Xuất sắc</v>
      </c>
      <c r="M700" s="20" t="n">
        <v>1.1</v>
      </c>
      <c r="N700" s="22" t="n">
        <f aca="false">1900000*$M$2</f>
        <v>2090000</v>
      </c>
      <c r="O700" s="23" t="n">
        <f aca="false">N700*5</f>
        <v>10450000</v>
      </c>
    </row>
    <row r="701" customFormat="false" ht="15.75" hidden="false" customHeight="false" outlineLevel="0" collapsed="false">
      <c r="A701" s="14" t="n">
        <v>700</v>
      </c>
      <c r="B701" s="18" t="n">
        <v>11210870</v>
      </c>
      <c r="C701" s="24" t="s">
        <v>35</v>
      </c>
      <c r="D701" s="24" t="s">
        <v>105</v>
      </c>
      <c r="E701" s="25" t="s">
        <v>867</v>
      </c>
      <c r="F701" s="25" t="s">
        <v>866</v>
      </c>
      <c r="G701" s="24" t="s">
        <v>849</v>
      </c>
      <c r="H701" s="18" t="n">
        <v>63</v>
      </c>
      <c r="I701" s="18" t="n">
        <v>9.08</v>
      </c>
      <c r="J701" s="18" t="n">
        <v>99</v>
      </c>
      <c r="K701" s="18" t="n">
        <v>20</v>
      </c>
      <c r="L701" s="21" t="str">
        <f aca="false">IF(AND(I701&gt;=9,J701&gt;=90),"Xuất sắc",IF(AND(I701&gt;=8,J701&gt;=80),"Giỏi",IF(AND(I701&gt;7,J701&gt;=65),"Khá")))</f>
        <v>Xuất sắc</v>
      </c>
      <c r="M701" s="20" t="n">
        <v>1.1</v>
      </c>
      <c r="N701" s="22" t="n">
        <f aca="false">1900000*$M$2</f>
        <v>2090000</v>
      </c>
      <c r="O701" s="23" t="n">
        <f aca="false">N701*5</f>
        <v>10450000</v>
      </c>
    </row>
    <row r="702" customFormat="false" ht="15.75" hidden="false" customHeight="false" outlineLevel="0" collapsed="false">
      <c r="A702" s="14" t="n">
        <v>701</v>
      </c>
      <c r="B702" s="18" t="n">
        <v>11214857</v>
      </c>
      <c r="C702" s="24" t="s">
        <v>190</v>
      </c>
      <c r="D702" s="24" t="s">
        <v>88</v>
      </c>
      <c r="E702" s="25" t="s">
        <v>868</v>
      </c>
      <c r="F702" s="25" t="s">
        <v>866</v>
      </c>
      <c r="G702" s="24" t="s">
        <v>849</v>
      </c>
      <c r="H702" s="18" t="n">
        <v>63</v>
      </c>
      <c r="I702" s="18" t="n">
        <v>9.01</v>
      </c>
      <c r="J702" s="18" t="n">
        <v>86</v>
      </c>
      <c r="K702" s="18" t="n">
        <v>19</v>
      </c>
      <c r="L702" s="21" t="str">
        <f aca="false">IF(AND(I702&gt;=9,J702&gt;=90),"Xuất sắc",IF(AND(I702&gt;=8,J702&gt;=80),"Giỏi",IF(AND(I702&gt;7,J702&gt;=65),"Khá")))</f>
        <v>Giỏi</v>
      </c>
      <c r="M702" s="20" t="n">
        <v>1.05</v>
      </c>
      <c r="N702" s="22" t="n">
        <f aca="false">1900000*$M$4</f>
        <v>1995000</v>
      </c>
      <c r="O702" s="23" t="n">
        <f aca="false">N702*5</f>
        <v>9975000</v>
      </c>
    </row>
    <row r="703" customFormat="false" ht="15.75" hidden="false" customHeight="false" outlineLevel="0" collapsed="false">
      <c r="A703" s="14" t="n">
        <v>702</v>
      </c>
      <c r="B703" s="18" t="n">
        <v>11215860</v>
      </c>
      <c r="C703" s="24" t="s">
        <v>831</v>
      </c>
      <c r="D703" s="24" t="s">
        <v>119</v>
      </c>
      <c r="E703" s="25" t="s">
        <v>867</v>
      </c>
      <c r="F703" s="25" t="s">
        <v>866</v>
      </c>
      <c r="G703" s="24" t="s">
        <v>849</v>
      </c>
      <c r="H703" s="18" t="n">
        <v>63</v>
      </c>
      <c r="I703" s="18" t="n">
        <v>9.01</v>
      </c>
      <c r="J703" s="18" t="n">
        <v>93</v>
      </c>
      <c r="K703" s="18" t="n">
        <v>25</v>
      </c>
      <c r="L703" s="21" t="str">
        <f aca="false">IF(AND(I703&gt;=9,J703&gt;=90),"Xuất sắc",IF(AND(I703&gt;=8,J703&gt;=80),"Giỏi",IF(AND(I703&gt;7,J703&gt;=65),"Khá")))</f>
        <v>Xuất sắc</v>
      </c>
      <c r="M703" s="20" t="n">
        <v>1.1</v>
      </c>
      <c r="N703" s="22" t="n">
        <f aca="false">1900000*$M$2</f>
        <v>2090000</v>
      </c>
      <c r="O703" s="23" t="n">
        <f aca="false">N703*5</f>
        <v>10450000</v>
      </c>
    </row>
    <row r="704" customFormat="false" ht="15.75" hidden="false" customHeight="false" outlineLevel="0" collapsed="false">
      <c r="A704" s="14" t="n">
        <v>703</v>
      </c>
      <c r="B704" s="18" t="n">
        <v>11215459</v>
      </c>
      <c r="C704" s="24" t="s">
        <v>869</v>
      </c>
      <c r="D704" s="24" t="s">
        <v>197</v>
      </c>
      <c r="E704" s="25" t="s">
        <v>867</v>
      </c>
      <c r="F704" s="25" t="s">
        <v>866</v>
      </c>
      <c r="G704" s="24" t="s">
        <v>849</v>
      </c>
      <c r="H704" s="18" t="n">
        <v>63</v>
      </c>
      <c r="I704" s="18" t="n">
        <v>8.99</v>
      </c>
      <c r="J704" s="18" t="n">
        <v>93</v>
      </c>
      <c r="K704" s="18" t="n">
        <v>20</v>
      </c>
      <c r="L704" s="21" t="str">
        <f aca="false">IF(AND(I704&gt;=9,J704&gt;=90),"Xuất sắc",IF(AND(I704&gt;=8,J704&gt;=80),"Giỏi",IF(AND(I704&gt;7,J704&gt;=65),"Khá")))</f>
        <v>Giỏi</v>
      </c>
      <c r="M704" s="20" t="n">
        <v>1.05</v>
      </c>
      <c r="N704" s="22" t="n">
        <f aca="false">1900000*$M$4</f>
        <v>1995000</v>
      </c>
      <c r="O704" s="23" t="n">
        <f aca="false">N704*5</f>
        <v>9975000</v>
      </c>
    </row>
    <row r="705" customFormat="false" ht="15.75" hidden="false" customHeight="false" outlineLevel="0" collapsed="false">
      <c r="A705" s="14" t="n">
        <v>704</v>
      </c>
      <c r="B705" s="18" t="n">
        <v>11212963</v>
      </c>
      <c r="C705" s="24" t="s">
        <v>870</v>
      </c>
      <c r="D705" s="24" t="s">
        <v>871</v>
      </c>
      <c r="E705" s="25" t="s">
        <v>867</v>
      </c>
      <c r="F705" s="25" t="s">
        <v>866</v>
      </c>
      <c r="G705" s="24" t="s">
        <v>849</v>
      </c>
      <c r="H705" s="18" t="n">
        <v>63</v>
      </c>
      <c r="I705" s="18" t="n">
        <v>8.95</v>
      </c>
      <c r="J705" s="18" t="n">
        <v>91</v>
      </c>
      <c r="K705" s="18" t="n">
        <v>14</v>
      </c>
      <c r="L705" s="21" t="str">
        <f aca="false">IF(AND(I705&gt;=9,J705&gt;=90),"Xuất sắc",IF(AND(I705&gt;=8,J705&gt;=80),"Giỏi",IF(AND(I705&gt;7,J705&gt;=65),"Khá")))</f>
        <v>Giỏi</v>
      </c>
      <c r="M705" s="20" t="n">
        <v>1.05</v>
      </c>
      <c r="N705" s="22" t="n">
        <f aca="false">1900000*$M$4</f>
        <v>1995000</v>
      </c>
      <c r="O705" s="23" t="n">
        <f aca="false">N705*5</f>
        <v>9975000</v>
      </c>
    </row>
    <row r="706" customFormat="false" ht="15.75" hidden="false" customHeight="false" outlineLevel="0" collapsed="false">
      <c r="A706" s="14" t="n">
        <v>705</v>
      </c>
      <c r="B706" s="18" t="n">
        <v>11213417</v>
      </c>
      <c r="C706" s="24" t="s">
        <v>872</v>
      </c>
      <c r="D706" s="24" t="s">
        <v>98</v>
      </c>
      <c r="E706" s="25" t="s">
        <v>865</v>
      </c>
      <c r="F706" s="25" t="s">
        <v>866</v>
      </c>
      <c r="G706" s="24" t="s">
        <v>849</v>
      </c>
      <c r="H706" s="18" t="n">
        <v>63</v>
      </c>
      <c r="I706" s="18" t="n">
        <v>8.93</v>
      </c>
      <c r="J706" s="18" t="n">
        <v>93</v>
      </c>
      <c r="K706" s="18" t="n">
        <v>19</v>
      </c>
      <c r="L706" s="21" t="str">
        <f aca="false">IF(AND(I706&gt;=9,J706&gt;=90),"Xuất sắc",IF(AND(I706&gt;=8,J706&gt;=80),"Giỏi",IF(AND(I706&gt;7,J706&gt;=65),"Khá")))</f>
        <v>Giỏi</v>
      </c>
      <c r="M706" s="20" t="n">
        <v>1.05</v>
      </c>
      <c r="N706" s="22" t="n">
        <f aca="false">1900000*$M$4</f>
        <v>1995000</v>
      </c>
      <c r="O706" s="23" t="n">
        <f aca="false">N706*5</f>
        <v>9975000</v>
      </c>
    </row>
    <row r="707" customFormat="false" ht="15.75" hidden="false" customHeight="false" outlineLevel="0" collapsed="false">
      <c r="A707" s="14" t="n">
        <v>706</v>
      </c>
      <c r="B707" s="18" t="n">
        <v>11215905</v>
      </c>
      <c r="C707" s="24" t="s">
        <v>873</v>
      </c>
      <c r="D707" s="24" t="s">
        <v>119</v>
      </c>
      <c r="E707" s="25" t="s">
        <v>865</v>
      </c>
      <c r="F707" s="25" t="s">
        <v>866</v>
      </c>
      <c r="G707" s="24" t="s">
        <v>849</v>
      </c>
      <c r="H707" s="18" t="n">
        <v>63</v>
      </c>
      <c r="I707" s="18" t="n">
        <v>8.93</v>
      </c>
      <c r="J707" s="18" t="n">
        <v>96</v>
      </c>
      <c r="K707" s="18" t="n">
        <v>19</v>
      </c>
      <c r="L707" s="21" t="str">
        <f aca="false">IF(AND(I707&gt;=9,J707&gt;=90),"Xuất sắc",IF(AND(I707&gt;=8,J707&gt;=80),"Giỏi",IF(AND(I707&gt;7,J707&gt;=65),"Khá")))</f>
        <v>Giỏi</v>
      </c>
      <c r="M707" s="20" t="n">
        <v>1.05</v>
      </c>
      <c r="N707" s="22" t="n">
        <f aca="false">1900000*$M$4</f>
        <v>1995000</v>
      </c>
      <c r="O707" s="23" t="n">
        <f aca="false">N707*5</f>
        <v>9975000</v>
      </c>
    </row>
    <row r="708" customFormat="false" ht="15.75" hidden="false" customHeight="false" outlineLevel="0" collapsed="false">
      <c r="A708" s="14" t="n">
        <v>707</v>
      </c>
      <c r="B708" s="18" t="n">
        <v>11210046</v>
      </c>
      <c r="C708" s="24" t="s">
        <v>874</v>
      </c>
      <c r="D708" s="24" t="s">
        <v>84</v>
      </c>
      <c r="E708" s="25" t="s">
        <v>875</v>
      </c>
      <c r="F708" s="25" t="s">
        <v>866</v>
      </c>
      <c r="G708" s="24" t="s">
        <v>849</v>
      </c>
      <c r="H708" s="18" t="n">
        <v>63</v>
      </c>
      <c r="I708" s="18" t="n">
        <v>8.89</v>
      </c>
      <c r="J708" s="18" t="n">
        <v>92</v>
      </c>
      <c r="K708" s="18" t="n">
        <v>20</v>
      </c>
      <c r="L708" s="21" t="str">
        <f aca="false">IF(AND(I708&gt;=9,J708&gt;=90),"Xuất sắc",IF(AND(I708&gt;=8,J708&gt;=80),"Giỏi",IF(AND(I708&gt;7,J708&gt;=65),"Khá")))</f>
        <v>Giỏi</v>
      </c>
      <c r="M708" s="20" t="n">
        <v>1.05</v>
      </c>
      <c r="N708" s="22" t="n">
        <f aca="false">1900000*$M$4</f>
        <v>1995000</v>
      </c>
      <c r="O708" s="23" t="n">
        <f aca="false">N708*5</f>
        <v>9975000</v>
      </c>
    </row>
    <row r="709" customFormat="false" ht="15.75" hidden="false" customHeight="false" outlineLevel="0" collapsed="false">
      <c r="A709" s="14" t="n">
        <v>708</v>
      </c>
      <c r="B709" s="18" t="n">
        <v>11214392</v>
      </c>
      <c r="C709" s="24" t="s">
        <v>876</v>
      </c>
      <c r="D709" s="24" t="s">
        <v>99</v>
      </c>
      <c r="E709" s="25" t="s">
        <v>867</v>
      </c>
      <c r="F709" s="25" t="s">
        <v>866</v>
      </c>
      <c r="G709" s="24" t="s">
        <v>849</v>
      </c>
      <c r="H709" s="18" t="n">
        <v>63</v>
      </c>
      <c r="I709" s="18" t="n">
        <v>8.87</v>
      </c>
      <c r="J709" s="18" t="n">
        <v>98</v>
      </c>
      <c r="K709" s="18" t="n">
        <v>22</v>
      </c>
      <c r="L709" s="21" t="str">
        <f aca="false">IF(AND(I709&gt;=9,J709&gt;=90),"Xuất sắc",IF(AND(I709&gt;=8,J709&gt;=80),"Giỏi",IF(AND(I709&gt;7,J709&gt;=65),"Khá")))</f>
        <v>Giỏi</v>
      </c>
      <c r="M709" s="20" t="n">
        <v>1.05</v>
      </c>
      <c r="N709" s="22" t="n">
        <f aca="false">1900000*$M$4</f>
        <v>1995000</v>
      </c>
      <c r="O709" s="23" t="n">
        <f aca="false">N709*5</f>
        <v>9975000</v>
      </c>
    </row>
    <row r="710" customFormat="false" ht="15.75" hidden="false" customHeight="false" outlineLevel="0" collapsed="false">
      <c r="A710" s="14" t="n">
        <v>709</v>
      </c>
      <c r="B710" s="18" t="n">
        <v>11217312</v>
      </c>
      <c r="C710" s="24" t="s">
        <v>877</v>
      </c>
      <c r="D710" s="24" t="s">
        <v>197</v>
      </c>
      <c r="E710" s="25" t="s">
        <v>867</v>
      </c>
      <c r="F710" s="25" t="s">
        <v>866</v>
      </c>
      <c r="G710" s="24" t="s">
        <v>849</v>
      </c>
      <c r="H710" s="18" t="n">
        <v>63</v>
      </c>
      <c r="I710" s="18" t="n">
        <v>8.86</v>
      </c>
      <c r="J710" s="18" t="n">
        <v>92</v>
      </c>
      <c r="K710" s="18" t="n">
        <v>21</v>
      </c>
      <c r="L710" s="21" t="str">
        <f aca="false">IF(AND(I710&gt;=9,J710&gt;=90),"Xuất sắc",IF(AND(I710&gt;=8,J710&gt;=80),"Giỏi",IF(AND(I710&gt;7,J710&gt;=65),"Khá")))</f>
        <v>Giỏi</v>
      </c>
      <c r="M710" s="20" t="n">
        <v>1.05</v>
      </c>
      <c r="N710" s="22" t="n">
        <f aca="false">1900000*$M$4</f>
        <v>1995000</v>
      </c>
      <c r="O710" s="23" t="n">
        <f aca="false">N710*5</f>
        <v>9975000</v>
      </c>
    </row>
    <row r="711" customFormat="false" ht="15.75" hidden="false" customHeight="false" outlineLevel="0" collapsed="false">
      <c r="A711" s="14" t="n">
        <v>710</v>
      </c>
      <c r="B711" s="18" t="n">
        <v>11210801</v>
      </c>
      <c r="C711" s="24" t="s">
        <v>770</v>
      </c>
      <c r="D711" s="24" t="s">
        <v>16</v>
      </c>
      <c r="E711" s="25" t="s">
        <v>867</v>
      </c>
      <c r="F711" s="25" t="s">
        <v>866</v>
      </c>
      <c r="G711" s="24" t="s">
        <v>849</v>
      </c>
      <c r="H711" s="18" t="n">
        <v>63</v>
      </c>
      <c r="I711" s="18" t="n">
        <v>8.85</v>
      </c>
      <c r="J711" s="18" t="n">
        <v>90</v>
      </c>
      <c r="K711" s="18" t="n">
        <v>22</v>
      </c>
      <c r="L711" s="21" t="str">
        <f aca="false">IF(AND(I711&gt;=9,J711&gt;=90),"Xuất sắc",IF(AND(I711&gt;=8,J711&gt;=80),"Giỏi",IF(AND(I711&gt;7,J711&gt;=65),"Khá")))</f>
        <v>Giỏi</v>
      </c>
      <c r="M711" s="20" t="n">
        <v>1.05</v>
      </c>
      <c r="N711" s="22" t="n">
        <f aca="false">1900000*$M$4</f>
        <v>1995000</v>
      </c>
      <c r="O711" s="23" t="n">
        <f aca="false">N711*5</f>
        <v>9975000</v>
      </c>
    </row>
    <row r="712" customFormat="false" ht="15.75" hidden="false" customHeight="false" outlineLevel="0" collapsed="false">
      <c r="A712" s="14" t="n">
        <v>711</v>
      </c>
      <c r="B712" s="18" t="n">
        <v>11212063</v>
      </c>
      <c r="C712" s="24" t="s">
        <v>400</v>
      </c>
      <c r="D712" s="24" t="s">
        <v>116</v>
      </c>
      <c r="E712" s="25" t="s">
        <v>875</v>
      </c>
      <c r="F712" s="25" t="s">
        <v>866</v>
      </c>
      <c r="G712" s="24" t="s">
        <v>849</v>
      </c>
      <c r="H712" s="18" t="n">
        <v>63</v>
      </c>
      <c r="I712" s="18" t="n">
        <v>8.83</v>
      </c>
      <c r="J712" s="18" t="n">
        <v>90</v>
      </c>
      <c r="K712" s="18" t="n">
        <v>23</v>
      </c>
      <c r="L712" s="21" t="str">
        <f aca="false">IF(AND(I712&gt;=9,J712&gt;=90),"Xuất sắc",IF(AND(I712&gt;=8,J712&gt;=80),"Giỏi",IF(AND(I712&gt;7,J712&gt;=65),"Khá")))</f>
        <v>Giỏi</v>
      </c>
      <c r="M712" s="20" t="n">
        <v>1.05</v>
      </c>
      <c r="N712" s="22" t="n">
        <f aca="false">1900000*$M$4</f>
        <v>1995000</v>
      </c>
      <c r="O712" s="23" t="n">
        <f aca="false">N712*5</f>
        <v>9975000</v>
      </c>
    </row>
    <row r="713" customFormat="false" ht="15.75" hidden="false" customHeight="false" outlineLevel="0" collapsed="false">
      <c r="A713" s="14" t="n">
        <v>712</v>
      </c>
      <c r="B713" s="18" t="n">
        <v>11217300</v>
      </c>
      <c r="C713" s="24" t="s">
        <v>878</v>
      </c>
      <c r="D713" s="24" t="s">
        <v>879</v>
      </c>
      <c r="E713" s="25" t="s">
        <v>865</v>
      </c>
      <c r="F713" s="25" t="s">
        <v>866</v>
      </c>
      <c r="G713" s="24" t="s">
        <v>849</v>
      </c>
      <c r="H713" s="18" t="n">
        <v>63</v>
      </c>
      <c r="I713" s="18" t="n">
        <v>8.83</v>
      </c>
      <c r="J713" s="18" t="n">
        <v>91</v>
      </c>
      <c r="K713" s="18" t="n">
        <v>21</v>
      </c>
      <c r="L713" s="21" t="str">
        <f aca="false">IF(AND(I713&gt;=9,J713&gt;=90),"Xuất sắc",IF(AND(I713&gt;=8,J713&gt;=80),"Giỏi",IF(AND(I713&gt;7,J713&gt;=65),"Khá")))</f>
        <v>Giỏi</v>
      </c>
      <c r="M713" s="20" t="n">
        <v>1.05</v>
      </c>
      <c r="N713" s="22" t="n">
        <f aca="false">1900000*$M$4</f>
        <v>1995000</v>
      </c>
      <c r="O713" s="23" t="n">
        <f aca="false">N713*5</f>
        <v>9975000</v>
      </c>
    </row>
    <row r="714" customFormat="false" ht="15.75" hidden="false" customHeight="false" outlineLevel="0" collapsed="false">
      <c r="A714" s="14" t="n">
        <v>713</v>
      </c>
      <c r="B714" s="18" t="n">
        <v>11217218</v>
      </c>
      <c r="C714" s="24" t="s">
        <v>740</v>
      </c>
      <c r="D714" s="24" t="s">
        <v>206</v>
      </c>
      <c r="E714" s="25" t="s">
        <v>865</v>
      </c>
      <c r="F714" s="25" t="s">
        <v>866</v>
      </c>
      <c r="G714" s="24" t="s">
        <v>849</v>
      </c>
      <c r="H714" s="18" t="n">
        <v>63</v>
      </c>
      <c r="I714" s="18" t="n">
        <v>8.82</v>
      </c>
      <c r="J714" s="18" t="n">
        <v>90</v>
      </c>
      <c r="K714" s="18" t="n">
        <v>19</v>
      </c>
      <c r="L714" s="21" t="str">
        <f aca="false">IF(AND(I714&gt;=9,J714&gt;=90),"Xuất sắc",IF(AND(I714&gt;=8,J714&gt;=80),"Giỏi",IF(AND(I714&gt;7,J714&gt;=65),"Khá")))</f>
        <v>Giỏi</v>
      </c>
      <c r="M714" s="20" t="n">
        <v>1.05</v>
      </c>
      <c r="N714" s="22" t="n">
        <f aca="false">1900000*$M$4</f>
        <v>1995000</v>
      </c>
      <c r="O714" s="23" t="n">
        <f aca="false">N714*5</f>
        <v>9975000</v>
      </c>
    </row>
    <row r="715" customFormat="false" ht="15.75" hidden="false" customHeight="false" outlineLevel="0" collapsed="false">
      <c r="A715" s="14" t="n">
        <v>714</v>
      </c>
      <c r="B715" s="18" t="n">
        <v>11217288</v>
      </c>
      <c r="C715" s="24" t="s">
        <v>880</v>
      </c>
      <c r="D715" s="24" t="s">
        <v>881</v>
      </c>
      <c r="E715" s="25" t="s">
        <v>865</v>
      </c>
      <c r="F715" s="17" t="s">
        <v>866</v>
      </c>
      <c r="G715" s="24" t="s">
        <v>849</v>
      </c>
      <c r="H715" s="18" t="n">
        <v>63</v>
      </c>
      <c r="I715" s="18" t="n">
        <v>8.81</v>
      </c>
      <c r="J715" s="18" t="n">
        <v>95</v>
      </c>
      <c r="K715" s="18" t="n">
        <v>19</v>
      </c>
      <c r="L715" s="21" t="str">
        <f aca="false">IF(AND(I715&gt;=9,J715&gt;=90),"Xuất sắc",IF(AND(I715&gt;=8,J715&gt;=80),"Giỏi",IF(AND(I715&gt;7,J715&gt;=65),"Khá")))</f>
        <v>Giỏi</v>
      </c>
      <c r="M715" s="20" t="n">
        <v>1.05</v>
      </c>
      <c r="N715" s="22" t="n">
        <f aca="false">1900000*$M$4</f>
        <v>1995000</v>
      </c>
      <c r="O715" s="23" t="n">
        <f aca="false">N715*5</f>
        <v>9975000</v>
      </c>
    </row>
    <row r="716" customFormat="false" ht="15.75" hidden="false" customHeight="false" outlineLevel="0" collapsed="false">
      <c r="A716" s="14" t="n">
        <v>715</v>
      </c>
      <c r="B716" s="18" t="n">
        <v>11217292</v>
      </c>
      <c r="C716" s="24" t="s">
        <v>234</v>
      </c>
      <c r="D716" s="24" t="s">
        <v>193</v>
      </c>
      <c r="E716" s="25" t="s">
        <v>865</v>
      </c>
      <c r="F716" s="17" t="s">
        <v>866</v>
      </c>
      <c r="G716" s="24" t="s">
        <v>849</v>
      </c>
      <c r="H716" s="18" t="n">
        <v>63</v>
      </c>
      <c r="I716" s="18" t="n">
        <v>8.79</v>
      </c>
      <c r="J716" s="18" t="n">
        <v>94</v>
      </c>
      <c r="K716" s="18" t="n">
        <v>19</v>
      </c>
      <c r="L716" s="21" t="str">
        <f aca="false">IF(AND(I716&gt;=9,J716&gt;=90),"Xuất sắc",IF(AND(I716&gt;=8,J716&gt;=80),"Giỏi",IF(AND(I716&gt;7,J716&gt;=65),"Khá")))</f>
        <v>Giỏi</v>
      </c>
      <c r="M716" s="20" t="n">
        <v>1.05</v>
      </c>
      <c r="N716" s="22" t="n">
        <f aca="false">1900000*$M$4</f>
        <v>1995000</v>
      </c>
      <c r="O716" s="23" t="n">
        <f aca="false">N716*5</f>
        <v>9975000</v>
      </c>
    </row>
    <row r="717" customFormat="false" ht="15.75" hidden="false" customHeight="false" outlineLevel="0" collapsed="false">
      <c r="A717" s="14" t="n">
        <v>716</v>
      </c>
      <c r="B717" s="18" t="n">
        <v>11212575</v>
      </c>
      <c r="C717" s="24" t="s">
        <v>313</v>
      </c>
      <c r="D717" s="24" t="s">
        <v>216</v>
      </c>
      <c r="E717" s="25" t="s">
        <v>868</v>
      </c>
      <c r="F717" s="17" t="s">
        <v>866</v>
      </c>
      <c r="G717" s="24" t="s">
        <v>849</v>
      </c>
      <c r="H717" s="18" t="n">
        <v>63</v>
      </c>
      <c r="I717" s="18" t="n">
        <v>8.79</v>
      </c>
      <c r="J717" s="18" t="n">
        <v>95</v>
      </c>
      <c r="K717" s="18" t="n">
        <v>17</v>
      </c>
      <c r="L717" s="21" t="str">
        <f aca="false">IF(AND(I717&gt;=9,J717&gt;=90),"Xuất sắc",IF(AND(I717&gt;=8,J717&gt;=80),"Giỏi",IF(AND(I717&gt;7,J717&gt;=65),"Khá")))</f>
        <v>Giỏi</v>
      </c>
      <c r="M717" s="20" t="n">
        <v>1.05</v>
      </c>
      <c r="N717" s="22" t="n">
        <f aca="false">1900000*$M$4</f>
        <v>1995000</v>
      </c>
      <c r="O717" s="23" t="n">
        <f aca="false">N717*5</f>
        <v>9975000</v>
      </c>
    </row>
    <row r="718" customFormat="false" ht="15.75" hidden="false" customHeight="false" outlineLevel="0" collapsed="false">
      <c r="A718" s="14" t="n">
        <v>717</v>
      </c>
      <c r="B718" s="18" t="n">
        <v>11226072</v>
      </c>
      <c r="C718" s="24" t="s">
        <v>882</v>
      </c>
      <c r="D718" s="24" t="s">
        <v>186</v>
      </c>
      <c r="E718" s="25" t="s">
        <v>883</v>
      </c>
      <c r="F718" s="17" t="s">
        <v>884</v>
      </c>
      <c r="G718" s="24" t="s">
        <v>849</v>
      </c>
      <c r="H718" s="18" t="n">
        <v>64</v>
      </c>
      <c r="I718" s="18" t="n">
        <v>9.37</v>
      </c>
      <c r="J718" s="18" t="n">
        <v>93</v>
      </c>
      <c r="K718" s="18" t="n">
        <v>17</v>
      </c>
      <c r="L718" s="21" t="str">
        <f aca="false">IF(AND(I718&gt;=9,J718&gt;=90),"Xuất sắc",IF(AND(I718&gt;=8,J718&gt;=80),"Giỏi",IF(AND(I718&gt;7,J718&gt;=65),"Khá")))</f>
        <v>Xuất sắc</v>
      </c>
      <c r="M718" s="20" t="n">
        <v>1.1</v>
      </c>
      <c r="N718" s="22" t="n">
        <f aca="false">1900000*$M$2</f>
        <v>2090000</v>
      </c>
      <c r="O718" s="23" t="n">
        <f aca="false">N718*5</f>
        <v>10450000</v>
      </c>
    </row>
    <row r="719" customFormat="false" ht="15.75" hidden="false" customHeight="false" outlineLevel="0" collapsed="false">
      <c r="A719" s="14" t="n">
        <v>718</v>
      </c>
      <c r="B719" s="18" t="n">
        <v>11226269</v>
      </c>
      <c r="C719" s="24" t="s">
        <v>885</v>
      </c>
      <c r="D719" s="24" t="s">
        <v>886</v>
      </c>
      <c r="E719" s="25" t="s">
        <v>883</v>
      </c>
      <c r="F719" s="17" t="s">
        <v>884</v>
      </c>
      <c r="G719" s="24" t="s">
        <v>849</v>
      </c>
      <c r="H719" s="18" t="n">
        <v>64</v>
      </c>
      <c r="I719" s="18" t="n">
        <v>9.26</v>
      </c>
      <c r="J719" s="18" t="n">
        <v>90</v>
      </c>
      <c r="K719" s="18" t="n">
        <v>20</v>
      </c>
      <c r="L719" s="21" t="str">
        <f aca="false">IF(AND(I719&gt;=9,J719&gt;=90),"Xuất sắc",IF(AND(I719&gt;=8,J719&gt;=80),"Giỏi",IF(AND(I719&gt;7,J719&gt;=65),"Khá")))</f>
        <v>Xuất sắc</v>
      </c>
      <c r="M719" s="20" t="n">
        <v>1.1</v>
      </c>
      <c r="N719" s="22" t="n">
        <f aca="false">1900000*$M$2</f>
        <v>2090000</v>
      </c>
      <c r="O719" s="23" t="n">
        <f aca="false">N719*5</f>
        <v>10450000</v>
      </c>
    </row>
    <row r="720" customFormat="false" ht="15.75" hidden="false" customHeight="false" outlineLevel="0" collapsed="false">
      <c r="A720" s="14" t="n">
        <v>719</v>
      </c>
      <c r="B720" s="18" t="n">
        <v>11226973</v>
      </c>
      <c r="C720" s="24" t="s">
        <v>887</v>
      </c>
      <c r="D720" s="24" t="s">
        <v>469</v>
      </c>
      <c r="E720" s="25" t="s">
        <v>883</v>
      </c>
      <c r="F720" s="17" t="s">
        <v>884</v>
      </c>
      <c r="G720" s="24" t="s">
        <v>849</v>
      </c>
      <c r="H720" s="18" t="n">
        <v>64</v>
      </c>
      <c r="I720" s="18" t="n">
        <v>9.21</v>
      </c>
      <c r="J720" s="18" t="n">
        <v>93</v>
      </c>
      <c r="K720" s="18" t="n">
        <v>17</v>
      </c>
      <c r="L720" s="21" t="str">
        <f aca="false">IF(AND(I720&gt;=9,J720&gt;=90),"Xuất sắc",IF(AND(I720&gt;=8,J720&gt;=80),"Giỏi",IF(AND(I720&gt;7,J720&gt;=65),"Khá")))</f>
        <v>Xuất sắc</v>
      </c>
      <c r="M720" s="20" t="n">
        <v>1.1</v>
      </c>
      <c r="N720" s="22" t="n">
        <f aca="false">1900000*$M$2</f>
        <v>2090000</v>
      </c>
      <c r="O720" s="23" t="n">
        <f aca="false">N720*5</f>
        <v>10450000</v>
      </c>
    </row>
    <row r="721" customFormat="false" ht="15.75" hidden="false" customHeight="false" outlineLevel="0" collapsed="false">
      <c r="A721" s="14" t="n">
        <v>720</v>
      </c>
      <c r="B721" s="18" t="n">
        <v>11227050</v>
      </c>
      <c r="C721" s="24" t="s">
        <v>888</v>
      </c>
      <c r="D721" s="24" t="s">
        <v>353</v>
      </c>
      <c r="E721" s="25" t="s">
        <v>889</v>
      </c>
      <c r="F721" s="17" t="s">
        <v>884</v>
      </c>
      <c r="G721" s="24" t="s">
        <v>849</v>
      </c>
      <c r="H721" s="18" t="n">
        <v>64</v>
      </c>
      <c r="I721" s="18" t="n">
        <v>9.19</v>
      </c>
      <c r="J721" s="18" t="n">
        <v>93</v>
      </c>
      <c r="K721" s="18" t="n">
        <v>21</v>
      </c>
      <c r="L721" s="21" t="str">
        <f aca="false">IF(AND(I721&gt;=9,J721&gt;=90),"Xuất sắc",IF(AND(I721&gt;=8,J721&gt;=80),"Giỏi",IF(AND(I721&gt;7,J721&gt;=65),"Khá")))</f>
        <v>Xuất sắc</v>
      </c>
      <c r="M721" s="20" t="n">
        <v>1.1</v>
      </c>
      <c r="N721" s="22" t="n">
        <f aca="false">1900000*$M$2</f>
        <v>2090000</v>
      </c>
      <c r="O721" s="23" t="n">
        <f aca="false">N721*5</f>
        <v>10450000</v>
      </c>
    </row>
    <row r="722" customFormat="false" ht="15.75" hidden="false" customHeight="false" outlineLevel="0" collapsed="false">
      <c r="A722" s="14" t="n">
        <v>721</v>
      </c>
      <c r="B722" s="18" t="n">
        <v>11220791</v>
      </c>
      <c r="C722" s="24" t="s">
        <v>890</v>
      </c>
      <c r="D722" s="24" t="s">
        <v>194</v>
      </c>
      <c r="E722" s="25" t="s">
        <v>883</v>
      </c>
      <c r="F722" s="17" t="s">
        <v>884</v>
      </c>
      <c r="G722" s="24" t="s">
        <v>849</v>
      </c>
      <c r="H722" s="18" t="n">
        <v>64</v>
      </c>
      <c r="I722" s="18" t="n">
        <v>9.17</v>
      </c>
      <c r="J722" s="18" t="n">
        <v>80</v>
      </c>
      <c r="K722" s="18" t="n">
        <v>17</v>
      </c>
      <c r="L722" s="21" t="str">
        <f aca="false">IF(AND(I722&gt;=9,J722&gt;=90),"Xuất sắc",IF(AND(I722&gt;=8,J722&gt;=80),"Giỏi",IF(AND(I722&gt;7,J722&gt;=65),"Khá")))</f>
        <v>Giỏi</v>
      </c>
      <c r="M722" s="20" t="n">
        <v>1.05</v>
      </c>
      <c r="N722" s="22" t="n">
        <f aca="false">1900000*$M$4</f>
        <v>1995000</v>
      </c>
      <c r="O722" s="23" t="n">
        <f aca="false">N722*5</f>
        <v>9975000</v>
      </c>
    </row>
    <row r="723" customFormat="false" ht="15.75" hidden="false" customHeight="false" outlineLevel="0" collapsed="false">
      <c r="A723" s="14" t="n">
        <v>722</v>
      </c>
      <c r="B723" s="18" t="n">
        <v>11225941</v>
      </c>
      <c r="C723" s="24" t="s">
        <v>400</v>
      </c>
      <c r="D723" s="24" t="s">
        <v>197</v>
      </c>
      <c r="E723" s="25" t="s">
        <v>891</v>
      </c>
      <c r="F723" s="17" t="s">
        <v>884</v>
      </c>
      <c r="G723" s="24" t="s">
        <v>849</v>
      </c>
      <c r="H723" s="18" t="n">
        <v>64</v>
      </c>
      <c r="I723" s="18" t="n">
        <v>9.17</v>
      </c>
      <c r="J723" s="18" t="n">
        <v>85</v>
      </c>
      <c r="K723" s="18" t="n">
        <v>17</v>
      </c>
      <c r="L723" s="21" t="str">
        <f aca="false">IF(AND(I723&gt;=9,J723&gt;=90),"Xuất sắc",IF(AND(I723&gt;=8,J723&gt;=80),"Giỏi",IF(AND(I723&gt;7,J723&gt;=65),"Khá")))</f>
        <v>Giỏi</v>
      </c>
      <c r="M723" s="20" t="n">
        <v>1.05</v>
      </c>
      <c r="N723" s="22" t="n">
        <f aca="false">1900000*$M$4</f>
        <v>1995000</v>
      </c>
      <c r="O723" s="23" t="n">
        <f aca="false">N723*5</f>
        <v>9975000</v>
      </c>
    </row>
    <row r="724" customFormat="false" ht="15.75" hidden="false" customHeight="false" outlineLevel="0" collapsed="false">
      <c r="A724" s="14" t="n">
        <v>723</v>
      </c>
      <c r="B724" s="18" t="n">
        <v>11224517</v>
      </c>
      <c r="C724" s="24" t="s">
        <v>831</v>
      </c>
      <c r="D724" s="24" t="s">
        <v>81</v>
      </c>
      <c r="E724" s="25" t="s">
        <v>889</v>
      </c>
      <c r="F724" s="25" t="s">
        <v>884</v>
      </c>
      <c r="G724" s="24" t="s">
        <v>849</v>
      </c>
      <c r="H724" s="18" t="n">
        <v>64</v>
      </c>
      <c r="I724" s="18" t="n">
        <v>9.14</v>
      </c>
      <c r="J724" s="18" t="n">
        <v>92</v>
      </c>
      <c r="K724" s="18" t="n">
        <v>17</v>
      </c>
      <c r="L724" s="21" t="str">
        <f aca="false">IF(AND(I724&gt;=9,J724&gt;=90),"Xuất sắc",IF(AND(I724&gt;=8,J724&gt;=80),"Giỏi",IF(AND(I724&gt;7,J724&gt;=65),"Khá")))</f>
        <v>Xuất sắc</v>
      </c>
      <c r="M724" s="20" t="n">
        <v>1.1</v>
      </c>
      <c r="N724" s="22" t="n">
        <f aca="false">1900000*$M$2</f>
        <v>2090000</v>
      </c>
      <c r="O724" s="23" t="n">
        <f aca="false">N724*5</f>
        <v>10450000</v>
      </c>
    </row>
    <row r="725" customFormat="false" ht="15.75" hidden="false" customHeight="false" outlineLevel="0" collapsed="false">
      <c r="A725" s="14" t="n">
        <v>724</v>
      </c>
      <c r="B725" s="18" t="n">
        <v>11225482</v>
      </c>
      <c r="C725" s="24" t="s">
        <v>892</v>
      </c>
      <c r="D725" s="24" t="s">
        <v>150</v>
      </c>
      <c r="E725" s="25" t="s">
        <v>889</v>
      </c>
      <c r="F725" s="25" t="s">
        <v>884</v>
      </c>
      <c r="G725" s="24" t="s">
        <v>849</v>
      </c>
      <c r="H725" s="18" t="n">
        <v>64</v>
      </c>
      <c r="I725" s="18" t="n">
        <v>9.13</v>
      </c>
      <c r="J725" s="18" t="n">
        <v>93</v>
      </c>
      <c r="K725" s="18" t="n">
        <v>17</v>
      </c>
      <c r="L725" s="21" t="str">
        <f aca="false">IF(AND(I725&gt;=9,J725&gt;=90),"Xuất sắc",IF(AND(I725&gt;=8,J725&gt;=80),"Giỏi",IF(AND(I725&gt;7,J725&gt;=65),"Khá")))</f>
        <v>Xuất sắc</v>
      </c>
      <c r="M725" s="20" t="n">
        <v>1.1</v>
      </c>
      <c r="N725" s="22" t="n">
        <f aca="false">1900000*$M$2</f>
        <v>2090000</v>
      </c>
      <c r="O725" s="23" t="n">
        <f aca="false">N725*5</f>
        <v>10450000</v>
      </c>
    </row>
    <row r="726" customFormat="false" ht="15.75" hidden="false" customHeight="false" outlineLevel="0" collapsed="false">
      <c r="A726" s="14" t="n">
        <v>725</v>
      </c>
      <c r="B726" s="18" t="n">
        <v>11224547</v>
      </c>
      <c r="C726" s="24" t="s">
        <v>893</v>
      </c>
      <c r="D726" s="24" t="s">
        <v>76</v>
      </c>
      <c r="E726" s="25" t="s">
        <v>883</v>
      </c>
      <c r="F726" s="25" t="s">
        <v>884</v>
      </c>
      <c r="G726" s="24" t="s">
        <v>849</v>
      </c>
      <c r="H726" s="18" t="n">
        <v>64</v>
      </c>
      <c r="I726" s="18" t="n">
        <v>9.12</v>
      </c>
      <c r="J726" s="18" t="n">
        <v>90</v>
      </c>
      <c r="K726" s="18" t="n">
        <v>18</v>
      </c>
      <c r="L726" s="21" t="str">
        <f aca="false">IF(AND(I726&gt;=9,J726&gt;=90),"Xuất sắc",IF(AND(I726&gt;=8,J726&gt;=80),"Giỏi",IF(AND(I726&gt;7,J726&gt;=65),"Khá")))</f>
        <v>Xuất sắc</v>
      </c>
      <c r="M726" s="20" t="n">
        <v>1.1</v>
      </c>
      <c r="N726" s="22" t="n">
        <f aca="false">1900000*$M$2</f>
        <v>2090000</v>
      </c>
      <c r="O726" s="23" t="n">
        <f aca="false">N726*5</f>
        <v>10450000</v>
      </c>
    </row>
    <row r="727" customFormat="false" ht="15.75" hidden="false" customHeight="false" outlineLevel="0" collapsed="false">
      <c r="A727" s="14" t="n">
        <v>726</v>
      </c>
      <c r="B727" s="18" t="n">
        <v>11222425</v>
      </c>
      <c r="C727" s="24" t="s">
        <v>765</v>
      </c>
      <c r="D727" s="24" t="s">
        <v>447</v>
      </c>
      <c r="E727" s="25" t="s">
        <v>889</v>
      </c>
      <c r="F727" s="25" t="s">
        <v>884</v>
      </c>
      <c r="G727" s="24" t="s">
        <v>849</v>
      </c>
      <c r="H727" s="18" t="n">
        <v>64</v>
      </c>
      <c r="I727" s="18" t="n">
        <v>9.11</v>
      </c>
      <c r="J727" s="18" t="n">
        <v>90</v>
      </c>
      <c r="K727" s="18" t="n">
        <v>17</v>
      </c>
      <c r="L727" s="21" t="str">
        <f aca="false">IF(AND(I727&gt;=9,J727&gt;=90),"Xuất sắc",IF(AND(I727&gt;=8,J727&gt;=80),"Giỏi",IF(AND(I727&gt;7,J727&gt;=65),"Khá")))</f>
        <v>Xuất sắc</v>
      </c>
      <c r="M727" s="20" t="n">
        <v>1.1</v>
      </c>
      <c r="N727" s="22" t="n">
        <f aca="false">1900000*$M$2</f>
        <v>2090000</v>
      </c>
      <c r="O727" s="23" t="n">
        <f aca="false">N727*5</f>
        <v>10450000</v>
      </c>
    </row>
    <row r="728" customFormat="false" ht="15.75" hidden="false" customHeight="false" outlineLevel="0" collapsed="false">
      <c r="A728" s="14" t="n">
        <v>727</v>
      </c>
      <c r="B728" s="18" t="n">
        <v>11221134</v>
      </c>
      <c r="C728" s="24" t="s">
        <v>894</v>
      </c>
      <c r="D728" s="24" t="s">
        <v>420</v>
      </c>
      <c r="E728" s="25" t="s">
        <v>891</v>
      </c>
      <c r="F728" s="25" t="s">
        <v>884</v>
      </c>
      <c r="G728" s="24" t="s">
        <v>849</v>
      </c>
      <c r="H728" s="18" t="n">
        <v>64</v>
      </c>
      <c r="I728" s="18" t="n">
        <v>9.08</v>
      </c>
      <c r="J728" s="18" t="n">
        <v>91</v>
      </c>
      <c r="K728" s="18" t="n">
        <v>17</v>
      </c>
      <c r="L728" s="21" t="str">
        <f aca="false">IF(AND(I728&gt;=9,J728&gt;=90),"Xuất sắc",IF(AND(I728&gt;=8,J728&gt;=80),"Giỏi",IF(AND(I728&gt;7,J728&gt;=65),"Khá")))</f>
        <v>Xuất sắc</v>
      </c>
      <c r="M728" s="20" t="n">
        <v>1.1</v>
      </c>
      <c r="N728" s="22" t="n">
        <f aca="false">1900000*$M$2</f>
        <v>2090000</v>
      </c>
      <c r="O728" s="23" t="n">
        <f aca="false">N728*5</f>
        <v>10450000</v>
      </c>
    </row>
    <row r="729" customFormat="false" ht="15.75" hidden="false" customHeight="false" outlineLevel="0" collapsed="false">
      <c r="A729" s="14" t="n">
        <v>728</v>
      </c>
      <c r="B729" s="18" t="n">
        <v>11221881</v>
      </c>
      <c r="C729" s="24" t="s">
        <v>566</v>
      </c>
      <c r="D729" s="24" t="s">
        <v>148</v>
      </c>
      <c r="E729" s="25" t="s">
        <v>895</v>
      </c>
      <c r="F729" s="25" t="s">
        <v>884</v>
      </c>
      <c r="G729" s="24" t="s">
        <v>849</v>
      </c>
      <c r="H729" s="18" t="n">
        <v>64</v>
      </c>
      <c r="I729" s="18" t="n">
        <v>9.06</v>
      </c>
      <c r="J729" s="18" t="n">
        <v>87</v>
      </c>
      <c r="K729" s="18" t="n">
        <v>17</v>
      </c>
      <c r="L729" s="21" t="str">
        <f aca="false">IF(AND(I729&gt;=9,J729&gt;=90),"Xuất sắc",IF(AND(I729&gt;=8,J729&gt;=80),"Giỏi",IF(AND(I729&gt;7,J729&gt;=65),"Khá")))</f>
        <v>Giỏi</v>
      </c>
      <c r="M729" s="20" t="n">
        <v>1.05</v>
      </c>
      <c r="N729" s="22" t="n">
        <f aca="false">1900000*$M$4</f>
        <v>1995000</v>
      </c>
      <c r="O729" s="23" t="n">
        <f aca="false">N729*5</f>
        <v>9975000</v>
      </c>
    </row>
    <row r="730" customFormat="false" ht="15.75" hidden="false" customHeight="false" outlineLevel="0" collapsed="false">
      <c r="A730" s="14" t="n">
        <v>729</v>
      </c>
      <c r="B730" s="18" t="n">
        <v>11223331</v>
      </c>
      <c r="C730" s="24" t="s">
        <v>226</v>
      </c>
      <c r="D730" s="24" t="s">
        <v>98</v>
      </c>
      <c r="E730" s="25" t="s">
        <v>891</v>
      </c>
      <c r="F730" s="25" t="s">
        <v>884</v>
      </c>
      <c r="G730" s="24" t="s">
        <v>849</v>
      </c>
      <c r="H730" s="18" t="n">
        <v>64</v>
      </c>
      <c r="I730" s="18" t="n">
        <v>9.05</v>
      </c>
      <c r="J730" s="18" t="n">
        <v>93</v>
      </c>
      <c r="K730" s="18" t="n">
        <v>17</v>
      </c>
      <c r="L730" s="21" t="str">
        <f aca="false">IF(AND(I730&gt;=9,J730&gt;=90),"Xuất sắc",IF(AND(I730&gt;=8,J730&gt;=80),"Giỏi",IF(AND(I730&gt;7,J730&gt;=65),"Khá")))</f>
        <v>Xuất sắc</v>
      </c>
      <c r="M730" s="20" t="n">
        <v>1.1</v>
      </c>
      <c r="N730" s="22" t="n">
        <f aca="false">1900000*$M$2</f>
        <v>2090000</v>
      </c>
      <c r="O730" s="23" t="n">
        <f aca="false">N730*5</f>
        <v>10450000</v>
      </c>
    </row>
    <row r="731" customFormat="false" ht="15.75" hidden="false" customHeight="false" outlineLevel="0" collapsed="false">
      <c r="A731" s="14" t="n">
        <v>730</v>
      </c>
      <c r="B731" s="18" t="n">
        <v>11223838</v>
      </c>
      <c r="C731" s="24" t="s">
        <v>896</v>
      </c>
      <c r="D731" s="24" t="s">
        <v>98</v>
      </c>
      <c r="E731" s="25" t="s">
        <v>883</v>
      </c>
      <c r="F731" s="25" t="s">
        <v>884</v>
      </c>
      <c r="G731" s="24" t="s">
        <v>849</v>
      </c>
      <c r="H731" s="18" t="n">
        <v>64</v>
      </c>
      <c r="I731" s="18" t="n">
        <v>9</v>
      </c>
      <c r="J731" s="18" t="n">
        <v>90</v>
      </c>
      <c r="K731" s="18" t="n">
        <v>15</v>
      </c>
      <c r="L731" s="21" t="str">
        <f aca="false">IF(AND(I731&gt;=9,J731&gt;=90),"Xuất sắc",IF(AND(I731&gt;=8,J731&gt;=80),"Giỏi",IF(AND(I731&gt;7,J731&gt;=65),"Khá")))</f>
        <v>Xuất sắc</v>
      </c>
      <c r="M731" s="20" t="n">
        <v>1.1</v>
      </c>
      <c r="N731" s="22" t="n">
        <f aca="false">1900000*$M$2</f>
        <v>2090000</v>
      </c>
      <c r="O731" s="23" t="n">
        <f aca="false">N731*5</f>
        <v>10450000</v>
      </c>
    </row>
    <row r="732" customFormat="false" ht="15.75" hidden="false" customHeight="false" outlineLevel="0" collapsed="false">
      <c r="A732" s="14" t="n">
        <v>731</v>
      </c>
      <c r="B732" s="18" t="n">
        <v>11225822</v>
      </c>
      <c r="C732" s="24" t="s">
        <v>897</v>
      </c>
      <c r="D732" s="24" t="s">
        <v>728</v>
      </c>
      <c r="E732" s="25" t="s">
        <v>889</v>
      </c>
      <c r="F732" s="25" t="s">
        <v>884</v>
      </c>
      <c r="G732" s="24" t="s">
        <v>849</v>
      </c>
      <c r="H732" s="18" t="n">
        <v>64</v>
      </c>
      <c r="I732" s="18" t="n">
        <v>8.98</v>
      </c>
      <c r="J732" s="18" t="n">
        <v>95</v>
      </c>
      <c r="K732" s="18" t="n">
        <v>20</v>
      </c>
      <c r="L732" s="21" t="str">
        <f aca="false">IF(AND(I732&gt;=9,J732&gt;=90),"Xuất sắc",IF(AND(I732&gt;=8,J732&gt;=80),"Giỏi",IF(AND(I732&gt;7,J732&gt;=65),"Khá")))</f>
        <v>Giỏi</v>
      </c>
      <c r="M732" s="20" t="n">
        <v>1.05</v>
      </c>
      <c r="N732" s="22" t="n">
        <f aca="false">1900000*$M$4</f>
        <v>1995000</v>
      </c>
      <c r="O732" s="23" t="n">
        <f aca="false">N732*5</f>
        <v>9975000</v>
      </c>
    </row>
    <row r="733" customFormat="false" ht="15.75" hidden="false" customHeight="false" outlineLevel="0" collapsed="false">
      <c r="A733" s="14" t="n">
        <v>732</v>
      </c>
      <c r="B733" s="18" t="n">
        <v>11226111</v>
      </c>
      <c r="C733" s="24" t="s">
        <v>165</v>
      </c>
      <c r="D733" s="24" t="s">
        <v>186</v>
      </c>
      <c r="E733" s="25" t="s">
        <v>891</v>
      </c>
      <c r="F733" s="25" t="s">
        <v>884</v>
      </c>
      <c r="G733" s="24" t="s">
        <v>849</v>
      </c>
      <c r="H733" s="18" t="n">
        <v>64</v>
      </c>
      <c r="I733" s="18" t="n">
        <v>8.94</v>
      </c>
      <c r="J733" s="18" t="n">
        <v>92</v>
      </c>
      <c r="K733" s="18" t="n">
        <v>20</v>
      </c>
      <c r="L733" s="21" t="str">
        <f aca="false">IF(AND(I733&gt;=9,J733&gt;=90),"Xuất sắc",IF(AND(I733&gt;=8,J733&gt;=80),"Giỏi",IF(AND(I733&gt;7,J733&gt;=65),"Khá")))</f>
        <v>Giỏi</v>
      </c>
      <c r="M733" s="20" t="n">
        <v>1.05</v>
      </c>
      <c r="N733" s="22" t="n">
        <f aca="false">1900000*$M$4</f>
        <v>1995000</v>
      </c>
      <c r="O733" s="23" t="n">
        <f aca="false">N733*5</f>
        <v>9975000</v>
      </c>
    </row>
    <row r="734" customFormat="false" ht="15.75" hidden="false" customHeight="false" outlineLevel="0" collapsed="false">
      <c r="A734" s="14" t="n">
        <v>733</v>
      </c>
      <c r="B734" s="18" t="n">
        <v>11221992</v>
      </c>
      <c r="C734" s="24" t="s">
        <v>852</v>
      </c>
      <c r="D734" s="24" t="s">
        <v>148</v>
      </c>
      <c r="E734" s="25" t="s">
        <v>883</v>
      </c>
      <c r="F734" s="25" t="s">
        <v>884</v>
      </c>
      <c r="G734" s="24" t="s">
        <v>849</v>
      </c>
      <c r="H734" s="18" t="n">
        <v>64</v>
      </c>
      <c r="I734" s="18" t="n">
        <v>8.94</v>
      </c>
      <c r="J734" s="18" t="n">
        <v>89</v>
      </c>
      <c r="K734" s="18" t="n">
        <v>15</v>
      </c>
      <c r="L734" s="21" t="str">
        <f aca="false">IF(AND(I734&gt;=9,J734&gt;=90),"Xuất sắc",IF(AND(I734&gt;=8,J734&gt;=80),"Giỏi",IF(AND(I734&gt;7,J734&gt;=65),"Khá")))</f>
        <v>Giỏi</v>
      </c>
      <c r="M734" s="20" t="n">
        <v>1.05</v>
      </c>
      <c r="N734" s="22" t="n">
        <f aca="false">1900000*$M$4</f>
        <v>1995000</v>
      </c>
      <c r="O734" s="23" t="n">
        <f aca="false">N734*5</f>
        <v>9975000</v>
      </c>
    </row>
    <row r="735" customFormat="false" ht="15.75" hidden="false" customHeight="false" outlineLevel="0" collapsed="false">
      <c r="A735" s="14" t="n">
        <v>734</v>
      </c>
      <c r="B735" s="18" t="n">
        <v>11221947</v>
      </c>
      <c r="C735" s="24" t="s">
        <v>219</v>
      </c>
      <c r="D735" s="24" t="s">
        <v>148</v>
      </c>
      <c r="E735" s="25" t="s">
        <v>895</v>
      </c>
      <c r="F735" s="25" t="s">
        <v>884</v>
      </c>
      <c r="G735" s="24" t="s">
        <v>849</v>
      </c>
      <c r="H735" s="18" t="n">
        <v>64</v>
      </c>
      <c r="I735" s="18" t="n">
        <v>8.93</v>
      </c>
      <c r="J735" s="18" t="n">
        <v>86</v>
      </c>
      <c r="K735" s="18" t="n">
        <v>20</v>
      </c>
      <c r="L735" s="21" t="str">
        <f aca="false">IF(AND(I735&gt;=9,J735&gt;=90),"Xuất sắc",IF(AND(I735&gt;=8,J735&gt;=80),"Giỏi",IF(AND(I735&gt;7,J735&gt;=65),"Khá")))</f>
        <v>Giỏi</v>
      </c>
      <c r="M735" s="20" t="n">
        <v>1.05</v>
      </c>
      <c r="N735" s="22" t="n">
        <f aca="false">1900000*$M$4</f>
        <v>1995000</v>
      </c>
      <c r="O735" s="23" t="n">
        <f aca="false">N735*5</f>
        <v>9975000</v>
      </c>
    </row>
    <row r="736" customFormat="false" ht="15.75" hidden="false" customHeight="false" outlineLevel="0" collapsed="false">
      <c r="A736" s="14" t="n">
        <v>735</v>
      </c>
      <c r="B736" s="18" t="n">
        <v>11226193</v>
      </c>
      <c r="C736" s="24" t="s">
        <v>898</v>
      </c>
      <c r="D736" s="24" t="s">
        <v>899</v>
      </c>
      <c r="E736" s="25" t="s">
        <v>889</v>
      </c>
      <c r="F736" s="25" t="s">
        <v>884</v>
      </c>
      <c r="G736" s="24" t="s">
        <v>849</v>
      </c>
      <c r="H736" s="18" t="n">
        <v>64</v>
      </c>
      <c r="I736" s="18" t="n">
        <v>8.92</v>
      </c>
      <c r="J736" s="18" t="n">
        <v>93</v>
      </c>
      <c r="K736" s="18" t="n">
        <v>17</v>
      </c>
      <c r="L736" s="21" t="str">
        <f aca="false">IF(AND(I736&gt;=9,J736&gt;=90),"Xuất sắc",IF(AND(I736&gt;=8,J736&gt;=80),"Giỏi",IF(AND(I736&gt;7,J736&gt;=65),"Khá")))</f>
        <v>Giỏi</v>
      </c>
      <c r="M736" s="20" t="n">
        <v>1.05</v>
      </c>
      <c r="N736" s="22" t="n">
        <f aca="false">1900000*$M$4</f>
        <v>1995000</v>
      </c>
      <c r="O736" s="23" t="n">
        <f aca="false">N736*5</f>
        <v>9975000</v>
      </c>
    </row>
    <row r="737" customFormat="false" ht="15.75" hidden="false" customHeight="false" outlineLevel="0" collapsed="false">
      <c r="A737" s="14" t="n">
        <v>736</v>
      </c>
      <c r="B737" s="18" t="n">
        <v>11221909</v>
      </c>
      <c r="C737" s="24" t="s">
        <v>900</v>
      </c>
      <c r="D737" s="24" t="s">
        <v>148</v>
      </c>
      <c r="E737" s="25" t="s">
        <v>883</v>
      </c>
      <c r="F737" s="25" t="s">
        <v>884</v>
      </c>
      <c r="G737" s="24" t="s">
        <v>849</v>
      </c>
      <c r="H737" s="18" t="n">
        <v>64</v>
      </c>
      <c r="I737" s="18" t="n">
        <v>8.88</v>
      </c>
      <c r="J737" s="18" t="n">
        <v>95</v>
      </c>
      <c r="K737" s="18" t="n">
        <v>17</v>
      </c>
      <c r="L737" s="21" t="str">
        <f aca="false">IF(AND(I737&gt;=9,J737&gt;=90),"Xuất sắc",IF(AND(I737&gt;=8,J737&gt;=80),"Giỏi",IF(AND(I737&gt;7,J737&gt;=65),"Khá")))</f>
        <v>Giỏi</v>
      </c>
      <c r="M737" s="20" t="n">
        <v>1.05</v>
      </c>
      <c r="N737" s="22" t="n">
        <f aca="false">1900000*$M$4</f>
        <v>1995000</v>
      </c>
      <c r="O737" s="23" t="n">
        <f aca="false">N737*5</f>
        <v>9975000</v>
      </c>
    </row>
    <row r="738" customFormat="false" ht="15.75" hidden="false" customHeight="false" outlineLevel="0" collapsed="false">
      <c r="A738" s="14" t="n">
        <v>737</v>
      </c>
      <c r="B738" s="18" t="n">
        <v>11220560</v>
      </c>
      <c r="C738" s="24" t="s">
        <v>901</v>
      </c>
      <c r="D738" s="24" t="s">
        <v>16</v>
      </c>
      <c r="E738" s="25" t="s">
        <v>883</v>
      </c>
      <c r="F738" s="17" t="s">
        <v>884</v>
      </c>
      <c r="G738" s="24" t="s">
        <v>849</v>
      </c>
      <c r="H738" s="18" t="n">
        <v>64</v>
      </c>
      <c r="I738" s="18" t="n">
        <v>8.87</v>
      </c>
      <c r="J738" s="18" t="n">
        <v>92</v>
      </c>
      <c r="K738" s="18" t="n">
        <v>20</v>
      </c>
      <c r="L738" s="21" t="str">
        <f aca="false">IF(AND(I738&gt;=9,J738&gt;=90),"Xuất sắc",IF(AND(I738&gt;=8,J738&gt;=80),"Giỏi",IF(AND(I738&gt;7,J738&gt;=65),"Khá")))</f>
        <v>Giỏi</v>
      </c>
      <c r="M738" s="20" t="n">
        <v>1.05</v>
      </c>
      <c r="N738" s="22" t="n">
        <f aca="false">1900000*$M$4</f>
        <v>1995000</v>
      </c>
      <c r="O738" s="23" t="n">
        <f aca="false">N738*5</f>
        <v>9975000</v>
      </c>
    </row>
    <row r="739" customFormat="false" ht="15.75" hidden="false" customHeight="false" outlineLevel="0" collapsed="false">
      <c r="A739" s="14" t="n">
        <v>738</v>
      </c>
      <c r="B739" s="18" t="n">
        <v>11225960</v>
      </c>
      <c r="C739" s="24" t="s">
        <v>902</v>
      </c>
      <c r="D739" s="24" t="s">
        <v>197</v>
      </c>
      <c r="E739" s="25" t="s">
        <v>889</v>
      </c>
      <c r="F739" s="17" t="s">
        <v>884</v>
      </c>
      <c r="G739" s="24" t="s">
        <v>849</v>
      </c>
      <c r="H739" s="18" t="n">
        <v>64</v>
      </c>
      <c r="I739" s="18" t="n">
        <v>8.86</v>
      </c>
      <c r="J739" s="18" t="n">
        <v>85</v>
      </c>
      <c r="K739" s="18" t="n">
        <v>17</v>
      </c>
      <c r="L739" s="21" t="str">
        <f aca="false">IF(AND(I739&gt;=9,J739&gt;=90),"Xuất sắc",IF(AND(I739&gt;=8,J739&gt;=80),"Giỏi",IF(AND(I739&gt;7,J739&gt;=65),"Khá")))</f>
        <v>Giỏi</v>
      </c>
      <c r="M739" s="20" t="n">
        <v>1.05</v>
      </c>
      <c r="N739" s="22" t="n">
        <f aca="false">1900000*$M$4</f>
        <v>1995000</v>
      </c>
      <c r="O739" s="23" t="n">
        <f aca="false">N739*5</f>
        <v>9975000</v>
      </c>
    </row>
    <row r="740" customFormat="false" ht="15.75" hidden="false" customHeight="false" outlineLevel="0" collapsed="false">
      <c r="A740" s="14" t="n">
        <v>739</v>
      </c>
      <c r="B740" s="18" t="n">
        <v>11202527</v>
      </c>
      <c r="C740" s="24" t="s">
        <v>903</v>
      </c>
      <c r="D740" s="24" t="s">
        <v>145</v>
      </c>
      <c r="E740" s="25" t="s">
        <v>904</v>
      </c>
      <c r="F740" s="17" t="s">
        <v>904</v>
      </c>
      <c r="G740" s="24" t="s">
        <v>849</v>
      </c>
      <c r="H740" s="18" t="n">
        <v>62</v>
      </c>
      <c r="I740" s="18" t="n">
        <v>9.54</v>
      </c>
      <c r="J740" s="18" t="n">
        <v>97</v>
      </c>
      <c r="K740" s="18" t="n">
        <v>24</v>
      </c>
      <c r="L740" s="21" t="str">
        <f aca="false">IF(AND(I740&gt;=9,J740&gt;=90),"Xuất sắc",IF(AND(I740&gt;=8,J740&gt;=80),"Giỏi",IF(AND(I740&gt;7,J740&gt;=65),"Khá")))</f>
        <v>Xuất sắc</v>
      </c>
      <c r="M740" s="20" t="n">
        <v>1.1</v>
      </c>
      <c r="N740" s="22" t="n">
        <f aca="false">1650000*$M$7</f>
        <v>1815000</v>
      </c>
      <c r="O740" s="23" t="n">
        <f aca="false">N740*5</f>
        <v>9075000</v>
      </c>
    </row>
    <row r="741" customFormat="false" ht="15.75" hidden="false" customHeight="false" outlineLevel="0" collapsed="false">
      <c r="A741" s="14" t="n">
        <v>740</v>
      </c>
      <c r="B741" s="18" t="n">
        <v>11204661</v>
      </c>
      <c r="C741" s="24" t="s">
        <v>905</v>
      </c>
      <c r="D741" s="24" t="s">
        <v>206</v>
      </c>
      <c r="E741" s="25" t="s">
        <v>904</v>
      </c>
      <c r="F741" s="17" t="s">
        <v>904</v>
      </c>
      <c r="G741" s="24" t="s">
        <v>849</v>
      </c>
      <c r="H741" s="18" t="n">
        <v>62</v>
      </c>
      <c r="I741" s="18" t="n">
        <v>9.49</v>
      </c>
      <c r="J741" s="18" t="n">
        <v>95</v>
      </c>
      <c r="K741" s="18" t="n">
        <v>24</v>
      </c>
      <c r="L741" s="21" t="str">
        <f aca="false">IF(AND(I741&gt;=9,J741&gt;=90),"Xuất sắc",IF(AND(I741&gt;=8,J741&gt;=80),"Giỏi",IF(AND(I741&gt;7,J741&gt;=65),"Khá")))</f>
        <v>Xuất sắc</v>
      </c>
      <c r="M741" s="20" t="n">
        <v>1.1</v>
      </c>
      <c r="N741" s="22" t="n">
        <f aca="false">1650000*$M$7</f>
        <v>1815000</v>
      </c>
      <c r="O741" s="23" t="n">
        <f aca="false">N741*5</f>
        <v>9075000</v>
      </c>
    </row>
    <row r="742" customFormat="false" ht="15.75" hidden="false" customHeight="false" outlineLevel="0" collapsed="false">
      <c r="A742" s="14" t="n">
        <v>741</v>
      </c>
      <c r="B742" s="18" t="n">
        <v>11207555</v>
      </c>
      <c r="C742" s="24" t="s">
        <v>179</v>
      </c>
      <c r="D742" s="24" t="s">
        <v>368</v>
      </c>
      <c r="E742" s="25" t="s">
        <v>904</v>
      </c>
      <c r="F742" s="17" t="s">
        <v>904</v>
      </c>
      <c r="G742" s="24" t="s">
        <v>849</v>
      </c>
      <c r="H742" s="18" t="n">
        <v>62</v>
      </c>
      <c r="I742" s="18" t="n">
        <v>9.43</v>
      </c>
      <c r="J742" s="18" t="n">
        <v>95</v>
      </c>
      <c r="K742" s="18" t="n">
        <v>27</v>
      </c>
      <c r="L742" s="21" t="str">
        <f aca="false">IF(AND(I742&gt;=9,J742&gt;=90),"Xuất sắc",IF(AND(I742&gt;=8,J742&gt;=80),"Giỏi",IF(AND(I742&gt;7,J742&gt;=65),"Khá")))</f>
        <v>Xuất sắc</v>
      </c>
      <c r="M742" s="20" t="n">
        <v>1.1</v>
      </c>
      <c r="N742" s="22" t="n">
        <f aca="false">1650000*$M$7</f>
        <v>1815000</v>
      </c>
      <c r="O742" s="23" t="n">
        <f aca="false">N742*5</f>
        <v>9075000</v>
      </c>
    </row>
    <row r="743" customFormat="false" ht="15.75" hidden="false" customHeight="false" outlineLevel="0" collapsed="false">
      <c r="A743" s="14" t="n">
        <v>742</v>
      </c>
      <c r="B743" s="18" t="n">
        <v>11201726</v>
      </c>
      <c r="C743" s="24" t="s">
        <v>234</v>
      </c>
      <c r="D743" s="24" t="s">
        <v>107</v>
      </c>
      <c r="E743" s="25" t="s">
        <v>904</v>
      </c>
      <c r="F743" s="17" t="s">
        <v>904</v>
      </c>
      <c r="G743" s="24" t="s">
        <v>849</v>
      </c>
      <c r="H743" s="18" t="n">
        <v>62</v>
      </c>
      <c r="I743" s="18" t="n">
        <v>9.4</v>
      </c>
      <c r="J743" s="18" t="n">
        <v>90</v>
      </c>
      <c r="K743" s="18" t="n">
        <v>27</v>
      </c>
      <c r="L743" s="21" t="str">
        <f aca="false">IF(AND(I743&gt;=9,J743&gt;=90),"Xuất sắc",IF(AND(I743&gt;=8,J743&gt;=80),"Giỏi",IF(AND(I743&gt;7,J743&gt;=65),"Khá")))</f>
        <v>Xuất sắc</v>
      </c>
      <c r="M743" s="20" t="n">
        <v>1.1</v>
      </c>
      <c r="N743" s="22" t="n">
        <f aca="false">1650000*$M$7</f>
        <v>1815000</v>
      </c>
      <c r="O743" s="23" t="n">
        <f aca="false">N743*5</f>
        <v>9075000</v>
      </c>
    </row>
    <row r="744" customFormat="false" ht="15.75" hidden="false" customHeight="false" outlineLevel="0" collapsed="false">
      <c r="A744" s="14" t="n">
        <v>743</v>
      </c>
      <c r="B744" s="18" t="n">
        <v>11202330</v>
      </c>
      <c r="C744" s="24" t="s">
        <v>878</v>
      </c>
      <c r="D744" s="24" t="s">
        <v>264</v>
      </c>
      <c r="E744" s="25" t="s">
        <v>904</v>
      </c>
      <c r="F744" s="25" t="s">
        <v>904</v>
      </c>
      <c r="G744" s="24" t="s">
        <v>849</v>
      </c>
      <c r="H744" s="18" t="n">
        <v>62</v>
      </c>
      <c r="I744" s="18" t="n">
        <v>9.41</v>
      </c>
      <c r="J744" s="18" t="n">
        <v>91</v>
      </c>
      <c r="K744" s="18" t="n">
        <v>24</v>
      </c>
      <c r="L744" s="21" t="str">
        <f aca="false">IF(AND(I744&gt;=9,J744&gt;=90),"Xuất sắc",IF(AND(I744&gt;=8,J744&gt;=80),"Giỏi",IF(AND(I744&gt;7,J744&gt;=65),"Khá")))</f>
        <v>Xuất sắc</v>
      </c>
      <c r="M744" s="20" t="n">
        <v>1.1</v>
      </c>
      <c r="N744" s="22" t="n">
        <f aca="false">1650000*$M$7</f>
        <v>1815000</v>
      </c>
      <c r="O744" s="23" t="n">
        <f aca="false">N744*5</f>
        <v>9075000</v>
      </c>
    </row>
    <row r="745" customFormat="false" ht="15.75" hidden="false" customHeight="false" outlineLevel="0" collapsed="false">
      <c r="A745" s="14" t="n">
        <v>744</v>
      </c>
      <c r="B745" s="18" t="n">
        <v>11210026</v>
      </c>
      <c r="C745" s="24" t="s">
        <v>906</v>
      </c>
      <c r="D745" s="24" t="s">
        <v>250</v>
      </c>
      <c r="E745" s="25" t="s">
        <v>907</v>
      </c>
      <c r="F745" s="25" t="s">
        <v>907</v>
      </c>
      <c r="G745" s="24" t="s">
        <v>849</v>
      </c>
      <c r="H745" s="18" t="n">
        <v>63</v>
      </c>
      <c r="I745" s="18" t="n">
        <v>9.47</v>
      </c>
      <c r="J745" s="18" t="n">
        <v>90</v>
      </c>
      <c r="K745" s="18" t="n">
        <v>16</v>
      </c>
      <c r="L745" s="21" t="str">
        <f aca="false">IF(AND(I745&gt;=9,J745&gt;=90),"Xuất sắc",IF(AND(I745&gt;=8,J745&gt;=80),"Giỏi",IF(AND(I745&gt;7,J745&gt;=65),"Khá")))</f>
        <v>Xuất sắc</v>
      </c>
      <c r="M745" s="20" t="n">
        <v>1.1</v>
      </c>
      <c r="N745" s="22" t="n">
        <f aca="false">1650000*$M$7</f>
        <v>1815000</v>
      </c>
      <c r="O745" s="23" t="n">
        <f aca="false">N745*5</f>
        <v>9075000</v>
      </c>
    </row>
    <row r="746" customFormat="false" ht="15.75" hidden="false" customHeight="false" outlineLevel="0" collapsed="false">
      <c r="A746" s="14" t="n">
        <v>745</v>
      </c>
      <c r="B746" s="18" t="n">
        <v>11211871</v>
      </c>
      <c r="C746" s="24" t="s">
        <v>845</v>
      </c>
      <c r="D746" s="24" t="s">
        <v>148</v>
      </c>
      <c r="E746" s="25" t="s">
        <v>907</v>
      </c>
      <c r="F746" s="25" t="s">
        <v>907</v>
      </c>
      <c r="G746" s="24" t="s">
        <v>849</v>
      </c>
      <c r="H746" s="18" t="n">
        <v>63</v>
      </c>
      <c r="I746" s="18" t="n">
        <v>9.04</v>
      </c>
      <c r="J746" s="18" t="n">
        <v>86</v>
      </c>
      <c r="K746" s="18" t="n">
        <v>17</v>
      </c>
      <c r="L746" s="21" t="str">
        <f aca="false">IF(AND(I746&gt;=9,J746&gt;=90),"Xuất sắc",IF(AND(I746&gt;=8,J746&gt;=80),"Giỏi",IF(AND(I746&gt;7,J746&gt;=65),"Khá")))</f>
        <v>Giỏi</v>
      </c>
      <c r="M746" s="20" t="n">
        <v>1.05</v>
      </c>
      <c r="N746" s="22" t="n">
        <f aca="false">1650000*$M$6</f>
        <v>1732500</v>
      </c>
      <c r="O746" s="23" t="n">
        <f aca="false">N746*5</f>
        <v>8662500</v>
      </c>
    </row>
    <row r="747" customFormat="false" ht="15.75" hidden="false" customHeight="false" outlineLevel="0" collapsed="false">
      <c r="A747" s="14" t="n">
        <v>746</v>
      </c>
      <c r="B747" s="18" t="n">
        <v>11217013</v>
      </c>
      <c r="C747" s="24" t="s">
        <v>701</v>
      </c>
      <c r="D747" s="24" t="s">
        <v>148</v>
      </c>
      <c r="E747" s="25" t="s">
        <v>907</v>
      </c>
      <c r="F747" s="25" t="s">
        <v>907</v>
      </c>
      <c r="G747" s="24" t="s">
        <v>849</v>
      </c>
      <c r="H747" s="18" t="n">
        <v>63</v>
      </c>
      <c r="I747" s="18" t="n">
        <v>8.96</v>
      </c>
      <c r="J747" s="18" t="n">
        <v>93</v>
      </c>
      <c r="K747" s="18" t="n">
        <v>17</v>
      </c>
      <c r="L747" s="21" t="str">
        <f aca="false">IF(AND(I747&gt;=9,J747&gt;=90),"Xuất sắc",IF(AND(I747&gt;=8,J747&gt;=80),"Giỏi",IF(AND(I747&gt;7,J747&gt;=65),"Khá")))</f>
        <v>Giỏi</v>
      </c>
      <c r="M747" s="20" t="n">
        <v>1.05</v>
      </c>
      <c r="N747" s="22" t="n">
        <f aca="false">1650000*$M$6</f>
        <v>1732500</v>
      </c>
      <c r="O747" s="23" t="n">
        <f aca="false">N747*5</f>
        <v>8662500</v>
      </c>
    </row>
    <row r="748" customFormat="false" ht="15.75" hidden="false" customHeight="false" outlineLevel="0" collapsed="false">
      <c r="A748" s="14" t="n">
        <v>747</v>
      </c>
      <c r="B748" s="18" t="n">
        <v>11217023</v>
      </c>
      <c r="C748" s="24" t="s">
        <v>498</v>
      </c>
      <c r="D748" s="24" t="s">
        <v>197</v>
      </c>
      <c r="E748" s="25" t="s">
        <v>907</v>
      </c>
      <c r="F748" s="25" t="s">
        <v>907</v>
      </c>
      <c r="G748" s="24" t="s">
        <v>849</v>
      </c>
      <c r="H748" s="18" t="n">
        <v>63</v>
      </c>
      <c r="I748" s="18" t="n">
        <v>8.95</v>
      </c>
      <c r="J748" s="18" t="n">
        <v>98</v>
      </c>
      <c r="K748" s="18" t="n">
        <v>20</v>
      </c>
      <c r="L748" s="21" t="str">
        <f aca="false">IF(AND(I748&gt;=9,J748&gt;=90),"Xuất sắc",IF(AND(I748&gt;=8,J748&gt;=80),"Giỏi",IF(AND(I748&gt;7,J748&gt;=65),"Khá")))</f>
        <v>Giỏi</v>
      </c>
      <c r="M748" s="20" t="n">
        <v>1.05</v>
      </c>
      <c r="N748" s="22" t="n">
        <f aca="false">1650000*$M$6</f>
        <v>1732500</v>
      </c>
      <c r="O748" s="23" t="n">
        <f aca="false">N748*5</f>
        <v>8662500</v>
      </c>
    </row>
    <row r="749" customFormat="false" ht="15.75" hidden="false" customHeight="false" outlineLevel="0" collapsed="false">
      <c r="A749" s="14" t="n">
        <v>748</v>
      </c>
      <c r="B749" s="18" t="n">
        <v>11212364</v>
      </c>
      <c r="C749" s="24" t="s">
        <v>386</v>
      </c>
      <c r="D749" s="24" t="s">
        <v>455</v>
      </c>
      <c r="E749" s="25" t="s">
        <v>907</v>
      </c>
      <c r="F749" s="25" t="s">
        <v>907</v>
      </c>
      <c r="G749" s="24" t="s">
        <v>849</v>
      </c>
      <c r="H749" s="18" t="n">
        <v>63</v>
      </c>
      <c r="I749" s="18" t="n">
        <v>8.95</v>
      </c>
      <c r="J749" s="18" t="n">
        <v>100</v>
      </c>
      <c r="K749" s="18" t="n">
        <v>21</v>
      </c>
      <c r="L749" s="21" t="str">
        <f aca="false">IF(AND(I749&gt;=9,J749&gt;=90),"Xuất sắc",IF(AND(I749&gt;=8,J749&gt;=80),"Giỏi",IF(AND(I749&gt;7,J749&gt;=65),"Khá")))</f>
        <v>Giỏi</v>
      </c>
      <c r="M749" s="20" t="n">
        <v>1.05</v>
      </c>
      <c r="N749" s="22" t="n">
        <f aca="false">1650000*$M$6</f>
        <v>1732500</v>
      </c>
      <c r="O749" s="23" t="n">
        <f aca="false">N749*5</f>
        <v>8662500</v>
      </c>
    </row>
    <row r="750" customFormat="false" ht="15.75" hidden="false" customHeight="false" outlineLevel="0" collapsed="false">
      <c r="A750" s="14" t="n">
        <v>749</v>
      </c>
      <c r="B750" s="18" t="n">
        <v>11222200</v>
      </c>
      <c r="C750" s="24" t="s">
        <v>908</v>
      </c>
      <c r="D750" s="24" t="s">
        <v>171</v>
      </c>
      <c r="E750" s="25" t="s">
        <v>909</v>
      </c>
      <c r="F750" s="25" t="s">
        <v>909</v>
      </c>
      <c r="G750" s="24" t="s">
        <v>849</v>
      </c>
      <c r="H750" s="18" t="n">
        <v>64</v>
      </c>
      <c r="I750" s="18" t="n">
        <v>9.12</v>
      </c>
      <c r="J750" s="18" t="n">
        <v>94</v>
      </c>
      <c r="K750" s="18" t="n">
        <v>14</v>
      </c>
      <c r="L750" s="21" t="str">
        <f aca="false">IF(AND(I750&gt;=9,J750&gt;=90),"Xuất sắc",IF(AND(I750&gt;=8,J750&gt;=80),"Giỏi",IF(AND(I750&gt;7,J750&gt;=65),"Khá")))</f>
        <v>Xuất sắc</v>
      </c>
      <c r="M750" s="20" t="n">
        <v>1.1</v>
      </c>
      <c r="N750" s="22" t="n">
        <f aca="false">1650000*$M$7</f>
        <v>1815000</v>
      </c>
      <c r="O750" s="23" t="n">
        <f aca="false">N750*5</f>
        <v>9075000</v>
      </c>
    </row>
    <row r="751" customFormat="false" ht="15.75" hidden="false" customHeight="false" outlineLevel="0" collapsed="false">
      <c r="A751" s="14" t="n">
        <v>750</v>
      </c>
      <c r="B751" s="18" t="n">
        <v>11223899</v>
      </c>
      <c r="C751" s="24" t="s">
        <v>910</v>
      </c>
      <c r="D751" s="24" t="s">
        <v>245</v>
      </c>
      <c r="E751" s="25" t="s">
        <v>909</v>
      </c>
      <c r="F751" s="25" t="s">
        <v>909</v>
      </c>
      <c r="G751" s="24" t="s">
        <v>849</v>
      </c>
      <c r="H751" s="18" t="n">
        <v>64</v>
      </c>
      <c r="I751" s="18" t="n">
        <v>9.06</v>
      </c>
      <c r="J751" s="18" t="n">
        <v>90</v>
      </c>
      <c r="K751" s="18" t="n">
        <v>15</v>
      </c>
      <c r="L751" s="21" t="str">
        <f aca="false">IF(AND(I751&gt;=9,J751&gt;=90),"Xuất sắc",IF(AND(I751&gt;=8,J751&gt;=80),"Giỏi",IF(AND(I751&gt;7,J751&gt;=65),"Khá")))</f>
        <v>Xuất sắc</v>
      </c>
      <c r="M751" s="20" t="n">
        <v>1.1</v>
      </c>
      <c r="N751" s="22" t="n">
        <f aca="false">1650000*$M$7</f>
        <v>1815000</v>
      </c>
      <c r="O751" s="23" t="n">
        <f aca="false">N751*5</f>
        <v>9075000</v>
      </c>
    </row>
    <row r="752" customFormat="false" ht="15.75" hidden="false" customHeight="false" outlineLevel="0" collapsed="false">
      <c r="A752" s="14" t="n">
        <v>751</v>
      </c>
      <c r="B752" s="18" t="n">
        <v>11222234</v>
      </c>
      <c r="C752" s="24" t="s">
        <v>878</v>
      </c>
      <c r="D752" s="24" t="s">
        <v>171</v>
      </c>
      <c r="E752" s="25" t="s">
        <v>909</v>
      </c>
      <c r="F752" s="25" t="s">
        <v>909</v>
      </c>
      <c r="G752" s="24" t="s">
        <v>849</v>
      </c>
      <c r="H752" s="18" t="n">
        <v>64</v>
      </c>
      <c r="I752" s="18" t="n">
        <v>8.86</v>
      </c>
      <c r="J752" s="18" t="n">
        <v>92</v>
      </c>
      <c r="K752" s="18" t="n">
        <v>14</v>
      </c>
      <c r="L752" s="21" t="str">
        <f aca="false">IF(AND(I752&gt;=9,J752&gt;=90),"Xuất sắc",IF(AND(I752&gt;=8,J752&gt;=80),"Giỏi",IF(AND(I752&gt;7,J752&gt;=65),"Khá")))</f>
        <v>Giỏi</v>
      </c>
      <c r="M752" s="20" t="n">
        <v>1.05</v>
      </c>
      <c r="N752" s="22" t="n">
        <f aca="false">1650000*$M$6</f>
        <v>1732500</v>
      </c>
      <c r="O752" s="23" t="n">
        <f aca="false">N752*5</f>
        <v>8662500</v>
      </c>
    </row>
    <row r="753" customFormat="false" ht="15.75" hidden="false" customHeight="false" outlineLevel="0" collapsed="false">
      <c r="A753" s="14" t="n">
        <v>752</v>
      </c>
      <c r="B753" s="18" t="n">
        <v>11220762</v>
      </c>
      <c r="C753" s="24" t="s">
        <v>911</v>
      </c>
      <c r="D753" s="24" t="s">
        <v>912</v>
      </c>
      <c r="E753" s="25" t="s">
        <v>909</v>
      </c>
      <c r="F753" s="25" t="s">
        <v>909</v>
      </c>
      <c r="G753" s="24" t="s">
        <v>849</v>
      </c>
      <c r="H753" s="18" t="n">
        <v>64</v>
      </c>
      <c r="I753" s="18" t="n">
        <v>8.82</v>
      </c>
      <c r="J753" s="18" t="n">
        <v>90</v>
      </c>
      <c r="K753" s="18" t="n">
        <v>15</v>
      </c>
      <c r="L753" s="21" t="str">
        <f aca="false">IF(AND(I753&gt;=9,J753&gt;=90),"Xuất sắc",IF(AND(I753&gt;=8,J753&gt;=80),"Giỏi",IF(AND(I753&gt;7,J753&gt;=65),"Khá")))</f>
        <v>Giỏi</v>
      </c>
      <c r="M753" s="20" t="n">
        <v>1.05</v>
      </c>
      <c r="N753" s="22" t="n">
        <f aca="false">1650000*$M$6</f>
        <v>1732500</v>
      </c>
      <c r="O753" s="23" t="n">
        <f aca="false">N753*5</f>
        <v>8662500</v>
      </c>
    </row>
    <row r="754" customFormat="false" ht="15.75" hidden="false" customHeight="false" outlineLevel="0" collapsed="false">
      <c r="A754" s="14" t="n">
        <v>753</v>
      </c>
      <c r="B754" s="18" t="n">
        <v>11222939</v>
      </c>
      <c r="C754" s="24" t="s">
        <v>219</v>
      </c>
      <c r="D754" s="24" t="s">
        <v>38</v>
      </c>
      <c r="E754" s="25" t="s">
        <v>909</v>
      </c>
      <c r="F754" s="25" t="s">
        <v>909</v>
      </c>
      <c r="G754" s="24" t="s">
        <v>849</v>
      </c>
      <c r="H754" s="18" t="n">
        <v>64</v>
      </c>
      <c r="I754" s="18" t="n">
        <v>8.72</v>
      </c>
      <c r="J754" s="18" t="n">
        <v>90</v>
      </c>
      <c r="K754" s="18" t="n">
        <v>15</v>
      </c>
      <c r="L754" s="21" t="str">
        <f aca="false">IF(AND(I754&gt;=9,J754&gt;=90),"Xuất sắc",IF(AND(I754&gt;=8,J754&gt;=80),"Giỏi",IF(AND(I754&gt;7,J754&gt;=65),"Khá")))</f>
        <v>Giỏi</v>
      </c>
      <c r="M754" s="20" t="n">
        <v>1.05</v>
      </c>
      <c r="N754" s="22" t="n">
        <f aca="false">1650000*$M$6</f>
        <v>1732500</v>
      </c>
      <c r="O754" s="23" t="n">
        <f aca="false">N754*5</f>
        <v>8662500</v>
      </c>
    </row>
    <row r="755" customFormat="false" ht="15.75" hidden="false" customHeight="false" outlineLevel="0" collapsed="false">
      <c r="A755" s="14" t="n">
        <v>754</v>
      </c>
      <c r="B755" s="18" t="n">
        <v>11222670</v>
      </c>
      <c r="C755" s="24" t="s">
        <v>913</v>
      </c>
      <c r="D755" s="24" t="s">
        <v>107</v>
      </c>
      <c r="E755" s="25" t="s">
        <v>909</v>
      </c>
      <c r="F755" s="25" t="s">
        <v>909</v>
      </c>
      <c r="G755" s="24" t="s">
        <v>849</v>
      </c>
      <c r="H755" s="18" t="n">
        <v>64</v>
      </c>
      <c r="I755" s="18" t="n">
        <v>8.5</v>
      </c>
      <c r="J755" s="18" t="n">
        <v>90</v>
      </c>
      <c r="K755" s="18" t="n">
        <v>12</v>
      </c>
      <c r="L755" s="21" t="str">
        <f aca="false">IF(AND(I755&gt;=9,J755&gt;=90),"Xuất sắc",IF(AND(I755&gt;=8,J755&gt;=80),"Giỏi",IF(AND(I755&gt;7,J755&gt;=65),"Khá")))</f>
        <v>Giỏi</v>
      </c>
      <c r="M755" s="20" t="n">
        <v>1.05</v>
      </c>
      <c r="N755" s="22" t="n">
        <f aca="false">1650000*$M$6</f>
        <v>1732500</v>
      </c>
      <c r="O755" s="23" t="n">
        <f aca="false">N755*5</f>
        <v>8662500</v>
      </c>
    </row>
    <row r="756" customFormat="false" ht="15.75" hidden="false" customHeight="false" outlineLevel="0" collapsed="false">
      <c r="A756" s="14" t="n">
        <v>755</v>
      </c>
      <c r="B756" s="18" t="n">
        <v>11222306</v>
      </c>
      <c r="C756" s="24" t="s">
        <v>335</v>
      </c>
      <c r="D756" s="24" t="s">
        <v>336</v>
      </c>
      <c r="E756" s="25" t="s">
        <v>909</v>
      </c>
      <c r="F756" s="25" t="s">
        <v>909</v>
      </c>
      <c r="G756" s="24" t="s">
        <v>849</v>
      </c>
      <c r="H756" s="18" t="n">
        <v>64</v>
      </c>
      <c r="I756" s="18" t="n">
        <v>8.42</v>
      </c>
      <c r="J756" s="18" t="n">
        <v>97</v>
      </c>
      <c r="K756" s="18" t="n">
        <v>15</v>
      </c>
      <c r="L756" s="21" t="str">
        <f aca="false">IF(AND(I756&gt;=9,J756&gt;=90),"Xuất sắc",IF(AND(I756&gt;=8,J756&gt;=80),"Giỏi",IF(AND(I756&gt;7,J756&gt;=65),"Khá")))</f>
        <v>Giỏi</v>
      </c>
      <c r="M756" s="20" t="n">
        <v>1.05</v>
      </c>
      <c r="N756" s="22" t="n">
        <f aca="false">1650000*$M$6</f>
        <v>1732500</v>
      </c>
      <c r="O756" s="23" t="n">
        <f aca="false">N756*5</f>
        <v>8662500</v>
      </c>
    </row>
    <row r="757" customFormat="false" ht="15.75" hidden="false" customHeight="false" outlineLevel="0" collapsed="false">
      <c r="A757" s="14" t="n">
        <v>756</v>
      </c>
      <c r="B757" s="19" t="n">
        <v>11201238</v>
      </c>
      <c r="C757" s="16" t="s">
        <v>914</v>
      </c>
      <c r="D757" s="16" t="s">
        <v>148</v>
      </c>
      <c r="E757" s="16" t="s">
        <v>915</v>
      </c>
      <c r="F757" s="25" t="s">
        <v>916</v>
      </c>
      <c r="G757" s="24" t="s">
        <v>917</v>
      </c>
      <c r="H757" s="18" t="n">
        <v>62</v>
      </c>
      <c r="I757" s="19" t="n">
        <v>9.58</v>
      </c>
      <c r="J757" s="20" t="n">
        <v>96</v>
      </c>
      <c r="K757" s="19" t="n">
        <v>26</v>
      </c>
      <c r="L757" s="21" t="str">
        <f aca="false">IF(AND(I757&gt;=9,J757&gt;=90),"Xuất sắc",IF(AND(I757&gt;=8,J757&gt;=80),"Giỏi",IF(AND(I757&gt;7,J757&gt;=65),"Khá")))</f>
        <v>Xuất sắc</v>
      </c>
      <c r="M757" s="20" t="n">
        <v>1.1</v>
      </c>
      <c r="N757" s="22" t="n">
        <f aca="false">1900000*$M$2</f>
        <v>2090000</v>
      </c>
      <c r="O757" s="23" t="n">
        <f aca="false">N757*5</f>
        <v>10450000</v>
      </c>
    </row>
    <row r="758" customFormat="false" ht="15.75" hidden="false" customHeight="false" outlineLevel="0" collapsed="false">
      <c r="A758" s="14" t="n">
        <v>757</v>
      </c>
      <c r="B758" s="19" t="n">
        <v>11204244</v>
      </c>
      <c r="C758" s="16" t="s">
        <v>918</v>
      </c>
      <c r="D758" s="16" t="s">
        <v>16</v>
      </c>
      <c r="E758" s="16" t="s">
        <v>919</v>
      </c>
      <c r="F758" s="25" t="s">
        <v>916</v>
      </c>
      <c r="G758" s="24" t="s">
        <v>917</v>
      </c>
      <c r="H758" s="18" t="n">
        <v>62</v>
      </c>
      <c r="I758" s="19" t="n">
        <v>9.34</v>
      </c>
      <c r="J758" s="20" t="n">
        <v>80</v>
      </c>
      <c r="K758" s="19" t="n">
        <v>17</v>
      </c>
      <c r="L758" s="21" t="str">
        <f aca="false">IF(AND(I758&gt;=9,J758&gt;=90),"Xuất sắc",IF(AND(I758&gt;=8,J758&gt;=80),"Giỏi",IF(AND(I758&gt;7,J758&gt;=65),"Khá")))</f>
        <v>Giỏi</v>
      </c>
      <c r="M758" s="20" t="n">
        <v>1.05</v>
      </c>
      <c r="N758" s="22" t="n">
        <f aca="false">1900000*$M$4</f>
        <v>1995000</v>
      </c>
      <c r="O758" s="23" t="n">
        <f aca="false">N758*5</f>
        <v>9975000</v>
      </c>
    </row>
    <row r="759" customFormat="false" ht="15.75" hidden="false" customHeight="false" outlineLevel="0" collapsed="false">
      <c r="A759" s="14" t="n">
        <v>758</v>
      </c>
      <c r="B759" s="19" t="n">
        <v>11207012</v>
      </c>
      <c r="C759" s="16" t="s">
        <v>920</v>
      </c>
      <c r="D759" s="16" t="s">
        <v>197</v>
      </c>
      <c r="E759" s="16" t="s">
        <v>915</v>
      </c>
      <c r="F759" s="25" t="s">
        <v>916</v>
      </c>
      <c r="G759" s="24" t="s">
        <v>917</v>
      </c>
      <c r="H759" s="18" t="n">
        <v>62</v>
      </c>
      <c r="I759" s="19" t="n">
        <v>9.32</v>
      </c>
      <c r="J759" s="20" t="n">
        <v>95</v>
      </c>
      <c r="K759" s="19" t="n">
        <v>29</v>
      </c>
      <c r="L759" s="21" t="str">
        <f aca="false">IF(AND(I759&gt;=9,J759&gt;=90),"Xuất sắc",IF(AND(I759&gt;=8,J759&gt;=80),"Giỏi",IF(AND(I759&gt;7,J759&gt;=65),"Khá")))</f>
        <v>Xuất sắc</v>
      </c>
      <c r="M759" s="20" t="n">
        <v>1.1</v>
      </c>
      <c r="N759" s="22" t="n">
        <f aca="false">1900000*$M$2</f>
        <v>2090000</v>
      </c>
      <c r="O759" s="23" t="n">
        <f aca="false">N759*5</f>
        <v>10450000</v>
      </c>
    </row>
    <row r="760" customFormat="false" ht="15.75" hidden="false" customHeight="false" outlineLevel="0" collapsed="false">
      <c r="A760" s="14" t="n">
        <v>759</v>
      </c>
      <c r="B760" s="19" t="n">
        <v>11204925</v>
      </c>
      <c r="C760" s="16" t="s">
        <v>364</v>
      </c>
      <c r="D760" s="16" t="s">
        <v>140</v>
      </c>
      <c r="E760" s="16" t="s">
        <v>919</v>
      </c>
      <c r="F760" s="25" t="s">
        <v>916</v>
      </c>
      <c r="G760" s="24" t="s">
        <v>917</v>
      </c>
      <c r="H760" s="18" t="n">
        <v>62</v>
      </c>
      <c r="I760" s="19" t="n">
        <v>9.23</v>
      </c>
      <c r="J760" s="20" t="n">
        <v>100</v>
      </c>
      <c r="K760" s="19" t="n">
        <v>27</v>
      </c>
      <c r="L760" s="21" t="str">
        <f aca="false">IF(AND(I760&gt;=9,J760&gt;=90),"Xuất sắc",IF(AND(I760&gt;=8,J760&gt;=80),"Giỏi",IF(AND(I760&gt;7,J760&gt;=65),"Khá")))</f>
        <v>Xuất sắc</v>
      </c>
      <c r="M760" s="20" t="n">
        <v>1.1</v>
      </c>
      <c r="N760" s="22" t="n">
        <f aca="false">1900000*$M$2</f>
        <v>2090000</v>
      </c>
      <c r="O760" s="23" t="n">
        <f aca="false">N760*5</f>
        <v>10450000</v>
      </c>
    </row>
    <row r="761" customFormat="false" ht="15.75" hidden="false" customHeight="false" outlineLevel="0" collapsed="false">
      <c r="A761" s="14" t="n">
        <v>760</v>
      </c>
      <c r="B761" s="19" t="n">
        <v>11207165</v>
      </c>
      <c r="C761" s="16" t="s">
        <v>921</v>
      </c>
      <c r="D761" s="16" t="s">
        <v>119</v>
      </c>
      <c r="E761" s="16" t="s">
        <v>915</v>
      </c>
      <c r="F761" s="25" t="s">
        <v>916</v>
      </c>
      <c r="G761" s="24" t="s">
        <v>917</v>
      </c>
      <c r="H761" s="18" t="n">
        <v>62</v>
      </c>
      <c r="I761" s="19" t="n">
        <v>9.21</v>
      </c>
      <c r="J761" s="20" t="n">
        <v>90</v>
      </c>
      <c r="K761" s="19" t="n">
        <v>23</v>
      </c>
      <c r="L761" s="21" t="str">
        <f aca="false">IF(AND(I761&gt;=9,J761&gt;=90),"Xuất sắc",IF(AND(I761&gt;=8,J761&gt;=80),"Giỏi",IF(AND(I761&gt;7,J761&gt;=65),"Khá")))</f>
        <v>Xuất sắc</v>
      </c>
      <c r="M761" s="20" t="n">
        <v>1.1</v>
      </c>
      <c r="N761" s="22" t="n">
        <f aca="false">1900000*$M$2</f>
        <v>2090000</v>
      </c>
      <c r="O761" s="23" t="n">
        <f aca="false">N761*5</f>
        <v>10450000</v>
      </c>
    </row>
    <row r="762" customFormat="false" ht="15.75" hidden="false" customHeight="false" outlineLevel="0" collapsed="false">
      <c r="A762" s="14" t="n">
        <v>761</v>
      </c>
      <c r="B762" s="19" t="n">
        <v>11207125</v>
      </c>
      <c r="C762" s="16" t="s">
        <v>386</v>
      </c>
      <c r="D762" s="16" t="s">
        <v>388</v>
      </c>
      <c r="E762" s="16" t="s">
        <v>915</v>
      </c>
      <c r="F762" s="25" t="s">
        <v>916</v>
      </c>
      <c r="G762" s="24" t="s">
        <v>917</v>
      </c>
      <c r="H762" s="18" t="n">
        <v>62</v>
      </c>
      <c r="I762" s="19" t="n">
        <v>9.21</v>
      </c>
      <c r="J762" s="20" t="n">
        <v>95</v>
      </c>
      <c r="K762" s="19" t="n">
        <v>22</v>
      </c>
      <c r="L762" s="21" t="str">
        <f aca="false">IF(AND(I762&gt;=9,J762&gt;=90),"Xuất sắc",IF(AND(I762&gt;=8,J762&gt;=80),"Giỏi",IF(AND(I762&gt;7,J762&gt;=65),"Khá")))</f>
        <v>Xuất sắc</v>
      </c>
      <c r="M762" s="20" t="n">
        <v>1.1</v>
      </c>
      <c r="N762" s="22" t="n">
        <f aca="false">1900000*$M$2</f>
        <v>2090000</v>
      </c>
      <c r="O762" s="23" t="n">
        <f aca="false">N762*5</f>
        <v>10450000</v>
      </c>
    </row>
    <row r="763" customFormat="false" ht="15.75" hidden="false" customHeight="false" outlineLevel="0" collapsed="false">
      <c r="A763" s="14" t="n">
        <v>762</v>
      </c>
      <c r="B763" s="19" t="n">
        <v>11208345</v>
      </c>
      <c r="C763" s="16" t="s">
        <v>172</v>
      </c>
      <c r="D763" s="16" t="s">
        <v>253</v>
      </c>
      <c r="E763" s="16" t="s">
        <v>919</v>
      </c>
      <c r="F763" s="25" t="s">
        <v>916</v>
      </c>
      <c r="G763" s="24" t="s">
        <v>917</v>
      </c>
      <c r="H763" s="18" t="n">
        <v>62</v>
      </c>
      <c r="I763" s="19" t="n">
        <v>9.17</v>
      </c>
      <c r="J763" s="20" t="n">
        <v>100</v>
      </c>
      <c r="K763" s="19" t="n">
        <v>27</v>
      </c>
      <c r="L763" s="21" t="str">
        <f aca="false">IF(AND(I763&gt;=9,J763&gt;=90),"Xuất sắc",IF(AND(I763&gt;=8,J763&gt;=80),"Giỏi",IF(AND(I763&gt;7,J763&gt;=65),"Khá")))</f>
        <v>Xuất sắc</v>
      </c>
      <c r="M763" s="20" t="n">
        <v>1.1</v>
      </c>
      <c r="N763" s="22" t="n">
        <f aca="false">1900000*$M$2</f>
        <v>2090000</v>
      </c>
      <c r="O763" s="23" t="n">
        <f aca="false">N763*5</f>
        <v>10450000</v>
      </c>
    </row>
    <row r="764" customFormat="false" ht="15.75" hidden="false" customHeight="false" outlineLevel="0" collapsed="false">
      <c r="A764" s="14" t="n">
        <v>763</v>
      </c>
      <c r="B764" s="19" t="n">
        <v>11206740</v>
      </c>
      <c r="C764" s="16" t="s">
        <v>922</v>
      </c>
      <c r="D764" s="16" t="s">
        <v>137</v>
      </c>
      <c r="E764" s="16" t="s">
        <v>919</v>
      </c>
      <c r="F764" s="25" t="s">
        <v>916</v>
      </c>
      <c r="G764" s="24" t="s">
        <v>917</v>
      </c>
      <c r="H764" s="18" t="n">
        <v>62</v>
      </c>
      <c r="I764" s="19" t="n">
        <v>9.14</v>
      </c>
      <c r="J764" s="20" t="n">
        <v>90</v>
      </c>
      <c r="K764" s="19" t="n">
        <v>20</v>
      </c>
      <c r="L764" s="21" t="str">
        <f aca="false">IF(AND(I764&gt;=9,J764&gt;=90),"Xuất sắc",IF(AND(I764&gt;=8,J764&gt;=80),"Giỏi",IF(AND(I764&gt;7,J764&gt;=65),"Khá")))</f>
        <v>Xuất sắc</v>
      </c>
      <c r="M764" s="20" t="n">
        <v>1.1</v>
      </c>
      <c r="N764" s="22" t="n">
        <f aca="false">1900000*$M$2</f>
        <v>2090000</v>
      </c>
      <c r="O764" s="23" t="n">
        <f aca="false">N764*5</f>
        <v>10450000</v>
      </c>
    </row>
    <row r="765" customFormat="false" ht="15.75" hidden="false" customHeight="false" outlineLevel="0" collapsed="false">
      <c r="A765" s="14" t="n">
        <v>764</v>
      </c>
      <c r="B765" s="19" t="n">
        <v>11200351</v>
      </c>
      <c r="C765" s="16" t="s">
        <v>923</v>
      </c>
      <c r="D765" s="16" t="s">
        <v>16</v>
      </c>
      <c r="E765" s="16" t="s">
        <v>915</v>
      </c>
      <c r="F765" s="25" t="s">
        <v>916</v>
      </c>
      <c r="G765" s="24" t="s">
        <v>917</v>
      </c>
      <c r="H765" s="18" t="n">
        <v>62</v>
      </c>
      <c r="I765" s="19" t="n">
        <v>9.13</v>
      </c>
      <c r="J765" s="20" t="n">
        <v>90</v>
      </c>
      <c r="K765" s="19" t="n">
        <v>26</v>
      </c>
      <c r="L765" s="21" t="str">
        <f aca="false">IF(AND(I765&gt;=9,J765&gt;=90),"Xuất sắc",IF(AND(I765&gt;=8,J765&gt;=80),"Giỏi",IF(AND(I765&gt;7,J765&gt;=65),"Khá")))</f>
        <v>Xuất sắc</v>
      </c>
      <c r="M765" s="20" t="n">
        <v>1.1</v>
      </c>
      <c r="N765" s="22" t="n">
        <f aca="false">1900000*$M$2</f>
        <v>2090000</v>
      </c>
      <c r="O765" s="23" t="n">
        <f aca="false">N765*5</f>
        <v>10450000</v>
      </c>
    </row>
    <row r="766" customFormat="false" ht="15.75" hidden="false" customHeight="false" outlineLevel="0" collapsed="false">
      <c r="A766" s="14" t="n">
        <v>765</v>
      </c>
      <c r="B766" s="19" t="n">
        <v>11200075</v>
      </c>
      <c r="C766" s="16" t="s">
        <v>924</v>
      </c>
      <c r="D766" s="16" t="s">
        <v>16</v>
      </c>
      <c r="E766" s="16" t="s">
        <v>915</v>
      </c>
      <c r="F766" s="25" t="s">
        <v>916</v>
      </c>
      <c r="G766" s="24" t="s">
        <v>917</v>
      </c>
      <c r="H766" s="18" t="n">
        <v>62</v>
      </c>
      <c r="I766" s="19" t="n">
        <v>9.11</v>
      </c>
      <c r="J766" s="20" t="n">
        <v>86</v>
      </c>
      <c r="K766" s="19" t="n">
        <v>26</v>
      </c>
      <c r="L766" s="21" t="str">
        <f aca="false">IF(AND(I766&gt;=9,J766&gt;=90),"Xuất sắc",IF(AND(I766&gt;=8,J766&gt;=80),"Giỏi",IF(AND(I766&gt;7,J766&gt;=65),"Khá")))</f>
        <v>Giỏi</v>
      </c>
      <c r="M766" s="20" t="n">
        <v>1.05</v>
      </c>
      <c r="N766" s="22" t="n">
        <f aca="false">1900000*$M$4</f>
        <v>1995000</v>
      </c>
      <c r="O766" s="23" t="n">
        <f aca="false">N766*5</f>
        <v>9975000</v>
      </c>
    </row>
    <row r="767" customFormat="false" ht="15.75" hidden="false" customHeight="false" outlineLevel="0" collapsed="false">
      <c r="A767" s="14" t="n">
        <v>766</v>
      </c>
      <c r="B767" s="19" t="n">
        <v>11205074</v>
      </c>
      <c r="C767" s="16" t="s">
        <v>925</v>
      </c>
      <c r="D767" s="16" t="s">
        <v>148</v>
      </c>
      <c r="E767" s="16" t="s">
        <v>915</v>
      </c>
      <c r="F767" s="25" t="s">
        <v>916</v>
      </c>
      <c r="G767" s="24" t="s">
        <v>917</v>
      </c>
      <c r="H767" s="18" t="n">
        <v>62</v>
      </c>
      <c r="I767" s="19" t="n">
        <v>9.06</v>
      </c>
      <c r="J767" s="20" t="n">
        <v>95</v>
      </c>
      <c r="K767" s="19" t="n">
        <v>20</v>
      </c>
      <c r="L767" s="21" t="str">
        <f aca="false">IF(AND(I767&gt;=9,J767&gt;=90),"Xuất sắc",IF(AND(I767&gt;=8,J767&gt;=80),"Giỏi",IF(AND(I767&gt;7,J767&gt;=65),"Khá")))</f>
        <v>Xuất sắc</v>
      </c>
      <c r="M767" s="20" t="n">
        <v>1.1</v>
      </c>
      <c r="N767" s="22" t="n">
        <f aca="false">1900000*$M$2</f>
        <v>2090000</v>
      </c>
      <c r="O767" s="23" t="n">
        <f aca="false">N767*5</f>
        <v>10450000</v>
      </c>
    </row>
    <row r="768" customFormat="false" ht="15.75" hidden="false" customHeight="false" outlineLevel="0" collapsed="false">
      <c r="A768" s="14" t="n">
        <v>767</v>
      </c>
      <c r="B768" s="19" t="n">
        <v>11200023</v>
      </c>
      <c r="C768" s="16" t="s">
        <v>926</v>
      </c>
      <c r="D768" s="16" t="s">
        <v>230</v>
      </c>
      <c r="E768" s="16" t="s">
        <v>915</v>
      </c>
      <c r="F768" s="25" t="s">
        <v>916</v>
      </c>
      <c r="G768" s="24" t="s">
        <v>917</v>
      </c>
      <c r="H768" s="18" t="n">
        <v>62</v>
      </c>
      <c r="I768" s="19" t="n">
        <v>9.08</v>
      </c>
      <c r="J768" s="20" t="n">
        <v>90</v>
      </c>
      <c r="K768" s="19" t="n">
        <v>23</v>
      </c>
      <c r="L768" s="21" t="str">
        <f aca="false">IF(AND(I768&gt;=9,J768&gt;=90),"Xuất sắc",IF(AND(I768&gt;=8,J768&gt;=80),"Giỏi",IF(AND(I768&gt;7,J768&gt;=65),"Khá")))</f>
        <v>Xuất sắc</v>
      </c>
      <c r="M768" s="20" t="n">
        <v>1.1</v>
      </c>
      <c r="N768" s="22" t="n">
        <f aca="false">1900000*$M$2</f>
        <v>2090000</v>
      </c>
      <c r="O768" s="23" t="n">
        <f aca="false">N768*5</f>
        <v>10450000</v>
      </c>
    </row>
    <row r="769" customFormat="false" ht="15.75" hidden="false" customHeight="false" outlineLevel="0" collapsed="false">
      <c r="A769" s="14" t="n">
        <v>768</v>
      </c>
      <c r="B769" s="19" t="n">
        <v>11200153</v>
      </c>
      <c r="C769" s="16" t="s">
        <v>196</v>
      </c>
      <c r="D769" s="16" t="s">
        <v>16</v>
      </c>
      <c r="E769" s="16" t="s">
        <v>927</v>
      </c>
      <c r="F769" s="25" t="s">
        <v>928</v>
      </c>
      <c r="G769" s="24" t="s">
        <v>917</v>
      </c>
      <c r="H769" s="18" t="n">
        <v>62</v>
      </c>
      <c r="I769" s="19" t="n">
        <v>9.26</v>
      </c>
      <c r="J769" s="20" t="n">
        <v>94</v>
      </c>
      <c r="K769" s="19" t="n">
        <v>27</v>
      </c>
      <c r="L769" s="21" t="str">
        <f aca="false">IF(AND(I769&gt;=9,J769&gt;=90),"Xuất sắc",IF(AND(I769&gt;=8,J769&gt;=80),"Giỏi",IF(AND(I769&gt;7,J769&gt;=65),"Khá")))</f>
        <v>Xuất sắc</v>
      </c>
      <c r="M769" s="20" t="n">
        <v>1.1</v>
      </c>
      <c r="N769" s="22" t="n">
        <f aca="false">1650000*$M$7</f>
        <v>1815000</v>
      </c>
      <c r="O769" s="23" t="n">
        <f aca="false">N769*5</f>
        <v>9075000</v>
      </c>
    </row>
    <row r="770" customFormat="false" ht="15.75" hidden="false" customHeight="false" outlineLevel="0" collapsed="false">
      <c r="A770" s="14" t="n">
        <v>769</v>
      </c>
      <c r="B770" s="19" t="n">
        <v>11201532</v>
      </c>
      <c r="C770" s="16" t="s">
        <v>898</v>
      </c>
      <c r="D770" s="16" t="s">
        <v>368</v>
      </c>
      <c r="E770" s="16" t="s">
        <v>927</v>
      </c>
      <c r="F770" s="25" t="s">
        <v>928</v>
      </c>
      <c r="G770" s="24" t="s">
        <v>917</v>
      </c>
      <c r="H770" s="18" t="n">
        <v>62</v>
      </c>
      <c r="I770" s="19" t="n">
        <v>9.13</v>
      </c>
      <c r="J770" s="20" t="n">
        <v>86</v>
      </c>
      <c r="K770" s="19" t="n">
        <v>24</v>
      </c>
      <c r="L770" s="21" t="str">
        <f aca="false">IF(AND(I770&gt;=9,J770&gt;=90),"Xuất sắc",IF(AND(I770&gt;=8,J770&gt;=80),"Giỏi",IF(AND(I770&gt;7,J770&gt;=65),"Khá")))</f>
        <v>Giỏi</v>
      </c>
      <c r="M770" s="20" t="n">
        <v>1.05</v>
      </c>
      <c r="N770" s="22" t="n">
        <f aca="false">1650000*$M$6</f>
        <v>1732500</v>
      </c>
      <c r="O770" s="23" t="n">
        <f aca="false">N770*5</f>
        <v>8662500</v>
      </c>
    </row>
    <row r="771" customFormat="false" ht="15.75" hidden="false" customHeight="false" outlineLevel="0" collapsed="false">
      <c r="A771" s="14" t="n">
        <v>770</v>
      </c>
      <c r="B771" s="19" t="n">
        <v>11201057</v>
      </c>
      <c r="C771" s="16" t="s">
        <v>372</v>
      </c>
      <c r="D771" s="16" t="s">
        <v>929</v>
      </c>
      <c r="E771" s="16" t="s">
        <v>927</v>
      </c>
      <c r="F771" s="25" t="s">
        <v>928</v>
      </c>
      <c r="G771" s="24" t="s">
        <v>917</v>
      </c>
      <c r="H771" s="18" t="n">
        <v>62</v>
      </c>
      <c r="I771" s="19" t="n">
        <v>9.11</v>
      </c>
      <c r="J771" s="20" t="n">
        <v>90</v>
      </c>
      <c r="K771" s="19" t="n">
        <v>30</v>
      </c>
      <c r="L771" s="21" t="str">
        <f aca="false">IF(AND(I771&gt;=9,J771&gt;=90),"Xuất sắc",IF(AND(I771&gt;=8,J771&gt;=80),"Giỏi",IF(AND(I771&gt;7,J771&gt;=65),"Khá")))</f>
        <v>Xuất sắc</v>
      </c>
      <c r="M771" s="20" t="n">
        <v>1.1</v>
      </c>
      <c r="N771" s="22" t="n">
        <f aca="false">1650000*$M$7</f>
        <v>1815000</v>
      </c>
      <c r="O771" s="23" t="n">
        <f aca="false">N771*5</f>
        <v>9075000</v>
      </c>
    </row>
    <row r="772" customFormat="false" ht="15.75" hidden="false" customHeight="false" outlineLevel="0" collapsed="false">
      <c r="A772" s="14" t="n">
        <v>771</v>
      </c>
      <c r="B772" s="19" t="n">
        <v>11200907</v>
      </c>
      <c r="C772" s="16" t="s">
        <v>532</v>
      </c>
      <c r="D772" s="16" t="s">
        <v>303</v>
      </c>
      <c r="E772" s="16" t="s">
        <v>927</v>
      </c>
      <c r="F772" s="25" t="s">
        <v>928</v>
      </c>
      <c r="G772" s="24" t="s">
        <v>917</v>
      </c>
      <c r="H772" s="18" t="n">
        <v>62</v>
      </c>
      <c r="I772" s="19" t="n">
        <v>9.1</v>
      </c>
      <c r="J772" s="20" t="n">
        <v>92</v>
      </c>
      <c r="K772" s="19" t="n">
        <v>20</v>
      </c>
      <c r="L772" s="21" t="str">
        <f aca="false">IF(AND(I772&gt;=9,J772&gt;=90),"Xuất sắc",IF(AND(I772&gt;=8,J772&gt;=80),"Giỏi",IF(AND(I772&gt;7,J772&gt;=65),"Khá")))</f>
        <v>Xuất sắc</v>
      </c>
      <c r="M772" s="20" t="n">
        <v>1.1</v>
      </c>
      <c r="N772" s="22" t="n">
        <f aca="false">1650000*$M$7</f>
        <v>1815000</v>
      </c>
      <c r="O772" s="23" t="n">
        <f aca="false">N772*5</f>
        <v>9075000</v>
      </c>
    </row>
    <row r="773" customFormat="false" ht="15.75" hidden="false" customHeight="false" outlineLevel="0" collapsed="false">
      <c r="A773" s="14" t="n">
        <v>772</v>
      </c>
      <c r="B773" s="19" t="n">
        <v>11203801</v>
      </c>
      <c r="C773" s="16" t="s">
        <v>218</v>
      </c>
      <c r="D773" s="16" t="s">
        <v>114</v>
      </c>
      <c r="E773" s="16" t="s">
        <v>930</v>
      </c>
      <c r="F773" s="25" t="s">
        <v>928</v>
      </c>
      <c r="G773" s="24" t="s">
        <v>917</v>
      </c>
      <c r="H773" s="18" t="n">
        <v>62</v>
      </c>
      <c r="I773" s="19" t="n">
        <v>9.09</v>
      </c>
      <c r="J773" s="20" t="n">
        <v>91</v>
      </c>
      <c r="K773" s="19" t="n">
        <v>30</v>
      </c>
      <c r="L773" s="21" t="str">
        <f aca="false">IF(AND(I773&gt;=9,J773&gt;=90),"Xuất sắc",IF(AND(I773&gt;=8,J773&gt;=80),"Giỏi",IF(AND(I773&gt;7,J773&gt;=65),"Khá")))</f>
        <v>Xuất sắc</v>
      </c>
      <c r="M773" s="20" t="n">
        <v>1.1</v>
      </c>
      <c r="N773" s="22" t="n">
        <f aca="false">1650000*$M$7</f>
        <v>1815000</v>
      </c>
      <c r="O773" s="23" t="n">
        <f aca="false">N773*5</f>
        <v>9075000</v>
      </c>
    </row>
    <row r="774" customFormat="false" ht="15.75" hidden="false" customHeight="false" outlineLevel="0" collapsed="false">
      <c r="A774" s="14" t="n">
        <v>773</v>
      </c>
      <c r="B774" s="19" t="n">
        <v>11206329</v>
      </c>
      <c r="C774" s="16" t="s">
        <v>931</v>
      </c>
      <c r="D774" s="16" t="s">
        <v>99</v>
      </c>
      <c r="E774" s="16" t="s">
        <v>930</v>
      </c>
      <c r="F774" s="25" t="s">
        <v>928</v>
      </c>
      <c r="G774" s="24" t="s">
        <v>917</v>
      </c>
      <c r="H774" s="18" t="n">
        <v>62</v>
      </c>
      <c r="I774" s="19" t="n">
        <v>9.08</v>
      </c>
      <c r="J774" s="20" t="n">
        <v>93</v>
      </c>
      <c r="K774" s="19" t="n">
        <v>30</v>
      </c>
      <c r="L774" s="21" t="str">
        <f aca="false">IF(AND(I774&gt;=9,J774&gt;=90),"Xuất sắc",IF(AND(I774&gt;=8,J774&gt;=80),"Giỏi",IF(AND(I774&gt;7,J774&gt;=65),"Khá")))</f>
        <v>Xuất sắc</v>
      </c>
      <c r="M774" s="20" t="n">
        <v>1.1</v>
      </c>
      <c r="N774" s="22" t="n">
        <f aca="false">1650000*$M$7</f>
        <v>1815000</v>
      </c>
      <c r="O774" s="23" t="n">
        <f aca="false">N774*5</f>
        <v>9075000</v>
      </c>
    </row>
    <row r="775" customFormat="false" ht="15.75" hidden="false" customHeight="false" outlineLevel="0" collapsed="false">
      <c r="A775" s="14" t="n">
        <v>774</v>
      </c>
      <c r="B775" s="19" t="n">
        <v>11203398</v>
      </c>
      <c r="C775" s="16" t="s">
        <v>219</v>
      </c>
      <c r="D775" s="16" t="s">
        <v>137</v>
      </c>
      <c r="E775" s="16" t="s">
        <v>927</v>
      </c>
      <c r="F775" s="25" t="s">
        <v>928</v>
      </c>
      <c r="G775" s="24" t="s">
        <v>917</v>
      </c>
      <c r="H775" s="18" t="n">
        <v>62</v>
      </c>
      <c r="I775" s="19" t="n">
        <v>9.08</v>
      </c>
      <c r="J775" s="20" t="n">
        <v>92</v>
      </c>
      <c r="K775" s="19" t="n">
        <v>20</v>
      </c>
      <c r="L775" s="21" t="str">
        <f aca="false">IF(AND(I775&gt;=9,J775&gt;=90),"Xuất sắc",IF(AND(I775&gt;=8,J775&gt;=80),"Giỏi",IF(AND(I775&gt;7,J775&gt;=65),"Khá")))</f>
        <v>Xuất sắc</v>
      </c>
      <c r="M775" s="20" t="n">
        <v>1.1</v>
      </c>
      <c r="N775" s="22" t="n">
        <f aca="false">1650000*$M$7</f>
        <v>1815000</v>
      </c>
      <c r="O775" s="23" t="n">
        <f aca="false">N775*5</f>
        <v>9075000</v>
      </c>
    </row>
    <row r="776" customFormat="false" ht="15.75" hidden="false" customHeight="false" outlineLevel="0" collapsed="false">
      <c r="A776" s="14" t="n">
        <v>775</v>
      </c>
      <c r="B776" s="19" t="n">
        <v>11205140</v>
      </c>
      <c r="C776" s="16" t="s">
        <v>226</v>
      </c>
      <c r="D776" s="16" t="s">
        <v>932</v>
      </c>
      <c r="E776" s="16" t="s">
        <v>933</v>
      </c>
      <c r="F776" s="25" t="s">
        <v>928</v>
      </c>
      <c r="G776" s="24" t="s">
        <v>917</v>
      </c>
      <c r="H776" s="18" t="n">
        <v>62</v>
      </c>
      <c r="I776" s="19" t="n">
        <v>9.06</v>
      </c>
      <c r="J776" s="20" t="n">
        <v>93</v>
      </c>
      <c r="K776" s="19" t="n">
        <v>36</v>
      </c>
      <c r="L776" s="21" t="str">
        <f aca="false">IF(AND(I776&gt;=9,J776&gt;=90),"Xuất sắc",IF(AND(I776&gt;=8,J776&gt;=80),"Giỏi",IF(AND(I776&gt;7,J776&gt;=65),"Khá")))</f>
        <v>Xuất sắc</v>
      </c>
      <c r="M776" s="20" t="n">
        <v>1.1</v>
      </c>
      <c r="N776" s="22" t="n">
        <f aca="false">1650000*$M$7</f>
        <v>1815000</v>
      </c>
      <c r="O776" s="23" t="n">
        <f aca="false">N776*5</f>
        <v>9075000</v>
      </c>
    </row>
    <row r="777" customFormat="false" ht="15.75" hidden="false" customHeight="false" outlineLevel="0" collapsed="false">
      <c r="A777" s="14" t="n">
        <v>776</v>
      </c>
      <c r="B777" s="19" t="n">
        <v>11205557</v>
      </c>
      <c r="C777" s="16" t="s">
        <v>313</v>
      </c>
      <c r="D777" s="16" t="s">
        <v>38</v>
      </c>
      <c r="E777" s="16" t="s">
        <v>933</v>
      </c>
      <c r="F777" s="25" t="s">
        <v>928</v>
      </c>
      <c r="G777" s="24" t="s">
        <v>917</v>
      </c>
      <c r="H777" s="18" t="n">
        <v>62</v>
      </c>
      <c r="I777" s="19" t="n">
        <v>9.06</v>
      </c>
      <c r="J777" s="20" t="n">
        <v>91</v>
      </c>
      <c r="K777" s="19" t="n">
        <v>27</v>
      </c>
      <c r="L777" s="21" t="str">
        <f aca="false">IF(AND(I777&gt;=9,J777&gt;=90),"Xuất sắc",IF(AND(I777&gt;=8,J777&gt;=80),"Giỏi",IF(AND(I777&gt;7,J777&gt;=65),"Khá")))</f>
        <v>Xuất sắc</v>
      </c>
      <c r="M777" s="20" t="n">
        <v>1.1</v>
      </c>
      <c r="N777" s="22" t="n">
        <f aca="false">1650000*$M$7</f>
        <v>1815000</v>
      </c>
      <c r="O777" s="23" t="n">
        <f aca="false">N777*5</f>
        <v>9075000</v>
      </c>
    </row>
    <row r="778" customFormat="false" ht="15.75" hidden="false" customHeight="false" outlineLevel="0" collapsed="false">
      <c r="A778" s="14" t="n">
        <v>777</v>
      </c>
      <c r="B778" s="19" t="n">
        <v>11203871</v>
      </c>
      <c r="C778" s="16" t="s">
        <v>313</v>
      </c>
      <c r="D778" s="16" t="s">
        <v>208</v>
      </c>
      <c r="E778" s="16" t="s">
        <v>927</v>
      </c>
      <c r="F778" s="25" t="s">
        <v>928</v>
      </c>
      <c r="G778" s="24" t="s">
        <v>917</v>
      </c>
      <c r="H778" s="18" t="n">
        <v>62</v>
      </c>
      <c r="I778" s="19" t="n">
        <v>9.05</v>
      </c>
      <c r="J778" s="20" t="n">
        <v>88</v>
      </c>
      <c r="K778" s="19" t="n">
        <v>30</v>
      </c>
      <c r="L778" s="21" t="str">
        <f aca="false">IF(AND(I778&gt;=9,J778&gt;=90),"Xuất sắc",IF(AND(I778&gt;=8,J778&gt;=80),"Giỏi",IF(AND(I778&gt;7,J778&gt;=65),"Khá")))</f>
        <v>Giỏi</v>
      </c>
      <c r="M778" s="20" t="n">
        <v>1.05</v>
      </c>
      <c r="N778" s="22" t="n">
        <f aca="false">1650000*$M$6</f>
        <v>1732500</v>
      </c>
      <c r="O778" s="23" t="n">
        <f aca="false">N778*5</f>
        <v>8662500</v>
      </c>
    </row>
    <row r="779" customFormat="false" ht="15.75" hidden="false" customHeight="false" outlineLevel="0" collapsed="false">
      <c r="A779" s="14" t="n">
        <v>778</v>
      </c>
      <c r="B779" s="19" t="n">
        <v>11201640</v>
      </c>
      <c r="C779" s="16" t="s">
        <v>934</v>
      </c>
      <c r="D779" s="16" t="s">
        <v>92</v>
      </c>
      <c r="E779" s="16" t="s">
        <v>927</v>
      </c>
      <c r="F779" s="25" t="s">
        <v>928</v>
      </c>
      <c r="G779" s="24" t="s">
        <v>917</v>
      </c>
      <c r="H779" s="18" t="n">
        <v>62</v>
      </c>
      <c r="I779" s="19" t="n">
        <v>9.04</v>
      </c>
      <c r="J779" s="20" t="n">
        <v>93</v>
      </c>
      <c r="K779" s="19" t="n">
        <v>17</v>
      </c>
      <c r="L779" s="21" t="str">
        <f aca="false">IF(AND(I779&gt;=9,J779&gt;=90),"Xuất sắc",IF(AND(I779&gt;=8,J779&gt;=80),"Giỏi",IF(AND(I779&gt;7,J779&gt;=65),"Khá")))</f>
        <v>Xuất sắc</v>
      </c>
      <c r="M779" s="20" t="n">
        <v>1.1</v>
      </c>
      <c r="N779" s="22" t="n">
        <f aca="false">1650000*$M$7</f>
        <v>1815000</v>
      </c>
      <c r="O779" s="23" t="n">
        <f aca="false">N779*5</f>
        <v>9075000</v>
      </c>
    </row>
    <row r="780" customFormat="false" ht="15.75" hidden="false" customHeight="false" outlineLevel="0" collapsed="false">
      <c r="A780" s="14" t="n">
        <v>779</v>
      </c>
      <c r="B780" s="19" t="n">
        <v>11201708</v>
      </c>
      <c r="C780" s="16" t="s">
        <v>935</v>
      </c>
      <c r="D780" s="16" t="s">
        <v>107</v>
      </c>
      <c r="E780" s="16" t="s">
        <v>927</v>
      </c>
      <c r="F780" s="25" t="s">
        <v>928</v>
      </c>
      <c r="G780" s="24" t="s">
        <v>917</v>
      </c>
      <c r="H780" s="18" t="n">
        <v>62</v>
      </c>
      <c r="I780" s="19" t="n">
        <v>9.03</v>
      </c>
      <c r="J780" s="20" t="n">
        <v>85</v>
      </c>
      <c r="K780" s="19" t="n">
        <v>27</v>
      </c>
      <c r="L780" s="21" t="str">
        <f aca="false">IF(AND(I780&gt;=9,J780&gt;=90),"Xuất sắc",IF(AND(I780&gt;=8,J780&gt;=80),"Giỏi",IF(AND(I780&gt;7,J780&gt;=65),"Khá")))</f>
        <v>Giỏi</v>
      </c>
      <c r="M780" s="20" t="n">
        <v>1.05</v>
      </c>
      <c r="N780" s="22" t="n">
        <f aca="false">1650000*$M$6</f>
        <v>1732500</v>
      </c>
      <c r="O780" s="23" t="n">
        <f aca="false">N780*5</f>
        <v>8662500</v>
      </c>
    </row>
    <row r="781" customFormat="false" ht="15.75" hidden="false" customHeight="false" outlineLevel="0" collapsed="false">
      <c r="A781" s="14" t="n">
        <v>780</v>
      </c>
      <c r="B781" s="19" t="n">
        <v>11204698</v>
      </c>
      <c r="C781" s="16" t="s">
        <v>234</v>
      </c>
      <c r="D781" s="16" t="s">
        <v>206</v>
      </c>
      <c r="E781" s="16" t="s">
        <v>933</v>
      </c>
      <c r="F781" s="25" t="s">
        <v>928</v>
      </c>
      <c r="G781" s="24" t="s">
        <v>917</v>
      </c>
      <c r="H781" s="18" t="n">
        <v>62</v>
      </c>
      <c r="I781" s="19" t="n">
        <v>9.02</v>
      </c>
      <c r="J781" s="20" t="n">
        <v>93</v>
      </c>
      <c r="K781" s="19" t="n">
        <v>33</v>
      </c>
      <c r="L781" s="21" t="str">
        <f aca="false">IF(AND(I781&gt;=9,J781&gt;=90),"Xuất sắc",IF(AND(I781&gt;=8,J781&gt;=80),"Giỏi",IF(AND(I781&gt;7,J781&gt;=65),"Khá")))</f>
        <v>Xuất sắc</v>
      </c>
      <c r="M781" s="20" t="n">
        <v>1.1</v>
      </c>
      <c r="N781" s="22" t="n">
        <f aca="false">1650000*$M$7</f>
        <v>1815000</v>
      </c>
      <c r="O781" s="23" t="n">
        <f aca="false">N781*5</f>
        <v>9075000</v>
      </c>
    </row>
    <row r="782" customFormat="false" ht="15.75" hidden="false" customHeight="false" outlineLevel="0" collapsed="false">
      <c r="A782" s="14" t="n">
        <v>781</v>
      </c>
      <c r="B782" s="19" t="n">
        <v>11203180</v>
      </c>
      <c r="C782" s="16" t="s">
        <v>120</v>
      </c>
      <c r="D782" s="16" t="s">
        <v>88</v>
      </c>
      <c r="E782" s="16" t="s">
        <v>927</v>
      </c>
      <c r="F782" s="25" t="s">
        <v>928</v>
      </c>
      <c r="G782" s="24" t="s">
        <v>917</v>
      </c>
      <c r="H782" s="18" t="n">
        <v>62</v>
      </c>
      <c r="I782" s="19" t="n">
        <v>9</v>
      </c>
      <c r="J782" s="20" t="n">
        <v>90</v>
      </c>
      <c r="K782" s="19" t="n">
        <v>17</v>
      </c>
      <c r="L782" s="21" t="str">
        <f aca="false">IF(AND(I782&gt;=9,J782&gt;=90),"Xuất sắc",IF(AND(I782&gt;=8,J782&gt;=80),"Giỏi",IF(AND(I782&gt;7,J782&gt;=65),"Khá")))</f>
        <v>Xuất sắc</v>
      </c>
      <c r="M782" s="20" t="n">
        <v>1.1</v>
      </c>
      <c r="N782" s="22" t="n">
        <f aca="false">1650000*$M$7</f>
        <v>1815000</v>
      </c>
      <c r="O782" s="23" t="n">
        <f aca="false">N782*5</f>
        <v>9075000</v>
      </c>
    </row>
    <row r="783" customFormat="false" ht="15.75" hidden="false" customHeight="false" outlineLevel="0" collapsed="false">
      <c r="A783" s="14" t="n">
        <v>782</v>
      </c>
      <c r="B783" s="19" t="n">
        <v>11205538</v>
      </c>
      <c r="C783" s="16" t="s">
        <v>234</v>
      </c>
      <c r="D783" s="16" t="s">
        <v>38</v>
      </c>
      <c r="E783" s="16" t="s">
        <v>927</v>
      </c>
      <c r="F783" s="25" t="s">
        <v>928</v>
      </c>
      <c r="G783" s="24" t="s">
        <v>917</v>
      </c>
      <c r="H783" s="18" t="n">
        <v>62</v>
      </c>
      <c r="I783" s="19" t="n">
        <v>9</v>
      </c>
      <c r="J783" s="20" t="n">
        <v>90</v>
      </c>
      <c r="K783" s="19" t="n">
        <v>17</v>
      </c>
      <c r="L783" s="21" t="str">
        <f aca="false">IF(AND(I783&gt;=9,J783&gt;=90),"Xuất sắc",IF(AND(I783&gt;=8,J783&gt;=80),"Giỏi",IF(AND(I783&gt;7,J783&gt;=65),"Khá")))</f>
        <v>Xuất sắc</v>
      </c>
      <c r="M783" s="20" t="n">
        <v>1.1</v>
      </c>
      <c r="N783" s="22" t="n">
        <f aca="false">1650000*$M$7</f>
        <v>1815000</v>
      </c>
      <c r="O783" s="23" t="n">
        <f aca="false">N783*5</f>
        <v>9075000</v>
      </c>
    </row>
    <row r="784" customFormat="false" ht="15.75" hidden="false" customHeight="false" outlineLevel="0" collapsed="false">
      <c r="A784" s="14" t="n">
        <v>783</v>
      </c>
      <c r="B784" s="19" t="n">
        <v>11200293</v>
      </c>
      <c r="C784" s="16" t="s">
        <v>385</v>
      </c>
      <c r="D784" s="16" t="s">
        <v>16</v>
      </c>
      <c r="E784" s="16" t="s">
        <v>927</v>
      </c>
      <c r="F784" s="25" t="s">
        <v>928</v>
      </c>
      <c r="G784" s="24" t="s">
        <v>917</v>
      </c>
      <c r="H784" s="18" t="n">
        <v>62</v>
      </c>
      <c r="I784" s="19" t="n">
        <v>9</v>
      </c>
      <c r="J784" s="20" t="n">
        <v>90</v>
      </c>
      <c r="K784" s="19" t="n">
        <v>27</v>
      </c>
      <c r="L784" s="21" t="str">
        <f aca="false">IF(AND(I784&gt;=9,J784&gt;=90),"Xuất sắc",IF(AND(I784&gt;=8,J784&gt;=80),"Giỏi",IF(AND(I784&gt;7,J784&gt;=65),"Khá")))</f>
        <v>Xuất sắc</v>
      </c>
      <c r="M784" s="20" t="n">
        <v>1.1</v>
      </c>
      <c r="N784" s="22" t="n">
        <f aca="false">1650000*$M$7</f>
        <v>1815000</v>
      </c>
      <c r="O784" s="23" t="n">
        <f aca="false">N784*5</f>
        <v>9075000</v>
      </c>
    </row>
    <row r="785" customFormat="false" ht="15.75" hidden="false" customHeight="false" outlineLevel="0" collapsed="false">
      <c r="A785" s="14" t="n">
        <v>784</v>
      </c>
      <c r="B785" s="19" t="n">
        <v>11201281</v>
      </c>
      <c r="C785" s="16" t="s">
        <v>35</v>
      </c>
      <c r="D785" s="16" t="s">
        <v>317</v>
      </c>
      <c r="E785" s="16" t="s">
        <v>927</v>
      </c>
      <c r="F785" s="25" t="s">
        <v>928</v>
      </c>
      <c r="G785" s="24" t="s">
        <v>917</v>
      </c>
      <c r="H785" s="18" t="n">
        <v>62</v>
      </c>
      <c r="I785" s="19" t="n">
        <v>8.97</v>
      </c>
      <c r="J785" s="20" t="n">
        <v>85</v>
      </c>
      <c r="K785" s="19" t="n">
        <v>27</v>
      </c>
      <c r="L785" s="21" t="str">
        <f aca="false">IF(AND(I785&gt;=9,J785&gt;=90),"Xuất sắc",IF(AND(I785&gt;=8,J785&gt;=80),"Giỏi",IF(AND(I785&gt;7,J785&gt;=65),"Khá")))</f>
        <v>Giỏi</v>
      </c>
      <c r="M785" s="20" t="n">
        <v>1.05</v>
      </c>
      <c r="N785" s="22" t="n">
        <f aca="false">1650000*$M$6</f>
        <v>1732500</v>
      </c>
      <c r="O785" s="23" t="n">
        <f aca="false">N785*5</f>
        <v>8662500</v>
      </c>
    </row>
    <row r="786" customFormat="false" ht="15.75" hidden="false" customHeight="false" outlineLevel="0" collapsed="false">
      <c r="A786" s="14" t="n">
        <v>785</v>
      </c>
      <c r="B786" s="19" t="n">
        <v>11201074</v>
      </c>
      <c r="C786" s="16" t="s">
        <v>936</v>
      </c>
      <c r="D786" s="16" t="s">
        <v>309</v>
      </c>
      <c r="E786" s="16" t="s">
        <v>937</v>
      </c>
      <c r="F786" s="25" t="s">
        <v>938</v>
      </c>
      <c r="G786" s="24" t="s">
        <v>917</v>
      </c>
      <c r="H786" s="18" t="n">
        <v>62</v>
      </c>
      <c r="I786" s="19" t="n">
        <v>9.66</v>
      </c>
      <c r="J786" s="20" t="n">
        <v>100</v>
      </c>
      <c r="K786" s="19" t="n">
        <v>27</v>
      </c>
      <c r="L786" s="21" t="str">
        <f aca="false">IF(AND(I786&gt;=9,J786&gt;=90),"Xuất sắc",IF(AND(I786&gt;=8,J786&gt;=80),"Giỏi",IF(AND(I786&gt;7,J786&gt;=65),"Khá")))</f>
        <v>Xuất sắc</v>
      </c>
      <c r="M786" s="20" t="n">
        <v>1.1</v>
      </c>
      <c r="N786" s="22" t="n">
        <f aca="false">1900000*$M$2</f>
        <v>2090000</v>
      </c>
      <c r="O786" s="23" t="n">
        <f aca="false">N786*5</f>
        <v>10450000</v>
      </c>
    </row>
    <row r="787" customFormat="false" ht="15.75" hidden="false" customHeight="false" outlineLevel="0" collapsed="false">
      <c r="A787" s="14" t="n">
        <v>786</v>
      </c>
      <c r="B787" s="19" t="n">
        <v>11202804</v>
      </c>
      <c r="C787" s="16" t="s">
        <v>357</v>
      </c>
      <c r="D787" s="16" t="s">
        <v>99</v>
      </c>
      <c r="E787" s="16" t="s">
        <v>937</v>
      </c>
      <c r="F787" s="25" t="s">
        <v>938</v>
      </c>
      <c r="G787" s="24" t="s">
        <v>917</v>
      </c>
      <c r="H787" s="18" t="n">
        <v>62</v>
      </c>
      <c r="I787" s="19" t="n">
        <v>9.62</v>
      </c>
      <c r="J787" s="20" t="n">
        <v>96</v>
      </c>
      <c r="K787" s="19" t="n">
        <v>27</v>
      </c>
      <c r="L787" s="21" t="str">
        <f aca="false">IF(AND(I787&gt;=9,J787&gt;=90),"Xuất sắc",IF(AND(I787&gt;=8,J787&gt;=80),"Giỏi",IF(AND(I787&gt;7,J787&gt;=65),"Khá")))</f>
        <v>Xuất sắc</v>
      </c>
      <c r="M787" s="20" t="n">
        <v>1.1</v>
      </c>
      <c r="N787" s="22" t="n">
        <f aca="false">1900000*$M$2</f>
        <v>2090000</v>
      </c>
      <c r="O787" s="23" t="n">
        <f aca="false">N787*5</f>
        <v>10450000</v>
      </c>
    </row>
    <row r="788" customFormat="false" ht="15.75" hidden="false" customHeight="false" outlineLevel="0" collapsed="false">
      <c r="A788" s="14" t="n">
        <v>787</v>
      </c>
      <c r="B788" s="19" t="n">
        <v>11205106</v>
      </c>
      <c r="C788" s="16" t="s">
        <v>121</v>
      </c>
      <c r="D788" s="16" t="s">
        <v>148</v>
      </c>
      <c r="E788" s="16" t="s">
        <v>939</v>
      </c>
      <c r="F788" s="25" t="s">
        <v>938</v>
      </c>
      <c r="G788" s="24" t="s">
        <v>917</v>
      </c>
      <c r="H788" s="18" t="n">
        <v>62</v>
      </c>
      <c r="I788" s="19" t="n">
        <v>9.58</v>
      </c>
      <c r="J788" s="20" t="n">
        <v>100</v>
      </c>
      <c r="K788" s="19" t="n">
        <v>30</v>
      </c>
      <c r="L788" s="21" t="str">
        <f aca="false">IF(AND(I788&gt;=9,J788&gt;=90),"Xuất sắc",IF(AND(I788&gt;=8,J788&gt;=80),"Giỏi",IF(AND(I788&gt;7,J788&gt;=65),"Khá")))</f>
        <v>Xuất sắc</v>
      </c>
      <c r="M788" s="20" t="n">
        <v>1.1</v>
      </c>
      <c r="N788" s="22" t="n">
        <f aca="false">1900000*$M$2</f>
        <v>2090000</v>
      </c>
      <c r="O788" s="23" t="n">
        <f aca="false">N788*5</f>
        <v>10450000</v>
      </c>
    </row>
    <row r="789" customFormat="false" ht="15.75" hidden="false" customHeight="false" outlineLevel="0" collapsed="false">
      <c r="A789" s="14" t="n">
        <v>788</v>
      </c>
      <c r="B789" s="19" t="n">
        <v>11205803</v>
      </c>
      <c r="C789" s="16" t="s">
        <v>141</v>
      </c>
      <c r="D789" s="16" t="s">
        <v>98</v>
      </c>
      <c r="E789" s="16" t="s">
        <v>939</v>
      </c>
      <c r="F789" s="25" t="s">
        <v>938</v>
      </c>
      <c r="G789" s="24" t="s">
        <v>917</v>
      </c>
      <c r="H789" s="18" t="n">
        <v>62</v>
      </c>
      <c r="I789" s="19" t="n">
        <v>9.57</v>
      </c>
      <c r="J789" s="20" t="n">
        <v>100</v>
      </c>
      <c r="K789" s="19" t="n">
        <v>30</v>
      </c>
      <c r="L789" s="21" t="str">
        <f aca="false">IF(AND(I789&gt;=9,J789&gt;=90),"Xuất sắc",IF(AND(I789&gt;=8,J789&gt;=80),"Giỏi",IF(AND(I789&gt;7,J789&gt;=65),"Khá")))</f>
        <v>Xuất sắc</v>
      </c>
      <c r="M789" s="20" t="n">
        <v>1.1</v>
      </c>
      <c r="N789" s="22" t="n">
        <f aca="false">1900000*$M$2</f>
        <v>2090000</v>
      </c>
      <c r="O789" s="23" t="n">
        <f aca="false">N789*5</f>
        <v>10450000</v>
      </c>
    </row>
    <row r="790" customFormat="false" ht="15.75" hidden="false" customHeight="false" outlineLevel="0" collapsed="false">
      <c r="A790" s="14" t="n">
        <v>789</v>
      </c>
      <c r="B790" s="19" t="n">
        <v>11204894</v>
      </c>
      <c r="C790" s="16" t="s">
        <v>454</v>
      </c>
      <c r="D790" s="16" t="s">
        <v>940</v>
      </c>
      <c r="E790" s="16" t="s">
        <v>939</v>
      </c>
      <c r="F790" s="25" t="s">
        <v>938</v>
      </c>
      <c r="G790" s="24" t="s">
        <v>917</v>
      </c>
      <c r="H790" s="18" t="n">
        <v>62</v>
      </c>
      <c r="I790" s="19" t="n">
        <v>9.47</v>
      </c>
      <c r="J790" s="20" t="n">
        <v>90</v>
      </c>
      <c r="K790" s="19" t="n">
        <v>23</v>
      </c>
      <c r="L790" s="21" t="str">
        <f aca="false">IF(AND(I790&gt;=9,J790&gt;=90),"Xuất sắc",IF(AND(I790&gt;=8,J790&gt;=80),"Giỏi",IF(AND(I790&gt;7,J790&gt;=65),"Khá")))</f>
        <v>Xuất sắc</v>
      </c>
      <c r="M790" s="20" t="n">
        <v>1.1</v>
      </c>
      <c r="N790" s="22" t="n">
        <f aca="false">1900000*$M$2</f>
        <v>2090000</v>
      </c>
      <c r="O790" s="23" t="n">
        <f aca="false">N790*5</f>
        <v>10450000</v>
      </c>
    </row>
    <row r="791" customFormat="false" ht="15.75" hidden="false" customHeight="false" outlineLevel="0" collapsed="false">
      <c r="A791" s="14" t="n">
        <v>790</v>
      </c>
      <c r="B791" s="19" t="n">
        <v>11203260</v>
      </c>
      <c r="C791" s="16" t="s">
        <v>941</v>
      </c>
      <c r="D791" s="16" t="s">
        <v>405</v>
      </c>
      <c r="E791" s="16" t="s">
        <v>939</v>
      </c>
      <c r="F791" s="25" t="s">
        <v>938</v>
      </c>
      <c r="G791" s="24" t="s">
        <v>917</v>
      </c>
      <c r="H791" s="18" t="n">
        <v>62</v>
      </c>
      <c r="I791" s="19" t="n">
        <v>9.45</v>
      </c>
      <c r="J791" s="20" t="n">
        <v>90</v>
      </c>
      <c r="K791" s="19" t="n">
        <v>23</v>
      </c>
      <c r="L791" s="21" t="str">
        <f aca="false">IF(AND(I791&gt;=9,J791&gt;=90),"Xuất sắc",IF(AND(I791&gt;=8,J791&gt;=80),"Giỏi",IF(AND(I791&gt;7,J791&gt;=65),"Khá")))</f>
        <v>Xuất sắc</v>
      </c>
      <c r="M791" s="20" t="n">
        <v>1.1</v>
      </c>
      <c r="N791" s="22" t="n">
        <f aca="false">1900000*$M$2</f>
        <v>2090000</v>
      </c>
      <c r="O791" s="23" t="n">
        <f aca="false">N791*5</f>
        <v>10450000</v>
      </c>
    </row>
    <row r="792" customFormat="false" ht="15.75" hidden="false" customHeight="false" outlineLevel="0" collapsed="false">
      <c r="A792" s="14" t="n">
        <v>791</v>
      </c>
      <c r="B792" s="19" t="n">
        <v>11202840</v>
      </c>
      <c r="C792" s="16" t="s">
        <v>176</v>
      </c>
      <c r="D792" s="16" t="s">
        <v>99</v>
      </c>
      <c r="E792" s="16" t="s">
        <v>937</v>
      </c>
      <c r="F792" s="25" t="s">
        <v>938</v>
      </c>
      <c r="G792" s="24" t="s">
        <v>917</v>
      </c>
      <c r="H792" s="18" t="n">
        <v>62</v>
      </c>
      <c r="I792" s="19" t="n">
        <v>9.44</v>
      </c>
      <c r="J792" s="20" t="n">
        <v>95</v>
      </c>
      <c r="K792" s="19" t="n">
        <v>30</v>
      </c>
      <c r="L792" s="21" t="str">
        <f aca="false">IF(AND(I792&gt;=9,J792&gt;=90),"Xuất sắc",IF(AND(I792&gt;=8,J792&gt;=80),"Giỏi",IF(AND(I792&gt;7,J792&gt;=65),"Khá")))</f>
        <v>Xuất sắc</v>
      </c>
      <c r="M792" s="20" t="n">
        <v>1.1</v>
      </c>
      <c r="N792" s="22" t="n">
        <f aca="false">1900000*$M$2</f>
        <v>2090000</v>
      </c>
      <c r="O792" s="23" t="n">
        <f aca="false">N792*5</f>
        <v>10450000</v>
      </c>
    </row>
    <row r="793" customFormat="false" ht="15.75" hidden="false" customHeight="false" outlineLevel="0" collapsed="false">
      <c r="A793" s="14" t="n">
        <v>792</v>
      </c>
      <c r="B793" s="19" t="n">
        <v>11201868</v>
      </c>
      <c r="C793" s="16" t="s">
        <v>35</v>
      </c>
      <c r="D793" s="16" t="s">
        <v>38</v>
      </c>
      <c r="E793" s="16" t="s">
        <v>937</v>
      </c>
      <c r="F793" s="25" t="s">
        <v>938</v>
      </c>
      <c r="G793" s="24" t="s">
        <v>917</v>
      </c>
      <c r="H793" s="18" t="n">
        <v>62</v>
      </c>
      <c r="I793" s="19" t="n">
        <v>9.43</v>
      </c>
      <c r="J793" s="20" t="n">
        <v>96</v>
      </c>
      <c r="K793" s="19" t="n">
        <v>27</v>
      </c>
      <c r="L793" s="21" t="str">
        <f aca="false">IF(AND(I793&gt;=9,J793&gt;=90),"Xuất sắc",IF(AND(I793&gt;=8,J793&gt;=80),"Giỏi",IF(AND(I793&gt;7,J793&gt;=65),"Khá")))</f>
        <v>Xuất sắc</v>
      </c>
      <c r="M793" s="20" t="n">
        <v>1.1</v>
      </c>
      <c r="N793" s="22" t="n">
        <f aca="false">1900000*$M$2</f>
        <v>2090000</v>
      </c>
      <c r="O793" s="23" t="n">
        <f aca="false">N793*5</f>
        <v>10450000</v>
      </c>
    </row>
    <row r="794" customFormat="false" ht="15.75" hidden="false" customHeight="false" outlineLevel="0" collapsed="false">
      <c r="A794" s="14" t="n">
        <v>793</v>
      </c>
      <c r="B794" s="19" t="n">
        <v>11200525</v>
      </c>
      <c r="C794" s="16" t="s">
        <v>942</v>
      </c>
      <c r="D794" s="16" t="s">
        <v>318</v>
      </c>
      <c r="E794" s="16" t="s">
        <v>937</v>
      </c>
      <c r="F794" s="25" t="s">
        <v>938</v>
      </c>
      <c r="G794" s="24" t="s">
        <v>917</v>
      </c>
      <c r="H794" s="18" t="n">
        <v>62</v>
      </c>
      <c r="I794" s="19" t="n">
        <v>9.41</v>
      </c>
      <c r="J794" s="20" t="n">
        <v>90</v>
      </c>
      <c r="K794" s="19" t="n">
        <v>21</v>
      </c>
      <c r="L794" s="21" t="str">
        <f aca="false">IF(AND(I794&gt;=9,J794&gt;=90),"Xuất sắc",IF(AND(I794&gt;=8,J794&gt;=80),"Giỏi",IF(AND(I794&gt;7,J794&gt;=65),"Khá")))</f>
        <v>Xuất sắc</v>
      </c>
      <c r="M794" s="20" t="n">
        <v>1.1</v>
      </c>
      <c r="N794" s="22" t="n">
        <f aca="false">1900000*$M$2</f>
        <v>2090000</v>
      </c>
      <c r="O794" s="23" t="n">
        <f aca="false">N794*5</f>
        <v>10450000</v>
      </c>
    </row>
    <row r="795" customFormat="false" ht="15.75" hidden="false" customHeight="false" outlineLevel="0" collapsed="false">
      <c r="A795" s="14" t="n">
        <v>794</v>
      </c>
      <c r="B795" s="19" t="n">
        <v>11201873</v>
      </c>
      <c r="C795" s="16" t="s">
        <v>400</v>
      </c>
      <c r="D795" s="16" t="s">
        <v>38</v>
      </c>
      <c r="E795" s="16" t="s">
        <v>939</v>
      </c>
      <c r="F795" s="25" t="s">
        <v>938</v>
      </c>
      <c r="G795" s="24" t="s">
        <v>917</v>
      </c>
      <c r="H795" s="18" t="n">
        <v>62</v>
      </c>
      <c r="I795" s="19" t="n">
        <v>9.38</v>
      </c>
      <c r="J795" s="20" t="n">
        <v>100</v>
      </c>
      <c r="K795" s="19" t="n">
        <v>20</v>
      </c>
      <c r="L795" s="21" t="str">
        <f aca="false">IF(AND(I795&gt;=9,J795&gt;=90),"Xuất sắc",IF(AND(I795&gt;=8,J795&gt;=80),"Giỏi",IF(AND(I795&gt;7,J795&gt;=65),"Khá")))</f>
        <v>Xuất sắc</v>
      </c>
      <c r="M795" s="20" t="n">
        <v>1.1</v>
      </c>
      <c r="N795" s="22" t="n">
        <f aca="false">1900000*$M$2</f>
        <v>2090000</v>
      </c>
      <c r="O795" s="23" t="n">
        <f aca="false">N795*5</f>
        <v>10450000</v>
      </c>
    </row>
    <row r="796" customFormat="false" ht="15.75" hidden="false" customHeight="false" outlineLevel="0" collapsed="false">
      <c r="A796" s="14" t="n">
        <v>795</v>
      </c>
      <c r="B796" s="19" t="n">
        <v>11203913</v>
      </c>
      <c r="C796" s="16" t="s">
        <v>943</v>
      </c>
      <c r="D796" s="16" t="s">
        <v>944</v>
      </c>
      <c r="E796" s="16" t="s">
        <v>937</v>
      </c>
      <c r="F796" s="25" t="s">
        <v>938</v>
      </c>
      <c r="G796" s="24" t="s">
        <v>917</v>
      </c>
      <c r="H796" s="18" t="n">
        <v>62</v>
      </c>
      <c r="I796" s="19" t="n">
        <v>9.31</v>
      </c>
      <c r="J796" s="20" t="n">
        <v>96</v>
      </c>
      <c r="K796" s="19" t="n">
        <v>27</v>
      </c>
      <c r="L796" s="21" t="str">
        <f aca="false">IF(AND(I796&gt;=9,J796&gt;=90),"Xuất sắc",IF(AND(I796&gt;=8,J796&gt;=80),"Giỏi",IF(AND(I796&gt;7,J796&gt;=65),"Khá")))</f>
        <v>Xuất sắc</v>
      </c>
      <c r="M796" s="20" t="n">
        <v>1.1</v>
      </c>
      <c r="N796" s="22" t="n">
        <f aca="false">1900000*$M$2</f>
        <v>2090000</v>
      </c>
      <c r="O796" s="23" t="n">
        <f aca="false">N796*5</f>
        <v>10450000</v>
      </c>
    </row>
    <row r="797" customFormat="false" ht="15.75" hidden="false" customHeight="false" outlineLevel="0" collapsed="false">
      <c r="A797" s="14" t="n">
        <v>796</v>
      </c>
      <c r="B797" s="19" t="n">
        <v>11200900</v>
      </c>
      <c r="C797" s="16" t="s">
        <v>945</v>
      </c>
      <c r="D797" s="16" t="s">
        <v>303</v>
      </c>
      <c r="E797" s="16" t="s">
        <v>937</v>
      </c>
      <c r="F797" s="25" t="s">
        <v>938</v>
      </c>
      <c r="G797" s="24" t="s">
        <v>917</v>
      </c>
      <c r="H797" s="18" t="n">
        <v>62</v>
      </c>
      <c r="I797" s="19" t="n">
        <v>9.27</v>
      </c>
      <c r="J797" s="20" t="n">
        <v>96</v>
      </c>
      <c r="K797" s="19" t="n">
        <v>17</v>
      </c>
      <c r="L797" s="21" t="str">
        <f aca="false">IF(AND(I797&gt;=9,J797&gt;=90),"Xuất sắc",IF(AND(I797&gt;=8,J797&gt;=80),"Giỏi",IF(AND(I797&gt;7,J797&gt;=65),"Khá")))</f>
        <v>Xuất sắc</v>
      </c>
      <c r="M797" s="20" t="n">
        <v>1.1</v>
      </c>
      <c r="N797" s="22" t="n">
        <f aca="false">1900000*$M$2</f>
        <v>2090000</v>
      </c>
      <c r="O797" s="23" t="n">
        <f aca="false">N797*5</f>
        <v>10450000</v>
      </c>
    </row>
    <row r="798" customFormat="false" ht="15.75" hidden="false" customHeight="false" outlineLevel="0" collapsed="false">
      <c r="A798" s="14" t="n">
        <v>797</v>
      </c>
      <c r="B798" s="19" t="n">
        <v>11205377</v>
      </c>
      <c r="C798" s="16" t="s">
        <v>787</v>
      </c>
      <c r="D798" s="16" t="s">
        <v>403</v>
      </c>
      <c r="E798" s="16" t="s">
        <v>946</v>
      </c>
      <c r="F798" s="25" t="s">
        <v>946</v>
      </c>
      <c r="G798" s="24" t="s">
        <v>917</v>
      </c>
      <c r="H798" s="18" t="n">
        <v>62</v>
      </c>
      <c r="I798" s="19" t="n">
        <v>8.99</v>
      </c>
      <c r="J798" s="20" t="n">
        <v>84</v>
      </c>
      <c r="K798" s="19" t="n">
        <v>24</v>
      </c>
      <c r="L798" s="21" t="str">
        <f aca="false">IF(AND(I798&gt;=9,J798&gt;=90),"Xuất sắc",IF(AND(I798&gt;=8,J798&gt;=80),"Giỏi",IF(AND(I798&gt;7,J798&gt;=65),"Khá")))</f>
        <v>Giỏi</v>
      </c>
      <c r="M798" s="20" t="n">
        <v>1.05</v>
      </c>
      <c r="N798" s="22" t="n">
        <f aca="false">1650000*$M$6</f>
        <v>1732500</v>
      </c>
      <c r="O798" s="23" t="n">
        <f aca="false">N798*5</f>
        <v>8662500</v>
      </c>
    </row>
    <row r="799" customFormat="false" ht="15.75" hidden="false" customHeight="false" outlineLevel="0" collapsed="false">
      <c r="A799" s="14" t="n">
        <v>798</v>
      </c>
      <c r="B799" s="19" t="n">
        <v>11207368</v>
      </c>
      <c r="C799" s="16" t="s">
        <v>615</v>
      </c>
      <c r="D799" s="16" t="s">
        <v>375</v>
      </c>
      <c r="E799" s="16" t="s">
        <v>946</v>
      </c>
      <c r="F799" s="25" t="s">
        <v>946</v>
      </c>
      <c r="G799" s="24" t="s">
        <v>917</v>
      </c>
      <c r="H799" s="18" t="n">
        <v>62</v>
      </c>
      <c r="I799" s="19" t="n">
        <v>8.98</v>
      </c>
      <c r="J799" s="20" t="n">
        <v>90</v>
      </c>
      <c r="K799" s="19" t="n">
        <v>18</v>
      </c>
      <c r="L799" s="21" t="str">
        <f aca="false">IF(AND(I799&gt;=9,J799&gt;=90),"Xuất sắc",IF(AND(I799&gt;=8,J799&gt;=80),"Giỏi",IF(AND(I799&gt;7,J799&gt;=65),"Khá")))</f>
        <v>Giỏi</v>
      </c>
      <c r="M799" s="20" t="n">
        <v>1.05</v>
      </c>
      <c r="N799" s="22" t="n">
        <f aca="false">1650000*$M$6</f>
        <v>1732500</v>
      </c>
      <c r="O799" s="23" t="n">
        <f aca="false">N799*5</f>
        <v>8662500</v>
      </c>
    </row>
    <row r="800" customFormat="false" ht="15.75" hidden="false" customHeight="false" outlineLevel="0" collapsed="false">
      <c r="A800" s="14" t="n">
        <v>799</v>
      </c>
      <c r="B800" s="19" t="n">
        <v>11200546</v>
      </c>
      <c r="C800" s="16" t="s">
        <v>670</v>
      </c>
      <c r="D800" s="16" t="s">
        <v>947</v>
      </c>
      <c r="E800" s="16" t="s">
        <v>946</v>
      </c>
      <c r="F800" s="25" t="s">
        <v>946</v>
      </c>
      <c r="G800" s="24" t="s">
        <v>917</v>
      </c>
      <c r="H800" s="18" t="n">
        <v>62</v>
      </c>
      <c r="I800" s="19" t="n">
        <v>8.95</v>
      </c>
      <c r="J800" s="20" t="n">
        <v>80</v>
      </c>
      <c r="K800" s="19" t="n">
        <v>24</v>
      </c>
      <c r="L800" s="21" t="str">
        <f aca="false">IF(AND(I800&gt;=9,J800&gt;=90),"Xuất sắc",IF(AND(I800&gt;=8,J800&gt;=80),"Giỏi",IF(AND(I800&gt;7,J800&gt;=65),"Khá")))</f>
        <v>Giỏi</v>
      </c>
      <c r="M800" s="20" t="n">
        <v>1.05</v>
      </c>
      <c r="N800" s="22" t="n">
        <f aca="false">1650000*$M$6</f>
        <v>1732500</v>
      </c>
      <c r="O800" s="23" t="n">
        <f aca="false">N800*5</f>
        <v>8662500</v>
      </c>
    </row>
    <row r="801" customFormat="false" ht="15.75" hidden="false" customHeight="false" outlineLevel="0" collapsed="false">
      <c r="A801" s="14" t="n">
        <v>800</v>
      </c>
      <c r="B801" s="19" t="n">
        <v>11204500</v>
      </c>
      <c r="C801" s="16" t="s">
        <v>695</v>
      </c>
      <c r="D801" s="16" t="s">
        <v>16</v>
      </c>
      <c r="E801" s="16" t="s">
        <v>946</v>
      </c>
      <c r="F801" s="25" t="s">
        <v>946</v>
      </c>
      <c r="G801" s="24" t="s">
        <v>917</v>
      </c>
      <c r="H801" s="18" t="n">
        <v>62</v>
      </c>
      <c r="I801" s="19" t="n">
        <v>8.93</v>
      </c>
      <c r="J801" s="20" t="n">
        <v>100</v>
      </c>
      <c r="K801" s="19" t="n">
        <v>24</v>
      </c>
      <c r="L801" s="21" t="str">
        <f aca="false">IF(AND(I801&gt;=9,J801&gt;=90),"Xuất sắc",IF(AND(I801&gt;=8,J801&gt;=80),"Giỏi",IF(AND(I801&gt;7,J801&gt;=65),"Khá")))</f>
        <v>Giỏi</v>
      </c>
      <c r="M801" s="20" t="n">
        <v>1.05</v>
      </c>
      <c r="N801" s="22" t="n">
        <f aca="false">1650000*$M$6</f>
        <v>1732500</v>
      </c>
      <c r="O801" s="23" t="n">
        <f aca="false">N801*5</f>
        <v>8662500</v>
      </c>
    </row>
    <row r="802" customFormat="false" ht="15.75" hidden="false" customHeight="false" outlineLevel="0" collapsed="false">
      <c r="A802" s="14" t="n">
        <v>801</v>
      </c>
      <c r="B802" s="19" t="n">
        <v>11207377</v>
      </c>
      <c r="C802" s="16" t="s">
        <v>948</v>
      </c>
      <c r="D802" s="16" t="s">
        <v>375</v>
      </c>
      <c r="E802" s="16" t="s">
        <v>946</v>
      </c>
      <c r="F802" s="25" t="s">
        <v>946</v>
      </c>
      <c r="G802" s="24" t="s">
        <v>917</v>
      </c>
      <c r="H802" s="18" t="n">
        <v>62</v>
      </c>
      <c r="I802" s="19" t="n">
        <v>8.91</v>
      </c>
      <c r="J802" s="20" t="n">
        <v>90</v>
      </c>
      <c r="K802" s="19" t="n">
        <v>24</v>
      </c>
      <c r="L802" s="21" t="str">
        <f aca="false">IF(AND(I802&gt;=9,J802&gt;=90),"Xuất sắc",IF(AND(I802&gt;=8,J802&gt;=80),"Giỏi",IF(AND(I802&gt;7,J802&gt;=65),"Khá")))</f>
        <v>Giỏi</v>
      </c>
      <c r="M802" s="20" t="n">
        <v>1.05</v>
      </c>
      <c r="N802" s="22" t="n">
        <f aca="false">1650000*$M$6</f>
        <v>1732500</v>
      </c>
      <c r="O802" s="23" t="n">
        <f aca="false">N802*5</f>
        <v>8662500</v>
      </c>
    </row>
    <row r="803" customFormat="false" ht="15.75" hidden="false" customHeight="false" outlineLevel="0" collapsed="false">
      <c r="A803" s="14" t="n">
        <v>802</v>
      </c>
      <c r="B803" s="19" t="n">
        <v>11208341</v>
      </c>
      <c r="C803" s="16" t="s">
        <v>949</v>
      </c>
      <c r="D803" s="16" t="s">
        <v>375</v>
      </c>
      <c r="E803" s="16" t="s">
        <v>950</v>
      </c>
      <c r="F803" s="25" t="s">
        <v>950</v>
      </c>
      <c r="G803" s="24" t="s">
        <v>917</v>
      </c>
      <c r="H803" s="18" t="n">
        <v>62</v>
      </c>
      <c r="I803" s="19" t="n">
        <v>9.12</v>
      </c>
      <c r="J803" s="20" t="n">
        <v>90</v>
      </c>
      <c r="K803" s="19" t="n">
        <v>17</v>
      </c>
      <c r="L803" s="21" t="str">
        <f aca="false">IF(AND(I803&gt;=9,J803&gt;=90),"Xuất sắc",IF(AND(I803&gt;=8,J803&gt;=80),"Giỏi",IF(AND(I803&gt;7,J803&gt;=65),"Khá")))</f>
        <v>Xuất sắc</v>
      </c>
      <c r="M803" s="20" t="n">
        <v>1.1</v>
      </c>
      <c r="N803" s="22" t="n">
        <f aca="false">1650000*$M$7</f>
        <v>1815000</v>
      </c>
      <c r="O803" s="23" t="n">
        <f aca="false">N803*5</f>
        <v>9075000</v>
      </c>
    </row>
    <row r="804" customFormat="false" ht="15.75" hidden="false" customHeight="false" outlineLevel="0" collapsed="false">
      <c r="A804" s="14" t="n">
        <v>803</v>
      </c>
      <c r="B804" s="19" t="n">
        <v>11205515</v>
      </c>
      <c r="C804" s="16" t="s">
        <v>951</v>
      </c>
      <c r="D804" s="16" t="s">
        <v>38</v>
      </c>
      <c r="E804" s="16" t="s">
        <v>950</v>
      </c>
      <c r="F804" s="25" t="s">
        <v>950</v>
      </c>
      <c r="G804" s="24" t="s">
        <v>917</v>
      </c>
      <c r="H804" s="18" t="n">
        <v>62</v>
      </c>
      <c r="I804" s="19" t="n">
        <v>8.92</v>
      </c>
      <c r="J804" s="20" t="n">
        <v>92</v>
      </c>
      <c r="K804" s="19" t="n">
        <v>20</v>
      </c>
      <c r="L804" s="21" t="str">
        <f aca="false">IF(AND(I804&gt;=9,J804&gt;=90),"Xuất sắc",IF(AND(I804&gt;=8,J804&gt;=80),"Giỏi",IF(AND(I804&gt;7,J804&gt;=65),"Khá")))</f>
        <v>Giỏi</v>
      </c>
      <c r="M804" s="20" t="n">
        <v>1.05</v>
      </c>
      <c r="N804" s="22" t="n">
        <f aca="false">1650000*$M$6</f>
        <v>1732500</v>
      </c>
      <c r="O804" s="23" t="n">
        <f aca="false">N804*5</f>
        <v>8662500</v>
      </c>
    </row>
    <row r="805" customFormat="false" ht="15.75" hidden="false" customHeight="false" outlineLevel="0" collapsed="false">
      <c r="A805" s="14" t="n">
        <v>804</v>
      </c>
      <c r="B805" s="19" t="n">
        <v>11203254</v>
      </c>
      <c r="C805" s="16" t="s">
        <v>580</v>
      </c>
      <c r="D805" s="16" t="s">
        <v>32</v>
      </c>
      <c r="E805" s="16" t="s">
        <v>950</v>
      </c>
      <c r="F805" s="25" t="s">
        <v>950</v>
      </c>
      <c r="G805" s="24" t="s">
        <v>917</v>
      </c>
      <c r="H805" s="18" t="n">
        <v>62</v>
      </c>
      <c r="I805" s="19" t="n">
        <v>8.89</v>
      </c>
      <c r="J805" s="20" t="n">
        <v>90</v>
      </c>
      <c r="K805" s="19" t="n">
        <v>20</v>
      </c>
      <c r="L805" s="21" t="str">
        <f aca="false">IF(AND(I805&gt;=9,J805&gt;=90),"Xuất sắc",IF(AND(I805&gt;=8,J805&gt;=80),"Giỏi",IF(AND(I805&gt;7,J805&gt;=65),"Khá")))</f>
        <v>Giỏi</v>
      </c>
      <c r="M805" s="20" t="n">
        <v>1.05</v>
      </c>
      <c r="N805" s="22" t="n">
        <f aca="false">1650000*$M$6</f>
        <v>1732500</v>
      </c>
      <c r="O805" s="23" t="n">
        <f aca="false">N805*5</f>
        <v>8662500</v>
      </c>
    </row>
    <row r="806" customFormat="false" ht="15.75" hidden="false" customHeight="false" outlineLevel="0" collapsed="false">
      <c r="A806" s="14" t="n">
        <v>805</v>
      </c>
      <c r="B806" s="19" t="n">
        <v>11208547</v>
      </c>
      <c r="C806" s="16" t="s">
        <v>952</v>
      </c>
      <c r="D806" s="16" t="s">
        <v>353</v>
      </c>
      <c r="E806" s="16" t="s">
        <v>950</v>
      </c>
      <c r="F806" s="25" t="s">
        <v>950</v>
      </c>
      <c r="G806" s="24" t="s">
        <v>917</v>
      </c>
      <c r="H806" s="18" t="n">
        <v>62</v>
      </c>
      <c r="I806" s="19" t="n">
        <v>8.87</v>
      </c>
      <c r="J806" s="20" t="n">
        <v>92</v>
      </c>
      <c r="K806" s="19" t="n">
        <v>20</v>
      </c>
      <c r="L806" s="21" t="str">
        <f aca="false">IF(AND(I806&gt;=9,J806&gt;=90),"Xuất sắc",IF(AND(I806&gt;=8,J806&gt;=80),"Giỏi",IF(AND(I806&gt;7,J806&gt;=65),"Khá")))</f>
        <v>Giỏi</v>
      </c>
      <c r="M806" s="20" t="n">
        <v>1.05</v>
      </c>
      <c r="N806" s="22" t="n">
        <f aca="false">1650000*$M$6</f>
        <v>1732500</v>
      </c>
      <c r="O806" s="23" t="n">
        <f aca="false">N806*5</f>
        <v>8662500</v>
      </c>
    </row>
    <row r="807" customFormat="false" ht="15.75" hidden="false" customHeight="false" outlineLevel="0" collapsed="false">
      <c r="A807" s="14" t="n">
        <v>806</v>
      </c>
      <c r="B807" s="19" t="n">
        <v>11201762</v>
      </c>
      <c r="C807" s="16" t="s">
        <v>190</v>
      </c>
      <c r="D807" s="16" t="s">
        <v>216</v>
      </c>
      <c r="E807" s="16" t="s">
        <v>950</v>
      </c>
      <c r="F807" s="25" t="s">
        <v>950</v>
      </c>
      <c r="G807" s="24" t="s">
        <v>917</v>
      </c>
      <c r="H807" s="18" t="n">
        <v>62</v>
      </c>
      <c r="I807" s="19" t="n">
        <v>8.76</v>
      </c>
      <c r="J807" s="20" t="n">
        <v>92</v>
      </c>
      <c r="K807" s="19" t="n">
        <v>20</v>
      </c>
      <c r="L807" s="21" t="str">
        <f aca="false">IF(AND(I807&gt;=9,J807&gt;=90),"Xuất sắc",IF(AND(I807&gt;=8,J807&gt;=80),"Giỏi",IF(AND(I807&gt;7,J807&gt;=65),"Khá")))</f>
        <v>Giỏi</v>
      </c>
      <c r="M807" s="20" t="n">
        <v>1.05</v>
      </c>
      <c r="N807" s="22" t="n">
        <f aca="false">1650000*$M$6</f>
        <v>1732500</v>
      </c>
      <c r="O807" s="23" t="n">
        <f aca="false">N807*5</f>
        <v>8662500</v>
      </c>
    </row>
    <row r="808" customFormat="false" ht="15.75" hidden="false" customHeight="false" outlineLevel="0" collapsed="false">
      <c r="A808" s="14" t="n">
        <v>807</v>
      </c>
      <c r="B808" s="19" t="n">
        <v>11202798</v>
      </c>
      <c r="C808" s="16" t="s">
        <v>953</v>
      </c>
      <c r="D808" s="16" t="s">
        <v>99</v>
      </c>
      <c r="E808" s="16" t="s">
        <v>950</v>
      </c>
      <c r="F808" s="25" t="s">
        <v>950</v>
      </c>
      <c r="G808" s="24" t="s">
        <v>917</v>
      </c>
      <c r="H808" s="18" t="n">
        <v>62</v>
      </c>
      <c r="I808" s="19" t="n">
        <v>8.75</v>
      </c>
      <c r="J808" s="20" t="n">
        <v>83</v>
      </c>
      <c r="K808" s="19" t="n">
        <v>23</v>
      </c>
      <c r="L808" s="21" t="str">
        <f aca="false">IF(AND(I808&gt;=9,J808&gt;=90),"Xuất sắc",IF(AND(I808&gt;=8,J808&gt;=80),"Giỏi",IF(AND(I808&gt;7,J808&gt;=65),"Khá")))</f>
        <v>Giỏi</v>
      </c>
      <c r="M808" s="20" t="n">
        <v>1.05</v>
      </c>
      <c r="N808" s="22" t="n">
        <f aca="false">1650000*$M$6</f>
        <v>1732500</v>
      </c>
      <c r="O808" s="23" t="n">
        <f aca="false">N808*5</f>
        <v>8662500</v>
      </c>
    </row>
    <row r="809" customFormat="false" ht="15.75" hidden="false" customHeight="false" outlineLevel="0" collapsed="false">
      <c r="A809" s="14" t="n">
        <v>808</v>
      </c>
      <c r="B809" s="19" t="n">
        <v>11216281</v>
      </c>
      <c r="C809" s="16" t="s">
        <v>954</v>
      </c>
      <c r="D809" s="16" t="s">
        <v>742</v>
      </c>
      <c r="E809" s="16" t="s">
        <v>955</v>
      </c>
      <c r="F809" s="25" t="s">
        <v>956</v>
      </c>
      <c r="G809" s="24" t="s">
        <v>917</v>
      </c>
      <c r="H809" s="18" t="n">
        <v>63</v>
      </c>
      <c r="I809" s="19" t="n">
        <v>9.59</v>
      </c>
      <c r="J809" s="20" t="n">
        <v>95</v>
      </c>
      <c r="K809" s="19" t="n">
        <v>20</v>
      </c>
      <c r="L809" s="21" t="str">
        <f aca="false">IF(AND(I809&gt;=9,J809&gt;=90),"Xuất sắc",IF(AND(I809&gt;=8,J809&gt;=80),"Giỏi",IF(AND(I809&gt;7,J809&gt;=65),"Khá")))</f>
        <v>Xuất sắc</v>
      </c>
      <c r="M809" s="20" t="n">
        <v>1.1</v>
      </c>
      <c r="N809" s="22" t="n">
        <f aca="false">1900000*$M$2</f>
        <v>2090000</v>
      </c>
      <c r="O809" s="23" t="n">
        <f aca="false">N809*5</f>
        <v>10450000</v>
      </c>
    </row>
    <row r="810" customFormat="false" ht="15.75" hidden="false" customHeight="false" outlineLevel="0" collapsed="false">
      <c r="A810" s="14" t="n">
        <v>809</v>
      </c>
      <c r="B810" s="19" t="n">
        <v>11217439</v>
      </c>
      <c r="C810" s="16" t="s">
        <v>957</v>
      </c>
      <c r="D810" s="16" t="s">
        <v>38</v>
      </c>
      <c r="E810" s="16" t="s">
        <v>955</v>
      </c>
      <c r="F810" s="25" t="s">
        <v>956</v>
      </c>
      <c r="G810" s="24" t="s">
        <v>917</v>
      </c>
      <c r="H810" s="18" t="n">
        <v>63</v>
      </c>
      <c r="I810" s="19" t="n">
        <v>9.41</v>
      </c>
      <c r="J810" s="20" t="n">
        <v>93</v>
      </c>
      <c r="K810" s="19" t="n">
        <v>21</v>
      </c>
      <c r="L810" s="21" t="str">
        <f aca="false">IF(AND(I810&gt;=9,J810&gt;=90),"Xuất sắc",IF(AND(I810&gt;=8,J810&gt;=80),"Giỏi",IF(AND(I810&gt;7,J810&gt;=65),"Khá")))</f>
        <v>Xuất sắc</v>
      </c>
      <c r="M810" s="20" t="n">
        <v>1.1</v>
      </c>
      <c r="N810" s="22" t="n">
        <f aca="false">1900000*$M$2</f>
        <v>2090000</v>
      </c>
      <c r="O810" s="23" t="n">
        <f aca="false">N810*5</f>
        <v>10450000</v>
      </c>
    </row>
    <row r="811" customFormat="false" ht="15.75" hidden="false" customHeight="false" outlineLevel="0" collapsed="false">
      <c r="A811" s="14" t="n">
        <v>810</v>
      </c>
      <c r="B811" s="19" t="n">
        <v>11217478</v>
      </c>
      <c r="C811" s="16" t="s">
        <v>638</v>
      </c>
      <c r="D811" s="16" t="s">
        <v>197</v>
      </c>
      <c r="E811" s="16" t="s">
        <v>958</v>
      </c>
      <c r="F811" s="25" t="s">
        <v>956</v>
      </c>
      <c r="G811" s="24" t="s">
        <v>917</v>
      </c>
      <c r="H811" s="18" t="n">
        <v>63</v>
      </c>
      <c r="I811" s="19" t="n">
        <v>9.3</v>
      </c>
      <c r="J811" s="20" t="n">
        <v>90</v>
      </c>
      <c r="K811" s="19" t="n">
        <v>33</v>
      </c>
      <c r="L811" s="21" t="str">
        <f aca="false">IF(AND(I811&gt;=9,J811&gt;=90),"Xuất sắc",IF(AND(I811&gt;=8,J811&gt;=80),"Giỏi",IF(AND(I811&gt;7,J811&gt;=65),"Khá")))</f>
        <v>Xuất sắc</v>
      </c>
      <c r="M811" s="20" t="n">
        <v>1.1</v>
      </c>
      <c r="N811" s="22" t="n">
        <f aca="false">1900000*$M$2</f>
        <v>2090000</v>
      </c>
      <c r="O811" s="23" t="n">
        <f aca="false">N811*5</f>
        <v>10450000</v>
      </c>
    </row>
    <row r="812" customFormat="false" ht="15.75" hidden="false" customHeight="false" outlineLevel="0" collapsed="false">
      <c r="A812" s="14" t="n">
        <v>811</v>
      </c>
      <c r="B812" s="19" t="n">
        <v>11217449</v>
      </c>
      <c r="C812" s="16" t="s">
        <v>163</v>
      </c>
      <c r="D812" s="16" t="s">
        <v>533</v>
      </c>
      <c r="E812" s="16" t="s">
        <v>955</v>
      </c>
      <c r="F812" s="25" t="s">
        <v>956</v>
      </c>
      <c r="G812" s="24" t="s">
        <v>917</v>
      </c>
      <c r="H812" s="18" t="n">
        <v>63</v>
      </c>
      <c r="I812" s="19" t="n">
        <v>9.28</v>
      </c>
      <c r="J812" s="20" t="n">
        <v>90</v>
      </c>
      <c r="K812" s="19" t="n">
        <v>26</v>
      </c>
      <c r="L812" s="21" t="str">
        <f aca="false">IF(AND(I812&gt;=9,J812&gt;=90),"Xuất sắc",IF(AND(I812&gt;=8,J812&gt;=80),"Giỏi",IF(AND(I812&gt;7,J812&gt;=65),"Khá")))</f>
        <v>Xuất sắc</v>
      </c>
      <c r="M812" s="20" t="n">
        <v>1.1</v>
      </c>
      <c r="N812" s="22" t="n">
        <f aca="false">1900000*$M$2</f>
        <v>2090000</v>
      </c>
      <c r="O812" s="23" t="n">
        <f aca="false">N812*5</f>
        <v>10450000</v>
      </c>
    </row>
    <row r="813" customFormat="false" ht="15.75" hidden="false" customHeight="false" outlineLevel="0" collapsed="false">
      <c r="A813" s="14" t="n">
        <v>812</v>
      </c>
      <c r="B813" s="19" t="n">
        <v>11217450</v>
      </c>
      <c r="C813" s="16" t="s">
        <v>959</v>
      </c>
      <c r="D813" s="16" t="s">
        <v>389</v>
      </c>
      <c r="E813" s="16" t="s">
        <v>958</v>
      </c>
      <c r="F813" s="25" t="s">
        <v>956</v>
      </c>
      <c r="G813" s="24" t="s">
        <v>917</v>
      </c>
      <c r="H813" s="18" t="n">
        <v>63</v>
      </c>
      <c r="I813" s="19" t="n">
        <v>9.23</v>
      </c>
      <c r="J813" s="20" t="n">
        <v>95</v>
      </c>
      <c r="K813" s="19" t="n">
        <v>26</v>
      </c>
      <c r="L813" s="21" t="str">
        <f aca="false">IF(AND(I813&gt;=9,J813&gt;=90),"Xuất sắc",IF(AND(I813&gt;=8,J813&gt;=80),"Giỏi",IF(AND(I813&gt;7,J813&gt;=65),"Khá")))</f>
        <v>Xuất sắc</v>
      </c>
      <c r="M813" s="20" t="n">
        <v>1.1</v>
      </c>
      <c r="N813" s="22" t="n">
        <f aca="false">1900000*$M$2</f>
        <v>2090000</v>
      </c>
      <c r="O813" s="23" t="n">
        <f aca="false">N813*5</f>
        <v>10450000</v>
      </c>
    </row>
    <row r="814" customFormat="false" ht="15.75" hidden="false" customHeight="false" outlineLevel="0" collapsed="false">
      <c r="A814" s="14" t="n">
        <v>813</v>
      </c>
      <c r="B814" s="19" t="n">
        <v>11217465</v>
      </c>
      <c r="C814" s="16" t="s">
        <v>234</v>
      </c>
      <c r="D814" s="16" t="s">
        <v>88</v>
      </c>
      <c r="E814" s="16" t="s">
        <v>955</v>
      </c>
      <c r="F814" s="25" t="s">
        <v>956</v>
      </c>
      <c r="G814" s="24" t="s">
        <v>917</v>
      </c>
      <c r="H814" s="18" t="n">
        <v>63</v>
      </c>
      <c r="I814" s="19" t="n">
        <v>9.21</v>
      </c>
      <c r="J814" s="20" t="n">
        <v>92</v>
      </c>
      <c r="K814" s="19" t="n">
        <v>25</v>
      </c>
      <c r="L814" s="21" t="str">
        <f aca="false">IF(AND(I814&gt;=9,J814&gt;=90),"Xuất sắc",IF(AND(I814&gt;=8,J814&gt;=80),"Giỏi",IF(AND(I814&gt;7,J814&gt;=65),"Khá")))</f>
        <v>Xuất sắc</v>
      </c>
      <c r="M814" s="20" t="n">
        <v>1.1</v>
      </c>
      <c r="N814" s="22" t="n">
        <f aca="false">1900000*$M$2</f>
        <v>2090000</v>
      </c>
      <c r="O814" s="23" t="n">
        <f aca="false">N814*5</f>
        <v>10450000</v>
      </c>
    </row>
    <row r="815" customFormat="false" ht="15.75" hidden="false" customHeight="false" outlineLevel="0" collapsed="false">
      <c r="A815" s="14" t="n">
        <v>814</v>
      </c>
      <c r="B815" s="19" t="n">
        <v>11217442</v>
      </c>
      <c r="C815" s="16" t="s">
        <v>271</v>
      </c>
      <c r="D815" s="16" t="s">
        <v>21</v>
      </c>
      <c r="E815" s="16" t="s">
        <v>955</v>
      </c>
      <c r="F815" s="25" t="s">
        <v>956</v>
      </c>
      <c r="G815" s="24" t="s">
        <v>917</v>
      </c>
      <c r="H815" s="18" t="n">
        <v>63</v>
      </c>
      <c r="I815" s="19" t="n">
        <v>9.21</v>
      </c>
      <c r="J815" s="20" t="n">
        <v>90</v>
      </c>
      <c r="K815" s="19" t="n">
        <v>21</v>
      </c>
      <c r="L815" s="21" t="str">
        <f aca="false">IF(AND(I815&gt;=9,J815&gt;=90),"Xuất sắc",IF(AND(I815&gt;=8,J815&gt;=80),"Giỏi",IF(AND(I815&gt;7,J815&gt;=65),"Khá")))</f>
        <v>Xuất sắc</v>
      </c>
      <c r="M815" s="20" t="n">
        <v>1.1</v>
      </c>
      <c r="N815" s="22" t="n">
        <f aca="false">1900000*$M$2</f>
        <v>2090000</v>
      </c>
      <c r="O815" s="23" t="n">
        <f aca="false">N815*5</f>
        <v>10450000</v>
      </c>
    </row>
    <row r="816" customFormat="false" ht="15.75" hidden="false" customHeight="false" outlineLevel="0" collapsed="false">
      <c r="A816" s="14" t="n">
        <v>815</v>
      </c>
      <c r="B816" s="19" t="n">
        <v>11212176</v>
      </c>
      <c r="C816" s="16" t="s">
        <v>960</v>
      </c>
      <c r="D816" s="16" t="s">
        <v>171</v>
      </c>
      <c r="E816" s="16" t="s">
        <v>955</v>
      </c>
      <c r="F816" s="25" t="s">
        <v>956</v>
      </c>
      <c r="G816" s="24" t="s">
        <v>917</v>
      </c>
      <c r="H816" s="18" t="n">
        <v>63</v>
      </c>
      <c r="I816" s="19" t="n">
        <v>9.19</v>
      </c>
      <c r="J816" s="20" t="n">
        <v>93</v>
      </c>
      <c r="K816" s="19" t="n">
        <v>25</v>
      </c>
      <c r="L816" s="21" t="str">
        <f aca="false">IF(AND(I816&gt;=9,J816&gt;=90),"Xuất sắc",IF(AND(I816&gt;=8,J816&gt;=80),"Giỏi",IF(AND(I816&gt;7,J816&gt;=65),"Khá")))</f>
        <v>Xuất sắc</v>
      </c>
      <c r="M816" s="20" t="n">
        <v>1.1</v>
      </c>
      <c r="N816" s="22" t="n">
        <f aca="false">1900000*$M$2</f>
        <v>2090000</v>
      </c>
      <c r="O816" s="23" t="n">
        <f aca="false">N816*5</f>
        <v>10450000</v>
      </c>
    </row>
    <row r="817" customFormat="false" ht="15.75" hidden="false" customHeight="false" outlineLevel="0" collapsed="false">
      <c r="A817" s="14" t="n">
        <v>816</v>
      </c>
      <c r="B817" s="19" t="n">
        <v>11214280</v>
      </c>
      <c r="C817" s="16" t="s">
        <v>961</v>
      </c>
      <c r="D817" s="16" t="s">
        <v>99</v>
      </c>
      <c r="E817" s="16" t="s">
        <v>958</v>
      </c>
      <c r="F817" s="25" t="s">
        <v>956</v>
      </c>
      <c r="G817" s="24" t="s">
        <v>917</v>
      </c>
      <c r="H817" s="18" t="n">
        <v>63</v>
      </c>
      <c r="I817" s="19" t="n">
        <v>9.17</v>
      </c>
      <c r="J817" s="20" t="n">
        <v>93</v>
      </c>
      <c r="K817" s="19" t="n">
        <v>32</v>
      </c>
      <c r="L817" s="21" t="str">
        <f aca="false">IF(AND(I817&gt;=9,J817&gt;=90),"Xuất sắc",IF(AND(I817&gt;=8,J817&gt;=80),"Giỏi",IF(AND(I817&gt;7,J817&gt;=65),"Khá")))</f>
        <v>Xuất sắc</v>
      </c>
      <c r="M817" s="20" t="n">
        <v>1.1</v>
      </c>
      <c r="N817" s="22" t="n">
        <f aca="false">1900000*$M$2</f>
        <v>2090000</v>
      </c>
      <c r="O817" s="23" t="n">
        <f aca="false">N817*5</f>
        <v>10450000</v>
      </c>
    </row>
    <row r="818" customFormat="false" ht="15.75" hidden="false" customHeight="false" outlineLevel="0" collapsed="false">
      <c r="A818" s="14" t="n">
        <v>817</v>
      </c>
      <c r="B818" s="19" t="n">
        <v>11217443</v>
      </c>
      <c r="C818" s="16" t="s">
        <v>962</v>
      </c>
      <c r="D818" s="16" t="s">
        <v>98</v>
      </c>
      <c r="E818" s="16" t="s">
        <v>955</v>
      </c>
      <c r="F818" s="25" t="s">
        <v>956</v>
      </c>
      <c r="G818" s="24" t="s">
        <v>917</v>
      </c>
      <c r="H818" s="18" t="n">
        <v>63</v>
      </c>
      <c r="I818" s="19" t="n">
        <v>9.16</v>
      </c>
      <c r="J818" s="20" t="n">
        <v>91</v>
      </c>
      <c r="K818" s="19" t="n">
        <v>27</v>
      </c>
      <c r="L818" s="21" t="str">
        <f aca="false">IF(AND(I818&gt;=9,J818&gt;=90),"Xuất sắc",IF(AND(I818&gt;=8,J818&gt;=80),"Giỏi",IF(AND(I818&gt;7,J818&gt;=65),"Khá")))</f>
        <v>Xuất sắc</v>
      </c>
      <c r="M818" s="20" t="n">
        <v>1.1</v>
      </c>
      <c r="N818" s="22" t="n">
        <f aca="false">1900000*$M$2</f>
        <v>2090000</v>
      </c>
      <c r="O818" s="23" t="n">
        <f aca="false">N818*5</f>
        <v>10450000</v>
      </c>
    </row>
    <row r="819" customFormat="false" ht="15.75" hidden="false" customHeight="false" outlineLevel="0" collapsed="false">
      <c r="A819" s="14" t="n">
        <v>818</v>
      </c>
      <c r="B819" s="19" t="n">
        <v>11210808</v>
      </c>
      <c r="C819" s="16" t="s">
        <v>963</v>
      </c>
      <c r="D819" s="16" t="s">
        <v>16</v>
      </c>
      <c r="E819" s="16" t="s">
        <v>958</v>
      </c>
      <c r="F819" s="25" t="s">
        <v>956</v>
      </c>
      <c r="G819" s="24" t="s">
        <v>917</v>
      </c>
      <c r="H819" s="18" t="n">
        <v>63</v>
      </c>
      <c r="I819" s="19" t="n">
        <v>9.15</v>
      </c>
      <c r="J819" s="20" t="n">
        <v>95</v>
      </c>
      <c r="K819" s="19" t="n">
        <v>33</v>
      </c>
      <c r="L819" s="21" t="str">
        <f aca="false">IF(AND(I819&gt;=9,J819&gt;=90),"Xuất sắc",IF(AND(I819&gt;=8,J819&gt;=80),"Giỏi",IF(AND(I819&gt;7,J819&gt;=65),"Khá")))</f>
        <v>Xuất sắc</v>
      </c>
      <c r="M819" s="20" t="n">
        <v>1.1</v>
      </c>
      <c r="N819" s="22" t="n">
        <f aca="false">1900000*$M$2</f>
        <v>2090000</v>
      </c>
      <c r="O819" s="23" t="n">
        <f aca="false">N819*5</f>
        <v>10450000</v>
      </c>
    </row>
    <row r="820" customFormat="false" ht="15.75" hidden="false" customHeight="false" outlineLevel="0" collapsed="false">
      <c r="A820" s="14" t="n">
        <v>819</v>
      </c>
      <c r="B820" s="19" t="n">
        <v>11217551</v>
      </c>
      <c r="C820" s="16" t="s">
        <v>964</v>
      </c>
      <c r="D820" s="16" t="s">
        <v>98</v>
      </c>
      <c r="E820" s="16" t="s">
        <v>965</v>
      </c>
      <c r="F820" s="25" t="s">
        <v>966</v>
      </c>
      <c r="G820" s="24" t="s">
        <v>917</v>
      </c>
      <c r="H820" s="18" t="n">
        <v>63</v>
      </c>
      <c r="I820" s="19" t="n">
        <v>9.26</v>
      </c>
      <c r="J820" s="20" t="n">
        <v>98</v>
      </c>
      <c r="K820" s="19" t="n">
        <v>20</v>
      </c>
      <c r="L820" s="21" t="str">
        <f aca="false">IF(AND(I820&gt;=9,J820&gt;=90),"Xuất sắc",IF(AND(I820&gt;=8,J820&gt;=80),"Giỏi",IF(AND(I820&gt;7,J820&gt;=65),"Khá")))</f>
        <v>Xuất sắc</v>
      </c>
      <c r="M820" s="20" t="n">
        <v>1.1</v>
      </c>
      <c r="N820" s="22" t="n">
        <f aca="false">1650000*$M$7</f>
        <v>1815000</v>
      </c>
      <c r="O820" s="23" t="n">
        <f aca="false">N820*5</f>
        <v>9075000</v>
      </c>
    </row>
    <row r="821" customFormat="false" ht="15.75" hidden="false" customHeight="false" outlineLevel="0" collapsed="false">
      <c r="A821" s="14" t="n">
        <v>820</v>
      </c>
      <c r="B821" s="19" t="n">
        <v>11217530</v>
      </c>
      <c r="C821" s="16" t="s">
        <v>234</v>
      </c>
      <c r="D821" s="16" t="s">
        <v>171</v>
      </c>
      <c r="E821" s="16" t="s">
        <v>965</v>
      </c>
      <c r="F821" s="25" t="s">
        <v>966</v>
      </c>
      <c r="G821" s="24" t="s">
        <v>917</v>
      </c>
      <c r="H821" s="18" t="n">
        <v>63</v>
      </c>
      <c r="I821" s="19" t="n">
        <v>9.08</v>
      </c>
      <c r="J821" s="20" t="n">
        <v>94</v>
      </c>
      <c r="K821" s="19" t="n">
        <v>29</v>
      </c>
      <c r="L821" s="21" t="str">
        <f aca="false">IF(AND(I821&gt;=9,J821&gt;=90),"Xuất sắc",IF(AND(I821&gt;=8,J821&gt;=80),"Giỏi",IF(AND(I821&gt;7,J821&gt;=65),"Khá")))</f>
        <v>Xuất sắc</v>
      </c>
      <c r="M821" s="20" t="n">
        <v>1.1</v>
      </c>
      <c r="N821" s="22" t="n">
        <f aca="false">1650000*$M$7</f>
        <v>1815000</v>
      </c>
      <c r="O821" s="23" t="n">
        <f aca="false">N821*5</f>
        <v>9075000</v>
      </c>
    </row>
    <row r="822" customFormat="false" ht="15.75" hidden="false" customHeight="false" outlineLevel="0" collapsed="false">
      <c r="A822" s="14" t="n">
        <v>821</v>
      </c>
      <c r="B822" s="19" t="n">
        <v>11217533</v>
      </c>
      <c r="C822" s="16" t="s">
        <v>645</v>
      </c>
      <c r="D822" s="16" t="s">
        <v>92</v>
      </c>
      <c r="E822" s="16" t="s">
        <v>965</v>
      </c>
      <c r="F822" s="25" t="s">
        <v>966</v>
      </c>
      <c r="G822" s="24" t="s">
        <v>917</v>
      </c>
      <c r="H822" s="18" t="n">
        <v>63</v>
      </c>
      <c r="I822" s="19" t="n">
        <v>9.07</v>
      </c>
      <c r="J822" s="20" t="n">
        <v>95</v>
      </c>
      <c r="K822" s="19" t="n">
        <v>20</v>
      </c>
      <c r="L822" s="21" t="str">
        <f aca="false">IF(AND(I822&gt;=9,J822&gt;=90),"Xuất sắc",IF(AND(I822&gt;=8,J822&gt;=80),"Giỏi",IF(AND(I822&gt;7,J822&gt;=65),"Khá")))</f>
        <v>Xuất sắc</v>
      </c>
      <c r="M822" s="20" t="n">
        <v>1.1</v>
      </c>
      <c r="N822" s="22" t="n">
        <f aca="false">1650000*$M$7</f>
        <v>1815000</v>
      </c>
      <c r="O822" s="23" t="n">
        <f aca="false">N822*5</f>
        <v>9075000</v>
      </c>
    </row>
    <row r="823" customFormat="false" ht="15.75" hidden="false" customHeight="false" outlineLevel="0" collapsed="false">
      <c r="A823" s="14" t="n">
        <v>822</v>
      </c>
      <c r="B823" s="19" t="n">
        <v>11217605</v>
      </c>
      <c r="C823" s="16" t="s">
        <v>125</v>
      </c>
      <c r="D823" s="16" t="s">
        <v>353</v>
      </c>
      <c r="E823" s="16" t="s">
        <v>965</v>
      </c>
      <c r="F823" s="25" t="s">
        <v>966</v>
      </c>
      <c r="G823" s="24" t="s">
        <v>917</v>
      </c>
      <c r="H823" s="18" t="n">
        <v>63</v>
      </c>
      <c r="I823" s="19" t="n">
        <v>9.05</v>
      </c>
      <c r="J823" s="20" t="n">
        <v>95</v>
      </c>
      <c r="K823" s="19" t="n">
        <v>20</v>
      </c>
      <c r="L823" s="21" t="str">
        <f aca="false">IF(AND(I823&gt;=9,J823&gt;=90),"Xuất sắc",IF(AND(I823&gt;=8,J823&gt;=80),"Giỏi",IF(AND(I823&gt;7,J823&gt;=65),"Khá")))</f>
        <v>Xuất sắc</v>
      </c>
      <c r="M823" s="20" t="n">
        <v>1.1</v>
      </c>
      <c r="N823" s="22" t="n">
        <f aca="false">1650000*$M$7</f>
        <v>1815000</v>
      </c>
      <c r="O823" s="23" t="n">
        <f aca="false">N823*5</f>
        <v>9075000</v>
      </c>
    </row>
    <row r="824" customFormat="false" ht="15.75" hidden="false" customHeight="false" outlineLevel="0" collapsed="false">
      <c r="A824" s="14" t="n">
        <v>823</v>
      </c>
      <c r="B824" s="19" t="n">
        <v>11214762</v>
      </c>
      <c r="C824" s="16" t="s">
        <v>967</v>
      </c>
      <c r="D824" s="16" t="s">
        <v>88</v>
      </c>
      <c r="E824" s="16" t="s">
        <v>965</v>
      </c>
      <c r="F824" s="25" t="s">
        <v>966</v>
      </c>
      <c r="G824" s="24" t="s">
        <v>917</v>
      </c>
      <c r="H824" s="18" t="n">
        <v>63</v>
      </c>
      <c r="I824" s="19" t="n">
        <v>9.05</v>
      </c>
      <c r="J824" s="20" t="n">
        <v>94</v>
      </c>
      <c r="K824" s="19" t="n">
        <v>23</v>
      </c>
      <c r="L824" s="21" t="str">
        <f aca="false">IF(AND(I824&gt;=9,J824&gt;=90),"Xuất sắc",IF(AND(I824&gt;=8,J824&gt;=80),"Giỏi",IF(AND(I824&gt;7,J824&gt;=65),"Khá")))</f>
        <v>Xuất sắc</v>
      </c>
      <c r="M824" s="20" t="n">
        <v>1.1</v>
      </c>
      <c r="N824" s="22" t="n">
        <f aca="false">1650000*$M$7</f>
        <v>1815000</v>
      </c>
      <c r="O824" s="23" t="n">
        <f aca="false">N824*5</f>
        <v>9075000</v>
      </c>
    </row>
    <row r="825" customFormat="false" ht="15.75" hidden="false" customHeight="false" outlineLevel="0" collapsed="false">
      <c r="A825" s="14" t="n">
        <v>824</v>
      </c>
      <c r="B825" s="19" t="n">
        <v>11217527</v>
      </c>
      <c r="C825" s="16" t="s">
        <v>234</v>
      </c>
      <c r="D825" s="16" t="s">
        <v>442</v>
      </c>
      <c r="E825" s="16" t="s">
        <v>965</v>
      </c>
      <c r="F825" s="25" t="s">
        <v>966</v>
      </c>
      <c r="G825" s="24" t="s">
        <v>917</v>
      </c>
      <c r="H825" s="18" t="n">
        <v>63</v>
      </c>
      <c r="I825" s="19" t="n">
        <v>9.04</v>
      </c>
      <c r="J825" s="20" t="n">
        <v>89</v>
      </c>
      <c r="K825" s="19" t="n">
        <v>29</v>
      </c>
      <c r="L825" s="21" t="str">
        <f aca="false">IF(AND(I825&gt;=9,J825&gt;=90),"Xuất sắc",IF(AND(I825&gt;=8,J825&gt;=80),"Giỏi",IF(AND(I825&gt;7,J825&gt;=65),"Khá")))</f>
        <v>Giỏi</v>
      </c>
      <c r="M825" s="20" t="n">
        <v>1.05</v>
      </c>
      <c r="N825" s="22" t="n">
        <f aca="false">1650000*$M$6</f>
        <v>1732500</v>
      </c>
      <c r="O825" s="23" t="n">
        <f aca="false">N825*5</f>
        <v>8662500</v>
      </c>
    </row>
    <row r="826" customFormat="false" ht="15.75" hidden="false" customHeight="false" outlineLevel="0" collapsed="false">
      <c r="A826" s="14" t="n">
        <v>825</v>
      </c>
      <c r="B826" s="19" t="n">
        <v>11217543</v>
      </c>
      <c r="C826" s="16" t="s">
        <v>234</v>
      </c>
      <c r="D826" s="16" t="s">
        <v>239</v>
      </c>
      <c r="E826" s="16" t="s">
        <v>968</v>
      </c>
      <c r="F826" s="25" t="s">
        <v>966</v>
      </c>
      <c r="G826" s="24" t="s">
        <v>917</v>
      </c>
      <c r="H826" s="18" t="n">
        <v>63</v>
      </c>
      <c r="I826" s="19" t="n">
        <v>9.03</v>
      </c>
      <c r="J826" s="20" t="n">
        <v>91</v>
      </c>
      <c r="K826" s="19" t="n">
        <v>18</v>
      </c>
      <c r="L826" s="21" t="str">
        <f aca="false">IF(AND(I826&gt;=9,J826&gt;=90),"Xuất sắc",IF(AND(I826&gt;=8,J826&gt;=80),"Giỏi",IF(AND(I826&gt;7,J826&gt;=65),"Khá")))</f>
        <v>Xuất sắc</v>
      </c>
      <c r="M826" s="20" t="n">
        <v>1.1</v>
      </c>
      <c r="N826" s="22" t="n">
        <f aca="false">1650000*$M$7</f>
        <v>1815000</v>
      </c>
      <c r="O826" s="23" t="n">
        <f aca="false">N826*5</f>
        <v>9075000</v>
      </c>
    </row>
    <row r="827" customFormat="false" ht="15.75" hidden="false" customHeight="false" outlineLevel="0" collapsed="false">
      <c r="A827" s="14" t="n">
        <v>826</v>
      </c>
      <c r="B827" s="19" t="n">
        <v>11217578</v>
      </c>
      <c r="C827" s="16" t="s">
        <v>969</v>
      </c>
      <c r="D827" s="16" t="s">
        <v>453</v>
      </c>
      <c r="E827" s="16" t="s">
        <v>965</v>
      </c>
      <c r="F827" s="25" t="s">
        <v>966</v>
      </c>
      <c r="G827" s="24" t="s">
        <v>917</v>
      </c>
      <c r="H827" s="18" t="n">
        <v>63</v>
      </c>
      <c r="I827" s="19" t="n">
        <v>9.01</v>
      </c>
      <c r="J827" s="20" t="n">
        <v>93</v>
      </c>
      <c r="K827" s="19" t="n">
        <v>20</v>
      </c>
      <c r="L827" s="21" t="str">
        <f aca="false">IF(AND(I827&gt;=9,J827&gt;=90),"Xuất sắc",IF(AND(I827&gt;=8,J827&gt;=80),"Giỏi",IF(AND(I827&gt;7,J827&gt;=65),"Khá")))</f>
        <v>Xuất sắc</v>
      </c>
      <c r="M827" s="20" t="n">
        <v>1.1</v>
      </c>
      <c r="N827" s="22" t="n">
        <f aca="false">1650000*$M$7</f>
        <v>1815000</v>
      </c>
      <c r="O827" s="23" t="n">
        <f aca="false">N827*5</f>
        <v>9075000</v>
      </c>
    </row>
    <row r="828" customFormat="false" ht="15.75" hidden="false" customHeight="false" outlineLevel="0" collapsed="false">
      <c r="A828" s="14" t="n">
        <v>827</v>
      </c>
      <c r="B828" s="19" t="n">
        <v>11210946</v>
      </c>
      <c r="C828" s="16" t="s">
        <v>234</v>
      </c>
      <c r="D828" s="16" t="s">
        <v>970</v>
      </c>
      <c r="E828" s="16" t="s">
        <v>965</v>
      </c>
      <c r="F828" s="25" t="s">
        <v>966</v>
      </c>
      <c r="G828" s="24" t="s">
        <v>917</v>
      </c>
      <c r="H828" s="18" t="n">
        <v>63</v>
      </c>
      <c r="I828" s="19" t="n">
        <v>9</v>
      </c>
      <c r="J828" s="20" t="n">
        <v>91</v>
      </c>
      <c r="K828" s="19" t="n">
        <v>23</v>
      </c>
      <c r="L828" s="21" t="str">
        <f aca="false">IF(AND(I828&gt;=9,J828&gt;=90),"Xuất sắc",IF(AND(I828&gt;=8,J828&gt;=80),"Giỏi",IF(AND(I828&gt;7,J828&gt;=65),"Khá")))</f>
        <v>Xuất sắc</v>
      </c>
      <c r="M828" s="20" t="n">
        <v>1.1</v>
      </c>
      <c r="N828" s="22" t="n">
        <f aca="false">1650000*$M$7</f>
        <v>1815000</v>
      </c>
      <c r="O828" s="23" t="n">
        <f aca="false">N828*5</f>
        <v>9075000</v>
      </c>
    </row>
    <row r="829" customFormat="false" ht="15.75" hidden="false" customHeight="false" outlineLevel="0" collapsed="false">
      <c r="A829" s="14" t="n">
        <v>828</v>
      </c>
      <c r="B829" s="19" t="n">
        <v>11217492</v>
      </c>
      <c r="C829" s="16" t="s">
        <v>163</v>
      </c>
      <c r="D829" s="16" t="s">
        <v>16</v>
      </c>
      <c r="E829" s="16" t="s">
        <v>965</v>
      </c>
      <c r="F829" s="25" t="s">
        <v>966</v>
      </c>
      <c r="G829" s="24" t="s">
        <v>917</v>
      </c>
      <c r="H829" s="18" t="n">
        <v>63</v>
      </c>
      <c r="I829" s="19" t="n">
        <v>8.99</v>
      </c>
      <c r="J829" s="20" t="n">
        <v>89</v>
      </c>
      <c r="K829" s="19" t="n">
        <v>22</v>
      </c>
      <c r="L829" s="21" t="str">
        <f aca="false">IF(AND(I829&gt;=9,J829&gt;=90),"Xuất sắc",IF(AND(I829&gt;=8,J829&gt;=80),"Giỏi",IF(AND(I829&gt;7,J829&gt;=65),"Khá")))</f>
        <v>Giỏi</v>
      </c>
      <c r="M829" s="20" t="n">
        <v>1.05</v>
      </c>
      <c r="N829" s="22" t="n">
        <f aca="false">1650000*$M$6</f>
        <v>1732500</v>
      </c>
      <c r="O829" s="23" t="n">
        <f aca="false">N829*5</f>
        <v>8662500</v>
      </c>
    </row>
    <row r="830" customFormat="false" ht="15.75" hidden="false" customHeight="false" outlineLevel="0" collapsed="false">
      <c r="A830" s="14" t="n">
        <v>829</v>
      </c>
      <c r="B830" s="19" t="n">
        <v>11217510</v>
      </c>
      <c r="C830" s="16" t="s">
        <v>532</v>
      </c>
      <c r="D830" s="16" t="s">
        <v>548</v>
      </c>
      <c r="E830" s="16" t="s">
        <v>971</v>
      </c>
      <c r="F830" s="25" t="s">
        <v>966</v>
      </c>
      <c r="G830" s="24" t="s">
        <v>917</v>
      </c>
      <c r="H830" s="18" t="n">
        <v>63</v>
      </c>
      <c r="I830" s="19" t="n">
        <v>8.96</v>
      </c>
      <c r="J830" s="20" t="n">
        <v>91</v>
      </c>
      <c r="K830" s="19" t="n">
        <v>22</v>
      </c>
      <c r="L830" s="21" t="str">
        <f aca="false">IF(AND(I830&gt;=9,J830&gt;=90),"Xuất sắc",IF(AND(I830&gt;=8,J830&gt;=80),"Giỏi",IF(AND(I830&gt;7,J830&gt;=65),"Khá")))</f>
        <v>Giỏi</v>
      </c>
      <c r="M830" s="20" t="n">
        <v>1.05</v>
      </c>
      <c r="N830" s="22" t="n">
        <f aca="false">1650000*$M$6</f>
        <v>1732500</v>
      </c>
      <c r="O830" s="23" t="n">
        <f aca="false">N830*5</f>
        <v>8662500</v>
      </c>
    </row>
    <row r="831" customFormat="false" ht="15.75" hidden="false" customHeight="false" outlineLevel="0" collapsed="false">
      <c r="A831" s="14" t="n">
        <v>830</v>
      </c>
      <c r="B831" s="19" t="n">
        <v>11217540</v>
      </c>
      <c r="C831" s="16" t="s">
        <v>106</v>
      </c>
      <c r="D831" s="16" t="s">
        <v>107</v>
      </c>
      <c r="E831" s="16" t="s">
        <v>968</v>
      </c>
      <c r="F831" s="25" t="s">
        <v>966</v>
      </c>
      <c r="G831" s="24" t="s">
        <v>917</v>
      </c>
      <c r="H831" s="18" t="n">
        <v>63</v>
      </c>
      <c r="I831" s="19" t="n">
        <v>8.95</v>
      </c>
      <c r="J831" s="20" t="n">
        <v>95</v>
      </c>
      <c r="K831" s="19" t="n">
        <v>26</v>
      </c>
      <c r="L831" s="21" t="str">
        <f aca="false">IF(AND(I831&gt;=9,J831&gt;=90),"Xuất sắc",IF(AND(I831&gt;=8,J831&gt;=80),"Giỏi",IF(AND(I831&gt;7,J831&gt;=65),"Khá")))</f>
        <v>Giỏi</v>
      </c>
      <c r="M831" s="20" t="n">
        <v>1.05</v>
      </c>
      <c r="N831" s="22" t="n">
        <f aca="false">1650000*$M$6</f>
        <v>1732500</v>
      </c>
      <c r="O831" s="23" t="n">
        <f aca="false">N831*5</f>
        <v>8662500</v>
      </c>
    </row>
    <row r="832" customFormat="false" ht="15.75" hidden="false" customHeight="false" outlineLevel="0" collapsed="false">
      <c r="A832" s="14" t="n">
        <v>831</v>
      </c>
      <c r="B832" s="19" t="n">
        <v>11215275</v>
      </c>
      <c r="C832" s="16" t="s">
        <v>972</v>
      </c>
      <c r="D832" s="16" t="s">
        <v>973</v>
      </c>
      <c r="E832" s="16" t="s">
        <v>965</v>
      </c>
      <c r="F832" s="25" t="s">
        <v>966</v>
      </c>
      <c r="G832" s="24" t="s">
        <v>917</v>
      </c>
      <c r="H832" s="18" t="n">
        <v>63</v>
      </c>
      <c r="I832" s="19" t="n">
        <v>8.95</v>
      </c>
      <c r="J832" s="20" t="n">
        <v>89</v>
      </c>
      <c r="K832" s="19" t="n">
        <v>30</v>
      </c>
      <c r="L832" s="21" t="str">
        <f aca="false">IF(AND(I832&gt;=9,J832&gt;=90),"Xuất sắc",IF(AND(I832&gt;=8,J832&gt;=80),"Giỏi",IF(AND(I832&gt;7,J832&gt;=65),"Khá")))</f>
        <v>Giỏi</v>
      </c>
      <c r="M832" s="20" t="n">
        <v>1.05</v>
      </c>
      <c r="N832" s="22" t="n">
        <f aca="false">1650000*$M$6</f>
        <v>1732500</v>
      </c>
      <c r="O832" s="23" t="n">
        <f aca="false">N832*5</f>
        <v>8662500</v>
      </c>
    </row>
    <row r="833" customFormat="false" ht="15.75" hidden="false" customHeight="false" outlineLevel="0" collapsed="false">
      <c r="A833" s="14" t="n">
        <v>832</v>
      </c>
      <c r="B833" s="19" t="n">
        <v>11210411</v>
      </c>
      <c r="C833" s="16" t="s">
        <v>974</v>
      </c>
      <c r="D833" s="16" t="s">
        <v>16</v>
      </c>
      <c r="E833" s="16" t="s">
        <v>965</v>
      </c>
      <c r="F833" s="25" t="s">
        <v>966</v>
      </c>
      <c r="G833" s="24" t="s">
        <v>917</v>
      </c>
      <c r="H833" s="18" t="n">
        <v>63</v>
      </c>
      <c r="I833" s="19" t="n">
        <v>8.93</v>
      </c>
      <c r="J833" s="20" t="n">
        <v>100</v>
      </c>
      <c r="K833" s="19" t="n">
        <v>23</v>
      </c>
      <c r="L833" s="21" t="str">
        <f aca="false">IF(AND(I833&gt;=9,J833&gt;=90),"Xuất sắc",IF(AND(I833&gt;=8,J833&gt;=80),"Giỏi",IF(AND(I833&gt;7,J833&gt;=65),"Khá")))</f>
        <v>Giỏi</v>
      </c>
      <c r="M833" s="20" t="n">
        <v>1.05</v>
      </c>
      <c r="N833" s="22" t="n">
        <f aca="false">1650000*$M$6</f>
        <v>1732500</v>
      </c>
      <c r="O833" s="23" t="n">
        <f aca="false">N833*5</f>
        <v>8662500</v>
      </c>
    </row>
    <row r="834" customFormat="false" ht="15.75" hidden="false" customHeight="false" outlineLevel="0" collapsed="false">
      <c r="A834" s="14" t="n">
        <v>833</v>
      </c>
      <c r="B834" s="19" t="n">
        <v>11212751</v>
      </c>
      <c r="C834" s="16" t="s">
        <v>106</v>
      </c>
      <c r="D834" s="16" t="s">
        <v>38</v>
      </c>
      <c r="E834" s="16" t="s">
        <v>971</v>
      </c>
      <c r="F834" s="25" t="s">
        <v>966</v>
      </c>
      <c r="G834" s="24" t="s">
        <v>917</v>
      </c>
      <c r="H834" s="18" t="n">
        <v>63</v>
      </c>
      <c r="I834" s="19" t="n">
        <v>8.92</v>
      </c>
      <c r="J834" s="20" t="n">
        <v>91</v>
      </c>
      <c r="K834" s="19" t="n">
        <v>23</v>
      </c>
      <c r="L834" s="21" t="str">
        <f aca="false">IF(AND(I834&gt;=9,J834&gt;=90),"Xuất sắc",IF(AND(I834&gt;=8,J834&gt;=80),"Giỏi",IF(AND(I834&gt;7,J834&gt;=65),"Khá")))</f>
        <v>Giỏi</v>
      </c>
      <c r="M834" s="20" t="n">
        <v>1.05</v>
      </c>
      <c r="N834" s="22" t="n">
        <f aca="false">1650000*$M$6</f>
        <v>1732500</v>
      </c>
      <c r="O834" s="23" t="n">
        <f aca="false">N834*5</f>
        <v>8662500</v>
      </c>
    </row>
    <row r="835" customFormat="false" ht="15.75" hidden="false" customHeight="false" outlineLevel="0" collapsed="false">
      <c r="A835" s="14" t="n">
        <v>834</v>
      </c>
      <c r="B835" s="19" t="n">
        <v>11217601</v>
      </c>
      <c r="C835" s="16" t="s">
        <v>975</v>
      </c>
      <c r="D835" s="16" t="s">
        <v>649</v>
      </c>
      <c r="E835" s="16" t="s">
        <v>965</v>
      </c>
      <c r="F835" s="25" t="s">
        <v>966</v>
      </c>
      <c r="G835" s="24" t="s">
        <v>917</v>
      </c>
      <c r="H835" s="18" t="n">
        <v>63</v>
      </c>
      <c r="I835" s="19" t="n">
        <v>8.89</v>
      </c>
      <c r="J835" s="20" t="n">
        <v>89</v>
      </c>
      <c r="K835" s="19" t="n">
        <v>20</v>
      </c>
      <c r="L835" s="21" t="str">
        <f aca="false">IF(AND(I835&gt;=9,J835&gt;=90),"Xuất sắc",IF(AND(I835&gt;=8,J835&gt;=80),"Giỏi",IF(AND(I835&gt;7,J835&gt;=65),"Khá")))</f>
        <v>Giỏi</v>
      </c>
      <c r="M835" s="20" t="n">
        <v>1.05</v>
      </c>
      <c r="N835" s="22" t="n">
        <f aca="false">1650000*$M$6</f>
        <v>1732500</v>
      </c>
      <c r="O835" s="23" t="n">
        <f aca="false">N835*5</f>
        <v>8662500</v>
      </c>
    </row>
    <row r="836" customFormat="false" ht="15.75" hidden="false" customHeight="false" outlineLevel="0" collapsed="false">
      <c r="A836" s="14" t="n">
        <v>835</v>
      </c>
      <c r="B836" s="19" t="n">
        <v>11212676</v>
      </c>
      <c r="C836" s="16" t="s">
        <v>976</v>
      </c>
      <c r="D836" s="16" t="s">
        <v>38</v>
      </c>
      <c r="E836" s="16" t="s">
        <v>977</v>
      </c>
      <c r="F836" s="25" t="s">
        <v>978</v>
      </c>
      <c r="G836" s="24" t="s">
        <v>917</v>
      </c>
      <c r="H836" s="18" t="n">
        <v>63</v>
      </c>
      <c r="I836" s="19" t="n">
        <v>9.48</v>
      </c>
      <c r="J836" s="20" t="n">
        <v>100</v>
      </c>
      <c r="K836" s="19" t="n">
        <v>27</v>
      </c>
      <c r="L836" s="21" t="str">
        <f aca="false">IF(AND(I836&gt;=9,J836&gt;=90),"Xuất sắc",IF(AND(I836&gt;=8,J836&gt;=80),"Giỏi",IF(AND(I836&gt;7,J836&gt;=65),"Khá")))</f>
        <v>Xuất sắc</v>
      </c>
      <c r="M836" s="20" t="n">
        <v>1.1</v>
      </c>
      <c r="N836" s="22" t="n">
        <f aca="false">1900000*$M$2</f>
        <v>2090000</v>
      </c>
      <c r="O836" s="23" t="n">
        <f aca="false">N836*5</f>
        <v>10450000</v>
      </c>
    </row>
    <row r="837" customFormat="false" ht="15.75" hidden="false" customHeight="false" outlineLevel="0" collapsed="false">
      <c r="A837" s="14" t="n">
        <v>836</v>
      </c>
      <c r="B837" s="19" t="n">
        <v>11216905</v>
      </c>
      <c r="C837" s="16" t="s">
        <v>979</v>
      </c>
      <c r="D837" s="16" t="s">
        <v>137</v>
      </c>
      <c r="E837" s="16" t="s">
        <v>977</v>
      </c>
      <c r="F837" s="25" t="s">
        <v>978</v>
      </c>
      <c r="G837" s="24" t="s">
        <v>917</v>
      </c>
      <c r="H837" s="18" t="n">
        <v>63</v>
      </c>
      <c r="I837" s="19" t="n">
        <v>9.48</v>
      </c>
      <c r="J837" s="20" t="n">
        <v>100</v>
      </c>
      <c r="K837" s="19" t="n">
        <v>20</v>
      </c>
      <c r="L837" s="21" t="str">
        <f aca="false">IF(AND(I837&gt;=9,J837&gt;=90),"Xuất sắc",IF(AND(I837&gt;=8,J837&gt;=80),"Giỏi",IF(AND(I837&gt;7,J837&gt;=65),"Khá")))</f>
        <v>Xuất sắc</v>
      </c>
      <c r="M837" s="20" t="n">
        <v>1.1</v>
      </c>
      <c r="N837" s="22" t="n">
        <f aca="false">1900000*$M$2</f>
        <v>2090000</v>
      </c>
      <c r="O837" s="23" t="n">
        <f aca="false">N837*5</f>
        <v>10450000</v>
      </c>
    </row>
    <row r="838" customFormat="false" ht="15.75" hidden="false" customHeight="false" outlineLevel="0" collapsed="false">
      <c r="A838" s="14" t="n">
        <v>837</v>
      </c>
      <c r="B838" s="19" t="n">
        <v>11216879</v>
      </c>
      <c r="C838" s="16" t="s">
        <v>238</v>
      </c>
      <c r="D838" s="16" t="s">
        <v>98</v>
      </c>
      <c r="E838" s="16" t="s">
        <v>977</v>
      </c>
      <c r="F838" s="25" t="s">
        <v>978</v>
      </c>
      <c r="G838" s="24" t="s">
        <v>917</v>
      </c>
      <c r="H838" s="18" t="n">
        <v>63</v>
      </c>
      <c r="I838" s="19" t="n">
        <v>9.44</v>
      </c>
      <c r="J838" s="20" t="n">
        <v>90</v>
      </c>
      <c r="K838" s="19" t="n">
        <v>26</v>
      </c>
      <c r="L838" s="21" t="str">
        <f aca="false">IF(AND(I838&gt;=9,J838&gt;=90),"Xuất sắc",IF(AND(I838&gt;=8,J838&gt;=80),"Giỏi",IF(AND(I838&gt;7,J838&gt;=65),"Khá")))</f>
        <v>Xuất sắc</v>
      </c>
      <c r="M838" s="20" t="n">
        <v>1.1</v>
      </c>
      <c r="N838" s="22" t="n">
        <f aca="false">1900000*$M$2</f>
        <v>2090000</v>
      </c>
      <c r="O838" s="23" t="n">
        <f aca="false">N838*5</f>
        <v>10450000</v>
      </c>
    </row>
    <row r="839" customFormat="false" ht="15.75" hidden="false" customHeight="false" outlineLevel="0" collapsed="false">
      <c r="A839" s="14" t="n">
        <v>838</v>
      </c>
      <c r="B839" s="19" t="n">
        <v>11216843</v>
      </c>
      <c r="C839" s="16" t="s">
        <v>980</v>
      </c>
      <c r="D839" s="16" t="s">
        <v>16</v>
      </c>
      <c r="E839" s="16" t="s">
        <v>981</v>
      </c>
      <c r="F839" s="25" t="s">
        <v>978</v>
      </c>
      <c r="G839" s="24" t="s">
        <v>917</v>
      </c>
      <c r="H839" s="18" t="n">
        <v>63</v>
      </c>
      <c r="I839" s="19" t="n">
        <v>9.31</v>
      </c>
      <c r="J839" s="20" t="n">
        <v>94</v>
      </c>
      <c r="K839" s="19" t="n">
        <v>17</v>
      </c>
      <c r="L839" s="21" t="str">
        <f aca="false">IF(AND(I839&gt;=9,J839&gt;=90),"Xuất sắc",IF(AND(I839&gt;=8,J839&gt;=80),"Giỏi",IF(AND(I839&gt;7,J839&gt;=65),"Khá")))</f>
        <v>Xuất sắc</v>
      </c>
      <c r="M839" s="20" t="n">
        <v>1.1</v>
      </c>
      <c r="N839" s="22" t="n">
        <f aca="false">1900000*$M$2</f>
        <v>2090000</v>
      </c>
      <c r="O839" s="23" t="n">
        <f aca="false">N839*5</f>
        <v>10450000</v>
      </c>
    </row>
    <row r="840" customFormat="false" ht="15.75" hidden="false" customHeight="false" outlineLevel="0" collapsed="false">
      <c r="A840" s="14" t="n">
        <v>839</v>
      </c>
      <c r="B840" s="19" t="n">
        <v>11216887</v>
      </c>
      <c r="C840" s="16" t="s">
        <v>982</v>
      </c>
      <c r="D840" s="16" t="s">
        <v>533</v>
      </c>
      <c r="E840" s="16" t="s">
        <v>977</v>
      </c>
      <c r="F840" s="25" t="s">
        <v>978</v>
      </c>
      <c r="G840" s="24" t="s">
        <v>917</v>
      </c>
      <c r="H840" s="18" t="n">
        <v>63</v>
      </c>
      <c r="I840" s="19" t="n">
        <v>9.29</v>
      </c>
      <c r="J840" s="20" t="n">
        <v>95</v>
      </c>
      <c r="K840" s="19" t="n">
        <v>27</v>
      </c>
      <c r="L840" s="21" t="str">
        <f aca="false">IF(AND(I840&gt;=9,J840&gt;=90),"Xuất sắc",IF(AND(I840&gt;=8,J840&gt;=80),"Giỏi",IF(AND(I840&gt;7,J840&gt;=65),"Khá")))</f>
        <v>Xuất sắc</v>
      </c>
      <c r="M840" s="20" t="n">
        <v>1.1</v>
      </c>
      <c r="N840" s="22" t="n">
        <f aca="false">1900000*$M$2</f>
        <v>2090000</v>
      </c>
      <c r="O840" s="23" t="n">
        <f aca="false">N840*5</f>
        <v>10450000</v>
      </c>
    </row>
    <row r="841" customFormat="false" ht="15.75" hidden="false" customHeight="false" outlineLevel="0" collapsed="false">
      <c r="A841" s="14" t="n">
        <v>840</v>
      </c>
      <c r="B841" s="19" t="n">
        <v>11216882</v>
      </c>
      <c r="C841" s="16" t="s">
        <v>983</v>
      </c>
      <c r="D841" s="16" t="s">
        <v>142</v>
      </c>
      <c r="E841" s="16" t="s">
        <v>981</v>
      </c>
      <c r="F841" s="25" t="s">
        <v>978</v>
      </c>
      <c r="G841" s="24" t="s">
        <v>917</v>
      </c>
      <c r="H841" s="18" t="n">
        <v>63</v>
      </c>
      <c r="I841" s="19" t="n">
        <v>9.28</v>
      </c>
      <c r="J841" s="20" t="n">
        <v>100</v>
      </c>
      <c r="K841" s="19" t="n">
        <v>25</v>
      </c>
      <c r="L841" s="21" t="str">
        <f aca="false">IF(AND(I841&gt;=9,J841&gt;=90),"Xuất sắc",IF(AND(I841&gt;=8,J841&gt;=80),"Giỏi",IF(AND(I841&gt;7,J841&gt;=65),"Khá")))</f>
        <v>Xuất sắc</v>
      </c>
      <c r="M841" s="20" t="n">
        <v>1.1</v>
      </c>
      <c r="N841" s="22" t="n">
        <f aca="false">1900000*$M$2</f>
        <v>2090000</v>
      </c>
      <c r="O841" s="23" t="n">
        <f aca="false">N841*5</f>
        <v>10450000</v>
      </c>
    </row>
    <row r="842" customFormat="false" ht="15.75" hidden="false" customHeight="false" outlineLevel="0" collapsed="false">
      <c r="A842" s="14" t="n">
        <v>841</v>
      </c>
      <c r="B842" s="19" t="n">
        <v>11216906</v>
      </c>
      <c r="C842" s="16" t="s">
        <v>984</v>
      </c>
      <c r="D842" s="16" t="s">
        <v>137</v>
      </c>
      <c r="E842" s="16" t="s">
        <v>981</v>
      </c>
      <c r="F842" s="25" t="s">
        <v>978</v>
      </c>
      <c r="G842" s="24" t="s">
        <v>917</v>
      </c>
      <c r="H842" s="18" t="n">
        <v>63</v>
      </c>
      <c r="I842" s="19" t="n">
        <v>9.26</v>
      </c>
      <c r="J842" s="20" t="n">
        <v>95</v>
      </c>
      <c r="K842" s="19" t="n">
        <v>23</v>
      </c>
      <c r="L842" s="21" t="str">
        <f aca="false">IF(AND(I842&gt;=9,J842&gt;=90),"Xuất sắc",IF(AND(I842&gt;=8,J842&gt;=80),"Giỏi",IF(AND(I842&gt;7,J842&gt;=65),"Khá")))</f>
        <v>Xuất sắc</v>
      </c>
      <c r="M842" s="20" t="n">
        <v>1.1</v>
      </c>
      <c r="N842" s="22" t="n">
        <f aca="false">1900000*$M$2</f>
        <v>2090000</v>
      </c>
      <c r="O842" s="23" t="n">
        <f aca="false">N842*5</f>
        <v>10450000</v>
      </c>
    </row>
    <row r="843" customFormat="false" ht="15.75" hidden="false" customHeight="false" outlineLevel="0" collapsed="false">
      <c r="A843" s="14" t="n">
        <v>842</v>
      </c>
      <c r="B843" s="19" t="n">
        <v>11214579</v>
      </c>
      <c r="C843" s="16" t="s">
        <v>985</v>
      </c>
      <c r="D843" s="16" t="s">
        <v>453</v>
      </c>
      <c r="E843" s="16" t="s">
        <v>977</v>
      </c>
      <c r="F843" s="25" t="s">
        <v>978</v>
      </c>
      <c r="G843" s="24" t="s">
        <v>917</v>
      </c>
      <c r="H843" s="18" t="n">
        <v>63</v>
      </c>
      <c r="I843" s="19" t="n">
        <v>9.26</v>
      </c>
      <c r="J843" s="20" t="n">
        <v>100</v>
      </c>
      <c r="K843" s="19" t="n">
        <v>20</v>
      </c>
      <c r="L843" s="21" t="str">
        <f aca="false">IF(AND(I843&gt;=9,J843&gt;=90),"Xuất sắc",IF(AND(I843&gt;=8,J843&gt;=80),"Giỏi",IF(AND(I843&gt;7,J843&gt;=65),"Khá")))</f>
        <v>Xuất sắc</v>
      </c>
      <c r="M843" s="20" t="n">
        <v>1.1</v>
      </c>
      <c r="N843" s="22" t="n">
        <f aca="false">1900000*$M$2</f>
        <v>2090000</v>
      </c>
      <c r="O843" s="23" t="n">
        <f aca="false">N843*5</f>
        <v>10450000</v>
      </c>
    </row>
    <row r="844" customFormat="false" ht="15.75" hidden="false" customHeight="false" outlineLevel="0" collapsed="false">
      <c r="A844" s="14" t="n">
        <v>843</v>
      </c>
      <c r="B844" s="19" t="n">
        <v>11216852</v>
      </c>
      <c r="C844" s="16" t="s">
        <v>222</v>
      </c>
      <c r="D844" s="16" t="s">
        <v>105</v>
      </c>
      <c r="E844" s="16" t="s">
        <v>981</v>
      </c>
      <c r="F844" s="25" t="s">
        <v>978</v>
      </c>
      <c r="G844" s="24" t="s">
        <v>917</v>
      </c>
      <c r="H844" s="18" t="n">
        <v>63</v>
      </c>
      <c r="I844" s="19" t="n">
        <v>9.26</v>
      </c>
      <c r="J844" s="20" t="n">
        <v>98</v>
      </c>
      <c r="K844" s="19" t="n">
        <v>23</v>
      </c>
      <c r="L844" s="21" t="str">
        <f aca="false">IF(AND(I844&gt;=9,J844&gt;=90),"Xuất sắc",IF(AND(I844&gt;=8,J844&gt;=80),"Giỏi",IF(AND(I844&gt;7,J844&gt;=65),"Khá")))</f>
        <v>Xuất sắc</v>
      </c>
      <c r="M844" s="20" t="n">
        <v>1.1</v>
      </c>
      <c r="N844" s="22" t="n">
        <f aca="false">1900000*$M$2</f>
        <v>2090000</v>
      </c>
      <c r="O844" s="23" t="n">
        <f aca="false">N844*5</f>
        <v>10450000</v>
      </c>
    </row>
    <row r="845" customFormat="false" ht="15.75" hidden="false" customHeight="false" outlineLevel="0" collapsed="false">
      <c r="A845" s="14" t="n">
        <v>844</v>
      </c>
      <c r="B845" s="19" t="n">
        <v>11216885</v>
      </c>
      <c r="C845" s="16" t="s">
        <v>581</v>
      </c>
      <c r="D845" s="16" t="s">
        <v>142</v>
      </c>
      <c r="E845" s="16" t="s">
        <v>977</v>
      </c>
      <c r="F845" s="25" t="s">
        <v>978</v>
      </c>
      <c r="G845" s="24" t="s">
        <v>917</v>
      </c>
      <c r="H845" s="18" t="n">
        <v>63</v>
      </c>
      <c r="I845" s="19" t="n">
        <v>9.25</v>
      </c>
      <c r="J845" s="20" t="n">
        <v>90</v>
      </c>
      <c r="K845" s="19" t="n">
        <v>29</v>
      </c>
      <c r="L845" s="21" t="str">
        <f aca="false">IF(AND(I845&gt;=9,J845&gt;=90),"Xuất sắc",IF(AND(I845&gt;=8,J845&gt;=80),"Giỏi",IF(AND(I845&gt;7,J845&gt;=65),"Khá")))</f>
        <v>Xuất sắc</v>
      </c>
      <c r="M845" s="20" t="n">
        <v>1.1</v>
      </c>
      <c r="N845" s="22" t="n">
        <f aca="false">1900000*$M$2</f>
        <v>2090000</v>
      </c>
      <c r="O845" s="23" t="n">
        <f aca="false">N845*5</f>
        <v>10450000</v>
      </c>
    </row>
    <row r="846" customFormat="false" ht="15.75" hidden="false" customHeight="false" outlineLevel="0" collapsed="false">
      <c r="A846" s="14" t="n">
        <v>845</v>
      </c>
      <c r="B846" s="19" t="n">
        <v>11218524</v>
      </c>
      <c r="C846" s="16" t="s">
        <v>759</v>
      </c>
      <c r="D846" s="16" t="s">
        <v>116</v>
      </c>
      <c r="E846" s="16" t="s">
        <v>986</v>
      </c>
      <c r="F846" s="25" t="s">
        <v>987</v>
      </c>
      <c r="G846" s="24" t="s">
        <v>917</v>
      </c>
      <c r="H846" s="18" t="n">
        <v>63</v>
      </c>
      <c r="I846" s="19" t="n">
        <v>9.36</v>
      </c>
      <c r="J846" s="20" t="n">
        <v>96</v>
      </c>
      <c r="K846" s="19" t="n">
        <v>25</v>
      </c>
      <c r="L846" s="21" t="str">
        <f aca="false">IF(AND(I846&gt;=9,J846&gt;=90),"Xuất sắc",IF(AND(I846&gt;=8,J846&gt;=80),"Giỏi",IF(AND(I846&gt;7,J846&gt;=65),"Khá")))</f>
        <v>Xuất sắc</v>
      </c>
      <c r="M846" s="20" t="n">
        <v>1.1</v>
      </c>
      <c r="N846" s="22" t="n">
        <f aca="false">1650000*$M$7</f>
        <v>1815000</v>
      </c>
      <c r="O846" s="23" t="n">
        <f aca="false">N846*5</f>
        <v>9075000</v>
      </c>
    </row>
    <row r="847" customFormat="false" ht="15.75" hidden="false" customHeight="false" outlineLevel="0" collapsed="false">
      <c r="A847" s="14" t="n">
        <v>846</v>
      </c>
      <c r="B847" s="19" t="n">
        <v>11216245</v>
      </c>
      <c r="C847" s="16" t="s">
        <v>988</v>
      </c>
      <c r="D847" s="16" t="s">
        <v>449</v>
      </c>
      <c r="E847" s="16" t="s">
        <v>986</v>
      </c>
      <c r="F847" s="25" t="s">
        <v>987</v>
      </c>
      <c r="G847" s="24" t="s">
        <v>917</v>
      </c>
      <c r="H847" s="18" t="n">
        <v>63</v>
      </c>
      <c r="I847" s="19" t="n">
        <v>9.31</v>
      </c>
      <c r="J847" s="20" t="n">
        <v>95</v>
      </c>
      <c r="K847" s="19" t="n">
        <v>25</v>
      </c>
      <c r="L847" s="21" t="str">
        <f aca="false">IF(AND(I847&gt;=9,J847&gt;=90),"Xuất sắc",IF(AND(I847&gt;=8,J847&gt;=80),"Giỏi",IF(AND(I847&gt;7,J847&gt;=65),"Khá")))</f>
        <v>Xuất sắc</v>
      </c>
      <c r="M847" s="20" t="n">
        <v>1.1</v>
      </c>
      <c r="N847" s="22" t="n">
        <f aca="false">1650000*$M$7</f>
        <v>1815000</v>
      </c>
      <c r="O847" s="23" t="n">
        <f aca="false">N847*5</f>
        <v>9075000</v>
      </c>
    </row>
    <row r="848" customFormat="false" ht="15.75" hidden="false" customHeight="false" outlineLevel="0" collapsed="false">
      <c r="A848" s="14" t="n">
        <v>847</v>
      </c>
      <c r="B848" s="19" t="n">
        <v>11218522</v>
      </c>
      <c r="C848" s="16" t="s">
        <v>989</v>
      </c>
      <c r="D848" s="16" t="s">
        <v>148</v>
      </c>
      <c r="E848" s="16" t="s">
        <v>986</v>
      </c>
      <c r="F848" s="25" t="s">
        <v>987</v>
      </c>
      <c r="G848" s="24" t="s">
        <v>917</v>
      </c>
      <c r="H848" s="18" t="n">
        <v>63</v>
      </c>
      <c r="I848" s="19" t="n">
        <v>9.3</v>
      </c>
      <c r="J848" s="20" t="n">
        <v>97</v>
      </c>
      <c r="K848" s="19" t="n">
        <v>22</v>
      </c>
      <c r="L848" s="21" t="str">
        <f aca="false">IF(AND(I848&gt;=9,J848&gt;=90),"Xuất sắc",IF(AND(I848&gt;=8,J848&gt;=80),"Giỏi",IF(AND(I848&gt;7,J848&gt;=65),"Khá")))</f>
        <v>Xuất sắc</v>
      </c>
      <c r="M848" s="20" t="n">
        <v>1.1</v>
      </c>
      <c r="N848" s="22" t="n">
        <f aca="false">1650000*$M$7</f>
        <v>1815000</v>
      </c>
      <c r="O848" s="23" t="n">
        <f aca="false">N848*5</f>
        <v>9075000</v>
      </c>
    </row>
    <row r="849" customFormat="false" ht="15.75" hidden="false" customHeight="false" outlineLevel="0" collapsed="false">
      <c r="A849" s="14" t="n">
        <v>848</v>
      </c>
      <c r="B849" s="19" t="n">
        <v>11218504</v>
      </c>
      <c r="C849" s="16" t="s">
        <v>990</v>
      </c>
      <c r="D849" s="16" t="s">
        <v>991</v>
      </c>
      <c r="E849" s="16" t="s">
        <v>992</v>
      </c>
      <c r="F849" s="25" t="s">
        <v>987</v>
      </c>
      <c r="G849" s="24" t="s">
        <v>917</v>
      </c>
      <c r="H849" s="18" t="n">
        <v>63</v>
      </c>
      <c r="I849" s="19" t="n">
        <v>9.14</v>
      </c>
      <c r="J849" s="20" t="n">
        <v>93</v>
      </c>
      <c r="K849" s="19" t="n">
        <v>25</v>
      </c>
      <c r="L849" s="21" t="str">
        <f aca="false">IF(AND(I849&gt;=9,J849&gt;=90),"Xuất sắc",IF(AND(I849&gt;=8,J849&gt;=80),"Giỏi",IF(AND(I849&gt;7,J849&gt;=65),"Khá")))</f>
        <v>Xuất sắc</v>
      </c>
      <c r="M849" s="20" t="n">
        <v>1.1</v>
      </c>
      <c r="N849" s="22" t="n">
        <f aca="false">1650000*$M$7</f>
        <v>1815000</v>
      </c>
      <c r="O849" s="23" t="n">
        <f aca="false">N849*5</f>
        <v>9075000</v>
      </c>
    </row>
    <row r="850" customFormat="false" ht="15.75" hidden="false" customHeight="false" outlineLevel="0" collapsed="false">
      <c r="A850" s="14" t="n">
        <v>849</v>
      </c>
      <c r="B850" s="19" t="n">
        <v>11218576</v>
      </c>
      <c r="C850" s="16" t="s">
        <v>219</v>
      </c>
      <c r="D850" s="16" t="s">
        <v>119</v>
      </c>
      <c r="E850" s="16" t="s">
        <v>992</v>
      </c>
      <c r="F850" s="25" t="s">
        <v>987</v>
      </c>
      <c r="G850" s="24" t="s">
        <v>917</v>
      </c>
      <c r="H850" s="18" t="n">
        <v>63</v>
      </c>
      <c r="I850" s="19" t="n">
        <v>9.14</v>
      </c>
      <c r="J850" s="20" t="n">
        <v>94</v>
      </c>
      <c r="K850" s="19" t="n">
        <v>25</v>
      </c>
      <c r="L850" s="21" t="str">
        <f aca="false">IF(AND(I850&gt;=9,J850&gt;=90),"Xuất sắc",IF(AND(I850&gt;=8,J850&gt;=80),"Giỏi",IF(AND(I850&gt;7,J850&gt;=65),"Khá")))</f>
        <v>Xuất sắc</v>
      </c>
      <c r="M850" s="20" t="n">
        <v>1.1</v>
      </c>
      <c r="N850" s="22" t="n">
        <f aca="false">1650000*$M$7</f>
        <v>1815000</v>
      </c>
      <c r="O850" s="23" t="n">
        <f aca="false">N850*5</f>
        <v>9075000</v>
      </c>
    </row>
    <row r="851" customFormat="false" ht="15.75" hidden="false" customHeight="false" outlineLevel="0" collapsed="false">
      <c r="A851" s="14" t="n">
        <v>850</v>
      </c>
      <c r="B851" s="19" t="n">
        <v>11218500</v>
      </c>
      <c r="C851" s="16" t="s">
        <v>993</v>
      </c>
      <c r="D851" s="16" t="s">
        <v>16</v>
      </c>
      <c r="E851" s="16" t="s">
        <v>992</v>
      </c>
      <c r="F851" s="25" t="s">
        <v>987</v>
      </c>
      <c r="G851" s="24" t="s">
        <v>917</v>
      </c>
      <c r="H851" s="18" t="n">
        <v>63</v>
      </c>
      <c r="I851" s="19" t="n">
        <v>9.12</v>
      </c>
      <c r="J851" s="20" t="n">
        <v>94</v>
      </c>
      <c r="K851" s="19" t="n">
        <v>28</v>
      </c>
      <c r="L851" s="21" t="str">
        <f aca="false">IF(AND(I851&gt;=9,J851&gt;=90),"Xuất sắc",IF(AND(I851&gt;=8,J851&gt;=80),"Giỏi",IF(AND(I851&gt;7,J851&gt;=65),"Khá")))</f>
        <v>Xuất sắc</v>
      </c>
      <c r="M851" s="20" t="n">
        <v>1.1</v>
      </c>
      <c r="N851" s="22" t="n">
        <f aca="false">1650000*$M$7</f>
        <v>1815000</v>
      </c>
      <c r="O851" s="23" t="n">
        <f aca="false">N851*5</f>
        <v>9075000</v>
      </c>
    </row>
    <row r="852" customFormat="false" ht="15.75" hidden="false" customHeight="false" outlineLevel="0" collapsed="false">
      <c r="A852" s="14" t="n">
        <v>851</v>
      </c>
      <c r="B852" s="19" t="n">
        <v>11216176</v>
      </c>
      <c r="C852" s="16" t="s">
        <v>747</v>
      </c>
      <c r="D852" s="16" t="s">
        <v>84</v>
      </c>
      <c r="E852" s="16" t="s">
        <v>992</v>
      </c>
      <c r="F852" s="25" t="s">
        <v>987</v>
      </c>
      <c r="G852" s="24" t="s">
        <v>917</v>
      </c>
      <c r="H852" s="18" t="n">
        <v>63</v>
      </c>
      <c r="I852" s="19" t="n">
        <v>9.06</v>
      </c>
      <c r="J852" s="20" t="n">
        <v>92</v>
      </c>
      <c r="K852" s="19" t="n">
        <v>22</v>
      </c>
      <c r="L852" s="21" t="str">
        <f aca="false">IF(AND(I852&gt;=9,J852&gt;=90),"Xuất sắc",IF(AND(I852&gt;=8,J852&gt;=80),"Giỏi",IF(AND(I852&gt;7,J852&gt;=65),"Khá")))</f>
        <v>Xuất sắc</v>
      </c>
      <c r="M852" s="20" t="n">
        <v>1.1</v>
      </c>
      <c r="N852" s="22" t="n">
        <f aca="false">1650000*$M$7</f>
        <v>1815000</v>
      </c>
      <c r="O852" s="23" t="n">
        <f aca="false">N852*5</f>
        <v>9075000</v>
      </c>
    </row>
    <row r="853" customFormat="false" ht="15.75" hidden="false" customHeight="false" outlineLevel="0" collapsed="false">
      <c r="A853" s="14" t="n">
        <v>852</v>
      </c>
      <c r="B853" s="19" t="n">
        <v>11218556</v>
      </c>
      <c r="C853" s="16" t="s">
        <v>994</v>
      </c>
      <c r="D853" s="16" t="s">
        <v>150</v>
      </c>
      <c r="E853" s="16" t="s">
        <v>986</v>
      </c>
      <c r="F853" s="25" t="s">
        <v>987</v>
      </c>
      <c r="G853" s="24" t="s">
        <v>917</v>
      </c>
      <c r="H853" s="18" t="n">
        <v>63</v>
      </c>
      <c r="I853" s="19" t="n">
        <v>9.05</v>
      </c>
      <c r="J853" s="20" t="n">
        <v>100</v>
      </c>
      <c r="K853" s="19" t="n">
        <v>19</v>
      </c>
      <c r="L853" s="21" t="str">
        <f aca="false">IF(AND(I853&gt;=9,J853&gt;=90),"Xuất sắc",IF(AND(I853&gt;=8,J853&gt;=80),"Giỏi",IF(AND(I853&gt;7,J853&gt;=65),"Khá")))</f>
        <v>Xuất sắc</v>
      </c>
      <c r="M853" s="20" t="n">
        <v>1.1</v>
      </c>
      <c r="N853" s="22" t="n">
        <f aca="false">1650000*$M$7</f>
        <v>1815000</v>
      </c>
      <c r="O853" s="23" t="n">
        <f aca="false">N853*5</f>
        <v>9075000</v>
      </c>
    </row>
    <row r="854" customFormat="false" ht="15.75" hidden="false" customHeight="false" outlineLevel="0" collapsed="false">
      <c r="A854" s="14" t="n">
        <v>853</v>
      </c>
      <c r="B854" s="19" t="n">
        <v>11218510</v>
      </c>
      <c r="C854" s="16" t="s">
        <v>364</v>
      </c>
      <c r="D854" s="16" t="s">
        <v>940</v>
      </c>
      <c r="E854" s="16" t="s">
        <v>992</v>
      </c>
      <c r="F854" s="25" t="s">
        <v>987</v>
      </c>
      <c r="G854" s="24" t="s">
        <v>917</v>
      </c>
      <c r="H854" s="18" t="n">
        <v>63</v>
      </c>
      <c r="I854" s="19" t="n">
        <v>9.04</v>
      </c>
      <c r="J854" s="20" t="n">
        <v>90</v>
      </c>
      <c r="K854" s="19" t="n">
        <v>26</v>
      </c>
      <c r="L854" s="21" t="str">
        <f aca="false">IF(AND(I854&gt;=9,J854&gt;=90),"Xuất sắc",IF(AND(I854&gt;=8,J854&gt;=80),"Giỏi",IF(AND(I854&gt;7,J854&gt;=65),"Khá")))</f>
        <v>Xuất sắc</v>
      </c>
      <c r="M854" s="20" t="n">
        <v>1.1</v>
      </c>
      <c r="N854" s="22" t="n">
        <f aca="false">1650000*$M$7</f>
        <v>1815000</v>
      </c>
      <c r="O854" s="23" t="n">
        <f aca="false">N854*5</f>
        <v>9075000</v>
      </c>
    </row>
    <row r="855" customFormat="false" ht="15.75" hidden="false" customHeight="false" outlineLevel="0" collapsed="false">
      <c r="A855" s="14" t="n">
        <v>854</v>
      </c>
      <c r="B855" s="19" t="n">
        <v>11218550</v>
      </c>
      <c r="C855" s="16" t="s">
        <v>340</v>
      </c>
      <c r="D855" s="16" t="s">
        <v>88</v>
      </c>
      <c r="E855" s="16" t="s">
        <v>992</v>
      </c>
      <c r="F855" s="25" t="s">
        <v>987</v>
      </c>
      <c r="G855" s="24" t="s">
        <v>917</v>
      </c>
      <c r="H855" s="18" t="n">
        <v>63</v>
      </c>
      <c r="I855" s="19" t="n">
        <v>9</v>
      </c>
      <c r="J855" s="20" t="n">
        <v>90</v>
      </c>
      <c r="K855" s="19" t="n">
        <v>18</v>
      </c>
      <c r="L855" s="21" t="str">
        <f aca="false">IF(AND(I855&gt;=9,J855&gt;=90),"Xuất sắc",IF(AND(I855&gt;=8,J855&gt;=80),"Giỏi",IF(AND(I855&gt;7,J855&gt;=65),"Khá")))</f>
        <v>Xuất sắc</v>
      </c>
      <c r="M855" s="20" t="n">
        <v>1.1</v>
      </c>
      <c r="N855" s="22" t="n">
        <f aca="false">1650000*$M$7</f>
        <v>1815000</v>
      </c>
      <c r="O855" s="23" t="n">
        <f aca="false">N855*5</f>
        <v>9075000</v>
      </c>
    </row>
    <row r="856" customFormat="false" ht="15.75" hidden="false" customHeight="false" outlineLevel="0" collapsed="false">
      <c r="A856" s="14" t="n">
        <v>855</v>
      </c>
      <c r="B856" s="19" t="n">
        <v>11212544</v>
      </c>
      <c r="C856" s="16" t="s">
        <v>995</v>
      </c>
      <c r="D856" s="16" t="s">
        <v>107</v>
      </c>
      <c r="E856" s="16" t="s">
        <v>996</v>
      </c>
      <c r="F856" s="25" t="s">
        <v>996</v>
      </c>
      <c r="G856" s="24" t="s">
        <v>917</v>
      </c>
      <c r="H856" s="18" t="n">
        <v>63</v>
      </c>
      <c r="I856" s="19" t="n">
        <v>9.53</v>
      </c>
      <c r="J856" s="20" t="n">
        <v>90</v>
      </c>
      <c r="K856" s="19" t="n">
        <v>21</v>
      </c>
      <c r="L856" s="21" t="str">
        <f aca="false">IF(AND(I856&gt;=9,J856&gt;=90),"Xuất sắc",IF(AND(I856&gt;=8,J856&gt;=80),"Giỏi",IF(AND(I856&gt;7,J856&gt;=65),"Khá")))</f>
        <v>Xuất sắc</v>
      </c>
      <c r="M856" s="20" t="n">
        <v>1.1</v>
      </c>
      <c r="N856" s="22" t="n">
        <f aca="false">1650000*$M$7</f>
        <v>1815000</v>
      </c>
      <c r="O856" s="23" t="n">
        <f aca="false">N856*5</f>
        <v>9075000</v>
      </c>
    </row>
    <row r="857" customFormat="false" ht="15.75" hidden="false" customHeight="false" outlineLevel="0" collapsed="false">
      <c r="A857" s="14" t="n">
        <v>856</v>
      </c>
      <c r="B857" s="19" t="n">
        <v>11217610</v>
      </c>
      <c r="C857" s="16" t="s">
        <v>997</v>
      </c>
      <c r="D857" s="16" t="s">
        <v>16</v>
      </c>
      <c r="E857" s="16" t="s">
        <v>996</v>
      </c>
      <c r="F857" s="25" t="s">
        <v>996</v>
      </c>
      <c r="G857" s="24" t="s">
        <v>917</v>
      </c>
      <c r="H857" s="18" t="n">
        <v>63</v>
      </c>
      <c r="I857" s="19" t="n">
        <v>9.32</v>
      </c>
      <c r="J857" s="20" t="n">
        <v>91</v>
      </c>
      <c r="K857" s="19" t="n">
        <v>20</v>
      </c>
      <c r="L857" s="21" t="str">
        <f aca="false">IF(AND(I857&gt;=9,J857&gt;=90),"Xuất sắc",IF(AND(I857&gt;=8,J857&gt;=80),"Giỏi",IF(AND(I857&gt;7,J857&gt;=65),"Khá")))</f>
        <v>Xuất sắc</v>
      </c>
      <c r="M857" s="20" t="n">
        <v>1.1</v>
      </c>
      <c r="N857" s="22" t="n">
        <f aca="false">1650000*$M$7</f>
        <v>1815000</v>
      </c>
      <c r="O857" s="23" t="n">
        <f aca="false">N857*5</f>
        <v>9075000</v>
      </c>
    </row>
    <row r="858" customFormat="false" ht="15.75" hidden="false" customHeight="false" outlineLevel="0" collapsed="false">
      <c r="A858" s="14" t="n">
        <v>857</v>
      </c>
      <c r="B858" s="19" t="n">
        <v>11213924</v>
      </c>
      <c r="C858" s="16" t="s">
        <v>998</v>
      </c>
      <c r="D858" s="16" t="s">
        <v>145</v>
      </c>
      <c r="E858" s="16" t="s">
        <v>996</v>
      </c>
      <c r="F858" s="25" t="s">
        <v>996</v>
      </c>
      <c r="G858" s="24" t="s">
        <v>917</v>
      </c>
      <c r="H858" s="18" t="n">
        <v>63</v>
      </c>
      <c r="I858" s="19" t="n">
        <v>9.31</v>
      </c>
      <c r="J858" s="20" t="n">
        <v>100</v>
      </c>
      <c r="K858" s="19" t="n">
        <v>22</v>
      </c>
      <c r="L858" s="21" t="str">
        <f aca="false">IF(AND(I858&gt;=9,J858&gt;=90),"Xuất sắc",IF(AND(I858&gt;=8,J858&gt;=80),"Giỏi",IF(AND(I858&gt;7,J858&gt;=65),"Khá")))</f>
        <v>Xuất sắc</v>
      </c>
      <c r="M858" s="20" t="n">
        <v>1.1</v>
      </c>
      <c r="N858" s="22" t="n">
        <f aca="false">1650000*$M$7</f>
        <v>1815000</v>
      </c>
      <c r="O858" s="23" t="n">
        <f aca="false">N858*5</f>
        <v>9075000</v>
      </c>
    </row>
    <row r="859" customFormat="false" ht="15.75" hidden="false" customHeight="false" outlineLevel="0" collapsed="false">
      <c r="A859" s="14" t="n">
        <v>858</v>
      </c>
      <c r="B859" s="19" t="n">
        <v>11217633</v>
      </c>
      <c r="C859" s="16" t="s">
        <v>221</v>
      </c>
      <c r="D859" s="16" t="s">
        <v>999</v>
      </c>
      <c r="E859" s="16" t="s">
        <v>996</v>
      </c>
      <c r="F859" s="25" t="s">
        <v>996</v>
      </c>
      <c r="G859" s="24" t="s">
        <v>917</v>
      </c>
      <c r="H859" s="18" t="n">
        <v>63</v>
      </c>
      <c r="I859" s="19" t="n">
        <v>9.27</v>
      </c>
      <c r="J859" s="20" t="n">
        <v>90</v>
      </c>
      <c r="K859" s="19" t="n">
        <v>23</v>
      </c>
      <c r="L859" s="21" t="str">
        <f aca="false">IF(AND(I859&gt;=9,J859&gt;=90),"Xuất sắc",IF(AND(I859&gt;=8,J859&gt;=80),"Giỏi",IF(AND(I859&gt;7,J859&gt;=65),"Khá")))</f>
        <v>Xuất sắc</v>
      </c>
      <c r="M859" s="20" t="n">
        <v>1.1</v>
      </c>
      <c r="N859" s="22" t="n">
        <f aca="false">1650000*$M$7</f>
        <v>1815000</v>
      </c>
      <c r="O859" s="23" t="n">
        <f aca="false">N859*5</f>
        <v>9075000</v>
      </c>
    </row>
    <row r="860" customFormat="false" ht="15.75" hidden="false" customHeight="false" outlineLevel="0" collapsed="false">
      <c r="A860" s="14" t="n">
        <v>859</v>
      </c>
      <c r="B860" s="19" t="n">
        <v>11217639</v>
      </c>
      <c r="C860" s="16" t="s">
        <v>106</v>
      </c>
      <c r="D860" s="16" t="s">
        <v>99</v>
      </c>
      <c r="E860" s="16" t="s">
        <v>996</v>
      </c>
      <c r="F860" s="25" t="s">
        <v>996</v>
      </c>
      <c r="G860" s="24" t="s">
        <v>917</v>
      </c>
      <c r="H860" s="18" t="n">
        <v>63</v>
      </c>
      <c r="I860" s="19" t="n">
        <v>9.24</v>
      </c>
      <c r="J860" s="20" t="n">
        <v>95</v>
      </c>
      <c r="K860" s="19" t="n">
        <v>20</v>
      </c>
      <c r="L860" s="21" t="str">
        <f aca="false">IF(AND(I860&gt;=9,J860&gt;=90),"Xuất sắc",IF(AND(I860&gt;=8,J860&gt;=80),"Giỏi",IF(AND(I860&gt;7,J860&gt;=65),"Khá")))</f>
        <v>Xuất sắc</v>
      </c>
      <c r="M860" s="20" t="n">
        <v>1.1</v>
      </c>
      <c r="N860" s="22" t="n">
        <f aca="false">1650000*$M$7</f>
        <v>1815000</v>
      </c>
      <c r="O860" s="23" t="n">
        <f aca="false">N860*5</f>
        <v>9075000</v>
      </c>
    </row>
    <row r="861" customFormat="false" ht="15.75" hidden="false" customHeight="false" outlineLevel="0" collapsed="false">
      <c r="A861" s="14" t="n">
        <v>860</v>
      </c>
      <c r="B861" s="19" t="n">
        <v>11215436</v>
      </c>
      <c r="C861" s="16" t="s">
        <v>400</v>
      </c>
      <c r="D861" s="16" t="s">
        <v>197</v>
      </c>
      <c r="E861" s="16" t="s">
        <v>996</v>
      </c>
      <c r="F861" s="25" t="s">
        <v>996</v>
      </c>
      <c r="G861" s="24" t="s">
        <v>917</v>
      </c>
      <c r="H861" s="18" t="n">
        <v>63</v>
      </c>
      <c r="I861" s="19" t="n">
        <v>9.21</v>
      </c>
      <c r="J861" s="20" t="n">
        <v>96</v>
      </c>
      <c r="K861" s="19" t="n">
        <v>23</v>
      </c>
      <c r="L861" s="21" t="str">
        <f aca="false">IF(AND(I861&gt;=9,J861&gt;=90),"Xuất sắc",IF(AND(I861&gt;=8,J861&gt;=80),"Giỏi",IF(AND(I861&gt;7,J861&gt;=65),"Khá")))</f>
        <v>Xuất sắc</v>
      </c>
      <c r="M861" s="20" t="n">
        <v>1.1</v>
      </c>
      <c r="N861" s="22" t="n">
        <f aca="false">1650000*$M$7</f>
        <v>1815000</v>
      </c>
      <c r="O861" s="23" t="n">
        <f aca="false">N861*5</f>
        <v>9075000</v>
      </c>
    </row>
    <row r="862" customFormat="false" ht="15.75" hidden="false" customHeight="false" outlineLevel="0" collapsed="false">
      <c r="A862" s="14" t="n">
        <v>861</v>
      </c>
      <c r="B862" s="19" t="n">
        <v>11220059</v>
      </c>
      <c r="C862" s="16" t="s">
        <v>1000</v>
      </c>
      <c r="D862" s="16" t="s">
        <v>230</v>
      </c>
      <c r="E862" s="16" t="s">
        <v>1001</v>
      </c>
      <c r="F862" s="25" t="s">
        <v>1002</v>
      </c>
      <c r="G862" s="24" t="s">
        <v>917</v>
      </c>
      <c r="H862" s="18" t="n">
        <v>64</v>
      </c>
      <c r="I862" s="19" t="n">
        <v>9.46</v>
      </c>
      <c r="J862" s="20" t="n">
        <v>90</v>
      </c>
      <c r="K862" s="19" t="n">
        <v>20</v>
      </c>
      <c r="L862" s="21" t="str">
        <f aca="false">IF(AND(I862&gt;=9,J862&gt;=90),"Xuất sắc",IF(AND(I862&gt;=8,J862&gt;=80),"Giỏi",IF(AND(I862&gt;7,J862&gt;=65),"Khá")))</f>
        <v>Xuất sắc</v>
      </c>
      <c r="M862" s="20" t="n">
        <v>1.1</v>
      </c>
      <c r="N862" s="22" t="n">
        <f aca="false">1900000*$M$2</f>
        <v>2090000</v>
      </c>
      <c r="O862" s="23" t="n">
        <f aca="false">N862*5</f>
        <v>10450000</v>
      </c>
    </row>
    <row r="863" customFormat="false" ht="15.75" hidden="false" customHeight="false" outlineLevel="0" collapsed="false">
      <c r="A863" s="14" t="n">
        <v>862</v>
      </c>
      <c r="B863" s="19" t="n">
        <v>11226548</v>
      </c>
      <c r="C863" s="16" t="s">
        <v>243</v>
      </c>
      <c r="D863" s="16" t="s">
        <v>119</v>
      </c>
      <c r="E863" s="16" t="s">
        <v>1001</v>
      </c>
      <c r="F863" s="25" t="s">
        <v>1002</v>
      </c>
      <c r="G863" s="24" t="s">
        <v>917</v>
      </c>
      <c r="H863" s="18" t="n">
        <v>64</v>
      </c>
      <c r="I863" s="19" t="n">
        <v>9.4</v>
      </c>
      <c r="J863" s="20" t="n">
        <v>90</v>
      </c>
      <c r="K863" s="19" t="n">
        <v>18</v>
      </c>
      <c r="L863" s="21" t="str">
        <f aca="false">IF(AND(I863&gt;=9,J863&gt;=90),"Xuất sắc",IF(AND(I863&gt;=8,J863&gt;=80),"Giỏi",IF(AND(I863&gt;7,J863&gt;=65),"Khá")))</f>
        <v>Xuất sắc</v>
      </c>
      <c r="M863" s="20" t="n">
        <v>1.1</v>
      </c>
      <c r="N863" s="22" t="n">
        <f aca="false">1900000*$M$2</f>
        <v>2090000</v>
      </c>
      <c r="O863" s="23" t="n">
        <f aca="false">N863*5</f>
        <v>10450000</v>
      </c>
    </row>
    <row r="864" customFormat="false" ht="15.75" hidden="false" customHeight="false" outlineLevel="0" collapsed="false">
      <c r="A864" s="14" t="n">
        <v>863</v>
      </c>
      <c r="B864" s="19" t="n">
        <v>11226437</v>
      </c>
      <c r="C864" s="16" t="s">
        <v>1003</v>
      </c>
      <c r="D864" s="16" t="s">
        <v>119</v>
      </c>
      <c r="E864" s="16" t="s">
        <v>1001</v>
      </c>
      <c r="F864" s="25" t="s">
        <v>1002</v>
      </c>
      <c r="G864" s="24" t="s">
        <v>917</v>
      </c>
      <c r="H864" s="18" t="n">
        <v>64</v>
      </c>
      <c r="I864" s="19" t="n">
        <v>9.32</v>
      </c>
      <c r="J864" s="20" t="n">
        <v>98</v>
      </c>
      <c r="K864" s="19" t="n">
        <v>17</v>
      </c>
      <c r="L864" s="21" t="str">
        <f aca="false">IF(AND(I864&gt;=9,J864&gt;=90),"Xuất sắc",IF(AND(I864&gt;=8,J864&gt;=80),"Giỏi",IF(AND(I864&gt;7,J864&gt;=65),"Khá")))</f>
        <v>Xuất sắc</v>
      </c>
      <c r="M864" s="20" t="n">
        <v>1.1</v>
      </c>
      <c r="N864" s="22" t="n">
        <f aca="false">1900000*$M$2</f>
        <v>2090000</v>
      </c>
      <c r="O864" s="23" t="n">
        <f aca="false">N864*5</f>
        <v>10450000</v>
      </c>
    </row>
    <row r="865" customFormat="false" ht="15.75" hidden="false" customHeight="false" outlineLevel="0" collapsed="false">
      <c r="A865" s="14" t="n">
        <v>864</v>
      </c>
      <c r="B865" s="19" t="n">
        <v>11225909</v>
      </c>
      <c r="C865" s="16" t="s">
        <v>163</v>
      </c>
      <c r="D865" s="16" t="s">
        <v>197</v>
      </c>
      <c r="E865" s="16" t="s">
        <v>1004</v>
      </c>
      <c r="F865" s="25" t="s">
        <v>1002</v>
      </c>
      <c r="G865" s="24" t="s">
        <v>917</v>
      </c>
      <c r="H865" s="18" t="n">
        <v>64</v>
      </c>
      <c r="I865" s="19" t="n">
        <v>9.23</v>
      </c>
      <c r="J865" s="20" t="n">
        <v>91</v>
      </c>
      <c r="K865" s="19" t="n">
        <v>20</v>
      </c>
      <c r="L865" s="21" t="str">
        <f aca="false">IF(AND(I865&gt;=9,J865&gt;=90),"Xuất sắc",IF(AND(I865&gt;=8,J865&gt;=80),"Giỏi",IF(AND(I865&gt;7,J865&gt;=65),"Khá")))</f>
        <v>Xuất sắc</v>
      </c>
      <c r="M865" s="20" t="n">
        <v>1.1</v>
      </c>
      <c r="N865" s="22" t="n">
        <f aca="false">1900000*$M$2</f>
        <v>2090000</v>
      </c>
      <c r="O865" s="23" t="n">
        <f aca="false">N865*5</f>
        <v>10450000</v>
      </c>
    </row>
    <row r="866" customFormat="false" ht="15.75" hidden="false" customHeight="false" outlineLevel="0" collapsed="false">
      <c r="A866" s="14" t="n">
        <v>865</v>
      </c>
      <c r="B866" s="19" t="n">
        <v>11226862</v>
      </c>
      <c r="C866" s="16" t="s">
        <v>190</v>
      </c>
      <c r="D866" s="16" t="s">
        <v>401</v>
      </c>
      <c r="E866" s="16" t="s">
        <v>1004</v>
      </c>
      <c r="F866" s="25" t="s">
        <v>1002</v>
      </c>
      <c r="G866" s="24" t="s">
        <v>917</v>
      </c>
      <c r="H866" s="18" t="n">
        <v>64</v>
      </c>
      <c r="I866" s="19" t="n">
        <v>9.23</v>
      </c>
      <c r="J866" s="20" t="n">
        <v>95</v>
      </c>
      <c r="K866" s="19" t="n">
        <v>17</v>
      </c>
      <c r="L866" s="21" t="str">
        <f aca="false">IF(AND(I866&gt;=9,J866&gt;=90),"Xuất sắc",IF(AND(I866&gt;=8,J866&gt;=80),"Giỏi",IF(AND(I866&gt;7,J866&gt;=65),"Khá")))</f>
        <v>Xuất sắc</v>
      </c>
      <c r="M866" s="20" t="n">
        <v>1.1</v>
      </c>
      <c r="N866" s="22" t="n">
        <f aca="false">1900000*$M$2</f>
        <v>2090000</v>
      </c>
      <c r="O866" s="23" t="n">
        <f aca="false">N866*5</f>
        <v>10450000</v>
      </c>
    </row>
    <row r="867" customFormat="false" ht="15.75" hidden="false" customHeight="false" outlineLevel="0" collapsed="false">
      <c r="A867" s="14" t="n">
        <v>866</v>
      </c>
      <c r="B867" s="19" t="n">
        <v>11226968</v>
      </c>
      <c r="C867" s="16" t="s">
        <v>1005</v>
      </c>
      <c r="D867" s="16" t="s">
        <v>742</v>
      </c>
      <c r="E867" s="16" t="s">
        <v>1001</v>
      </c>
      <c r="F867" s="25" t="s">
        <v>1002</v>
      </c>
      <c r="G867" s="24" t="s">
        <v>917</v>
      </c>
      <c r="H867" s="18" t="n">
        <v>64</v>
      </c>
      <c r="I867" s="19" t="n">
        <v>9.19</v>
      </c>
      <c r="J867" s="20" t="n">
        <v>98</v>
      </c>
      <c r="K867" s="19" t="n">
        <v>17</v>
      </c>
      <c r="L867" s="21" t="str">
        <f aca="false">IF(AND(I867&gt;=9,J867&gt;=90),"Xuất sắc",IF(AND(I867&gt;=8,J867&gt;=80),"Giỏi",IF(AND(I867&gt;7,J867&gt;=65),"Khá")))</f>
        <v>Xuất sắc</v>
      </c>
      <c r="M867" s="20" t="n">
        <v>1.1</v>
      </c>
      <c r="N867" s="22" t="n">
        <f aca="false">1900000*$M$2</f>
        <v>2090000</v>
      </c>
      <c r="O867" s="23" t="n">
        <f aca="false">N867*5</f>
        <v>10450000</v>
      </c>
    </row>
    <row r="868" customFormat="false" ht="15.75" hidden="false" customHeight="false" outlineLevel="0" collapsed="false">
      <c r="A868" s="14" t="n">
        <v>867</v>
      </c>
      <c r="B868" s="19" t="n">
        <v>11222890</v>
      </c>
      <c r="C868" s="16" t="s">
        <v>1006</v>
      </c>
      <c r="D868" s="16" t="s">
        <v>38</v>
      </c>
      <c r="E868" s="16" t="s">
        <v>1001</v>
      </c>
      <c r="F868" s="25" t="s">
        <v>1002</v>
      </c>
      <c r="G868" s="24" t="s">
        <v>917</v>
      </c>
      <c r="H868" s="18" t="n">
        <v>64</v>
      </c>
      <c r="I868" s="19" t="n">
        <v>9.14</v>
      </c>
      <c r="J868" s="20" t="n">
        <v>90</v>
      </c>
      <c r="K868" s="19" t="n">
        <v>15</v>
      </c>
      <c r="L868" s="21" t="str">
        <f aca="false">IF(AND(I868&gt;=9,J868&gt;=90),"Xuất sắc",IF(AND(I868&gt;=8,J868&gt;=80),"Giỏi",IF(AND(I868&gt;7,J868&gt;=65),"Khá")))</f>
        <v>Xuất sắc</v>
      </c>
      <c r="M868" s="20" t="n">
        <v>1.1</v>
      </c>
      <c r="N868" s="22" t="n">
        <f aca="false">1900000*$M$2</f>
        <v>2090000</v>
      </c>
      <c r="O868" s="23" t="n">
        <f aca="false">N868*5</f>
        <v>10450000</v>
      </c>
    </row>
    <row r="869" customFormat="false" ht="15.75" hidden="false" customHeight="false" outlineLevel="0" collapsed="false">
      <c r="A869" s="14" t="n">
        <v>868</v>
      </c>
      <c r="B869" s="19" t="n">
        <v>11223089</v>
      </c>
      <c r="C869" s="16" t="s">
        <v>1007</v>
      </c>
      <c r="D869" s="16" t="s">
        <v>499</v>
      </c>
      <c r="E869" s="16" t="s">
        <v>1001</v>
      </c>
      <c r="F869" s="25" t="s">
        <v>1002</v>
      </c>
      <c r="G869" s="24" t="s">
        <v>917</v>
      </c>
      <c r="H869" s="18" t="n">
        <v>64</v>
      </c>
      <c r="I869" s="19" t="n">
        <v>9.12</v>
      </c>
      <c r="J869" s="20" t="n">
        <v>90</v>
      </c>
      <c r="K869" s="19" t="n">
        <v>20</v>
      </c>
      <c r="L869" s="21" t="str">
        <f aca="false">IF(AND(I869&gt;=9,J869&gt;=90),"Xuất sắc",IF(AND(I869&gt;=8,J869&gt;=80),"Giỏi",IF(AND(I869&gt;7,J869&gt;=65),"Khá")))</f>
        <v>Xuất sắc</v>
      </c>
      <c r="M869" s="20" t="n">
        <v>1.1</v>
      </c>
      <c r="N869" s="22" t="n">
        <f aca="false">1900000*$M$2</f>
        <v>2090000</v>
      </c>
      <c r="O869" s="23" t="n">
        <f aca="false">N869*5</f>
        <v>10450000</v>
      </c>
    </row>
    <row r="870" customFormat="false" ht="15.75" hidden="false" customHeight="false" outlineLevel="0" collapsed="false">
      <c r="A870" s="14" t="n">
        <v>869</v>
      </c>
      <c r="B870" s="19" t="n">
        <v>11223960</v>
      </c>
      <c r="C870" s="16" t="s">
        <v>1008</v>
      </c>
      <c r="D870" s="16" t="s">
        <v>142</v>
      </c>
      <c r="E870" s="16" t="s">
        <v>1004</v>
      </c>
      <c r="F870" s="25" t="s">
        <v>1002</v>
      </c>
      <c r="G870" s="24" t="s">
        <v>917</v>
      </c>
      <c r="H870" s="18" t="n">
        <v>64</v>
      </c>
      <c r="I870" s="19" t="n">
        <v>9.1</v>
      </c>
      <c r="J870" s="20" t="n">
        <v>90</v>
      </c>
      <c r="K870" s="19" t="n">
        <v>20</v>
      </c>
      <c r="L870" s="21" t="str">
        <f aca="false">IF(AND(I870&gt;=9,J870&gt;=90),"Xuất sắc",IF(AND(I870&gt;=8,J870&gt;=80),"Giỏi",IF(AND(I870&gt;7,J870&gt;=65),"Khá")))</f>
        <v>Xuất sắc</v>
      </c>
      <c r="M870" s="20" t="n">
        <v>1.1</v>
      </c>
      <c r="N870" s="22" t="n">
        <f aca="false">1900000*$M$2</f>
        <v>2090000</v>
      </c>
      <c r="O870" s="23" t="n">
        <f aca="false">N870*5</f>
        <v>10450000</v>
      </c>
    </row>
    <row r="871" customFormat="false" ht="15.75" hidden="false" customHeight="false" outlineLevel="0" collapsed="false">
      <c r="A871" s="14" t="n">
        <v>870</v>
      </c>
      <c r="B871" s="19" t="n">
        <v>11221996</v>
      </c>
      <c r="C871" s="16" t="s">
        <v>1009</v>
      </c>
      <c r="D871" s="16" t="s">
        <v>148</v>
      </c>
      <c r="E871" s="16" t="s">
        <v>1004</v>
      </c>
      <c r="F871" s="25" t="s">
        <v>1002</v>
      </c>
      <c r="G871" s="24" t="s">
        <v>917</v>
      </c>
      <c r="H871" s="18" t="n">
        <v>64</v>
      </c>
      <c r="I871" s="19" t="n">
        <v>9.1</v>
      </c>
      <c r="J871" s="20" t="n">
        <v>100</v>
      </c>
      <c r="K871" s="19" t="n">
        <v>17</v>
      </c>
      <c r="L871" s="21" t="str">
        <f aca="false">IF(AND(I871&gt;=9,J871&gt;=90),"Xuất sắc",IF(AND(I871&gt;=8,J871&gt;=80),"Giỏi",IF(AND(I871&gt;7,J871&gt;=65),"Khá")))</f>
        <v>Xuất sắc</v>
      </c>
      <c r="M871" s="20" t="n">
        <v>1.1</v>
      </c>
      <c r="N871" s="22" t="n">
        <f aca="false">1900000*$M$2</f>
        <v>2090000</v>
      </c>
      <c r="O871" s="23" t="n">
        <f aca="false">N871*5</f>
        <v>10450000</v>
      </c>
    </row>
    <row r="872" customFormat="false" ht="15.75" hidden="false" customHeight="false" outlineLevel="0" collapsed="false">
      <c r="A872" s="14" t="n">
        <v>871</v>
      </c>
      <c r="B872" s="19" t="n">
        <v>11223289</v>
      </c>
      <c r="C872" s="16" t="s">
        <v>1010</v>
      </c>
      <c r="D872" s="16" t="s">
        <v>1011</v>
      </c>
      <c r="E872" s="16" t="s">
        <v>1001</v>
      </c>
      <c r="F872" s="25" t="s">
        <v>1002</v>
      </c>
      <c r="G872" s="24" t="s">
        <v>917</v>
      </c>
      <c r="H872" s="18" t="n">
        <v>64</v>
      </c>
      <c r="I872" s="19" t="n">
        <v>9.08</v>
      </c>
      <c r="J872" s="20" t="n">
        <v>92</v>
      </c>
      <c r="K872" s="19" t="n">
        <v>14</v>
      </c>
      <c r="L872" s="21" t="str">
        <f aca="false">IF(AND(I872&gt;=9,J872&gt;=90),"Xuất sắc",IF(AND(I872&gt;=8,J872&gt;=80),"Giỏi",IF(AND(I872&gt;7,J872&gt;=65),"Khá")))</f>
        <v>Xuất sắc</v>
      </c>
      <c r="M872" s="20" t="n">
        <v>1.1</v>
      </c>
      <c r="N872" s="22" t="n">
        <f aca="false">1900000*$M$2</f>
        <v>2090000</v>
      </c>
      <c r="O872" s="23" t="n">
        <f aca="false">N872*5</f>
        <v>10450000</v>
      </c>
    </row>
    <row r="873" customFormat="false" ht="15.75" hidden="false" customHeight="false" outlineLevel="0" collapsed="false">
      <c r="A873" s="14" t="n">
        <v>872</v>
      </c>
      <c r="B873" s="19" t="n">
        <v>11226250</v>
      </c>
      <c r="C873" s="16" t="s">
        <v>1012</v>
      </c>
      <c r="D873" s="16" t="s">
        <v>944</v>
      </c>
      <c r="E873" s="16" t="s">
        <v>1001</v>
      </c>
      <c r="F873" s="25" t="s">
        <v>1002</v>
      </c>
      <c r="G873" s="24" t="s">
        <v>917</v>
      </c>
      <c r="H873" s="18" t="n">
        <v>64</v>
      </c>
      <c r="I873" s="19" t="n">
        <v>9.05</v>
      </c>
      <c r="J873" s="20" t="n">
        <v>91</v>
      </c>
      <c r="K873" s="19" t="n">
        <v>12</v>
      </c>
      <c r="L873" s="21" t="str">
        <f aca="false">IF(AND(I873&gt;=9,J873&gt;=90),"Xuất sắc",IF(AND(I873&gt;=8,J873&gt;=80),"Giỏi",IF(AND(I873&gt;7,J873&gt;=65),"Khá")))</f>
        <v>Xuất sắc</v>
      </c>
      <c r="M873" s="20" t="n">
        <v>1.1</v>
      </c>
      <c r="N873" s="22" t="n">
        <f aca="false">1900000*$M$2</f>
        <v>2090000</v>
      </c>
      <c r="O873" s="23" t="n">
        <f aca="false">N873*5</f>
        <v>10450000</v>
      </c>
    </row>
    <row r="874" customFormat="false" ht="15.75" hidden="false" customHeight="false" outlineLevel="0" collapsed="false">
      <c r="A874" s="14" t="n">
        <v>873</v>
      </c>
      <c r="B874" s="19" t="n">
        <v>11222871</v>
      </c>
      <c r="C874" s="16" t="s">
        <v>1013</v>
      </c>
      <c r="D874" s="16" t="s">
        <v>38</v>
      </c>
      <c r="E874" s="16" t="s">
        <v>1004</v>
      </c>
      <c r="F874" s="25" t="s">
        <v>1002</v>
      </c>
      <c r="G874" s="24" t="s">
        <v>917</v>
      </c>
      <c r="H874" s="18" t="n">
        <v>64</v>
      </c>
      <c r="I874" s="19" t="n">
        <v>9.04</v>
      </c>
      <c r="J874" s="20" t="n">
        <v>90</v>
      </c>
      <c r="K874" s="19" t="n">
        <v>20</v>
      </c>
      <c r="L874" s="21" t="str">
        <f aca="false">IF(AND(I874&gt;=9,J874&gt;=90),"Xuất sắc",IF(AND(I874&gt;=8,J874&gt;=80),"Giỏi",IF(AND(I874&gt;7,J874&gt;=65),"Khá")))</f>
        <v>Xuất sắc</v>
      </c>
      <c r="M874" s="20" t="n">
        <v>1.1</v>
      </c>
      <c r="N874" s="22" t="n">
        <f aca="false">1900000*$M$2</f>
        <v>2090000</v>
      </c>
      <c r="O874" s="23" t="n">
        <f aca="false">N874*5</f>
        <v>10450000</v>
      </c>
    </row>
    <row r="875" customFormat="false" ht="15.75" hidden="false" customHeight="false" outlineLevel="0" collapsed="false">
      <c r="A875" s="14" t="n">
        <v>874</v>
      </c>
      <c r="B875" s="15" t="n">
        <v>11224047</v>
      </c>
      <c r="C875" s="16" t="s">
        <v>238</v>
      </c>
      <c r="D875" s="16" t="s">
        <v>533</v>
      </c>
      <c r="E875" s="16" t="s">
        <v>1014</v>
      </c>
      <c r="F875" s="16" t="s">
        <v>1015</v>
      </c>
      <c r="G875" s="24" t="s">
        <v>917</v>
      </c>
      <c r="H875" s="18" t="n">
        <v>64</v>
      </c>
      <c r="I875" s="19" t="n">
        <v>9.58</v>
      </c>
      <c r="J875" s="20" t="n">
        <v>98</v>
      </c>
      <c r="K875" s="19" t="n">
        <v>17</v>
      </c>
      <c r="L875" s="21" t="str">
        <f aca="false">IF(AND(I875&gt;=9,J875&gt;=90),"Xuất sắc",IF(AND(I875&gt;=8,J875&gt;=80),"Giỏi",IF(AND(I875&gt;7,J875&gt;=65),"Khá")))</f>
        <v>Xuất sắc</v>
      </c>
      <c r="M875" s="20" t="n">
        <v>1.1</v>
      </c>
      <c r="N875" s="22" t="n">
        <f aca="false">1650000*$M$7</f>
        <v>1815000</v>
      </c>
      <c r="O875" s="23" t="n">
        <f aca="false">N875*5</f>
        <v>9075000</v>
      </c>
    </row>
    <row r="876" customFormat="false" ht="15.75" hidden="false" customHeight="false" outlineLevel="0" collapsed="false">
      <c r="A876" s="14" t="n">
        <v>875</v>
      </c>
      <c r="B876" s="15" t="n">
        <v>11221477</v>
      </c>
      <c r="C876" s="16" t="s">
        <v>1016</v>
      </c>
      <c r="D876" s="16" t="s">
        <v>940</v>
      </c>
      <c r="E876" s="16" t="s">
        <v>1014</v>
      </c>
      <c r="F876" s="16" t="s">
        <v>1015</v>
      </c>
      <c r="G876" s="24" t="s">
        <v>917</v>
      </c>
      <c r="H876" s="18" t="n">
        <v>64</v>
      </c>
      <c r="I876" s="19" t="n">
        <v>9.15</v>
      </c>
      <c r="J876" s="20" t="n">
        <v>98</v>
      </c>
      <c r="K876" s="19" t="n">
        <v>17</v>
      </c>
      <c r="L876" s="21" t="str">
        <f aca="false">IF(AND(I876&gt;=9,J876&gt;=90),"Xuất sắc",IF(AND(I876&gt;=8,J876&gt;=80),"Giỏi",IF(AND(I876&gt;7,J876&gt;=65),"Khá")))</f>
        <v>Xuất sắc</v>
      </c>
      <c r="M876" s="20" t="n">
        <v>1.1</v>
      </c>
      <c r="N876" s="22" t="n">
        <f aca="false">1650000*$M$7</f>
        <v>1815000</v>
      </c>
      <c r="O876" s="23" t="n">
        <f aca="false">N876*5</f>
        <v>9075000</v>
      </c>
    </row>
    <row r="877" customFormat="false" ht="15.75" hidden="false" customHeight="false" outlineLevel="0" collapsed="false">
      <c r="A877" s="14" t="n">
        <v>876</v>
      </c>
      <c r="B877" s="15" t="n">
        <v>11220764</v>
      </c>
      <c r="C877" s="16" t="s">
        <v>1017</v>
      </c>
      <c r="D877" s="16" t="s">
        <v>269</v>
      </c>
      <c r="E877" s="16" t="s">
        <v>1018</v>
      </c>
      <c r="F877" s="16" t="s">
        <v>1015</v>
      </c>
      <c r="G877" s="24" t="s">
        <v>917</v>
      </c>
      <c r="H877" s="18" t="n">
        <v>64</v>
      </c>
      <c r="I877" s="19" t="n">
        <v>9</v>
      </c>
      <c r="J877" s="20" t="n">
        <v>98</v>
      </c>
      <c r="K877" s="19" t="n">
        <v>14</v>
      </c>
      <c r="L877" s="21" t="str">
        <f aca="false">IF(AND(I877&gt;=9,J877&gt;=90),"Xuất sắc",IF(AND(I877&gt;=8,J877&gt;=80),"Giỏi",IF(AND(I877&gt;7,J877&gt;=65),"Khá")))</f>
        <v>Xuất sắc</v>
      </c>
      <c r="M877" s="20" t="n">
        <v>1.1</v>
      </c>
      <c r="N877" s="22" t="n">
        <f aca="false">1650000*$M$7</f>
        <v>1815000</v>
      </c>
      <c r="O877" s="23" t="n">
        <f aca="false">N877*5</f>
        <v>9075000</v>
      </c>
    </row>
    <row r="878" customFormat="false" ht="15.75" hidden="false" customHeight="false" outlineLevel="0" collapsed="false">
      <c r="A878" s="14" t="n">
        <v>877</v>
      </c>
      <c r="B878" s="15" t="n">
        <v>11224787</v>
      </c>
      <c r="C878" s="16" t="s">
        <v>1019</v>
      </c>
      <c r="D878" s="16" t="s">
        <v>99</v>
      </c>
      <c r="E878" s="16" t="s">
        <v>1014</v>
      </c>
      <c r="F878" s="16" t="s">
        <v>1015</v>
      </c>
      <c r="G878" s="24" t="s">
        <v>917</v>
      </c>
      <c r="H878" s="18" t="n">
        <v>64</v>
      </c>
      <c r="I878" s="19" t="n">
        <v>9</v>
      </c>
      <c r="J878" s="20" t="n">
        <v>90</v>
      </c>
      <c r="K878" s="19" t="n">
        <v>14</v>
      </c>
      <c r="L878" s="21" t="str">
        <f aca="false">IF(AND(I878&gt;=9,J878&gt;=90),"Xuất sắc",IF(AND(I878&gt;=8,J878&gt;=80),"Giỏi",IF(AND(I878&gt;7,J878&gt;=65),"Khá")))</f>
        <v>Xuất sắc</v>
      </c>
      <c r="M878" s="20" t="n">
        <v>1.1</v>
      </c>
      <c r="N878" s="22" t="n">
        <f aca="false">1650000*$M$7</f>
        <v>1815000</v>
      </c>
      <c r="O878" s="23" t="n">
        <f aca="false">N878*5</f>
        <v>9075000</v>
      </c>
    </row>
    <row r="879" customFormat="false" ht="15.75" hidden="false" customHeight="false" outlineLevel="0" collapsed="false">
      <c r="A879" s="14" t="n">
        <v>878</v>
      </c>
      <c r="B879" s="15" t="n">
        <v>11225318</v>
      </c>
      <c r="C879" s="16" t="s">
        <v>362</v>
      </c>
      <c r="D879" s="16" t="s">
        <v>88</v>
      </c>
      <c r="E879" s="16" t="s">
        <v>1018</v>
      </c>
      <c r="F879" s="16" t="s">
        <v>1015</v>
      </c>
      <c r="G879" s="24" t="s">
        <v>917</v>
      </c>
      <c r="H879" s="18" t="n">
        <v>64</v>
      </c>
      <c r="I879" s="19" t="n">
        <v>8.99</v>
      </c>
      <c r="J879" s="20" t="n">
        <v>90</v>
      </c>
      <c r="K879" s="19" t="n">
        <v>14</v>
      </c>
      <c r="L879" s="21" t="str">
        <f aca="false">IF(AND(I879&gt;=9,J879&gt;=90),"Xuất sắc",IF(AND(I879&gt;=8,J879&gt;=80),"Giỏi",IF(AND(I879&gt;7,J879&gt;=65),"Khá")))</f>
        <v>Giỏi</v>
      </c>
      <c r="M879" s="20" t="n">
        <v>1.05</v>
      </c>
      <c r="N879" s="22" t="n">
        <f aca="false">1650000*$M$6</f>
        <v>1732500</v>
      </c>
      <c r="O879" s="23" t="n">
        <f aca="false">N879*5</f>
        <v>8662500</v>
      </c>
    </row>
    <row r="880" customFormat="false" ht="15.75" hidden="false" customHeight="false" outlineLevel="0" collapsed="false">
      <c r="A880" s="14" t="n">
        <v>879</v>
      </c>
      <c r="B880" s="15" t="n">
        <v>11223429</v>
      </c>
      <c r="C880" s="16" t="s">
        <v>1020</v>
      </c>
      <c r="D880" s="16" t="s">
        <v>98</v>
      </c>
      <c r="E880" s="16" t="s">
        <v>1021</v>
      </c>
      <c r="F880" s="16" t="s">
        <v>1015</v>
      </c>
      <c r="G880" s="24" t="s">
        <v>917</v>
      </c>
      <c r="H880" s="18" t="n">
        <v>64</v>
      </c>
      <c r="I880" s="19" t="n">
        <v>8.91</v>
      </c>
      <c r="J880" s="20" t="n">
        <v>90</v>
      </c>
      <c r="K880" s="19" t="n">
        <v>14</v>
      </c>
      <c r="L880" s="21" t="str">
        <f aca="false">IF(AND(I880&gt;=9,J880&gt;=90),"Xuất sắc",IF(AND(I880&gt;=8,J880&gt;=80),"Giỏi",IF(AND(I880&gt;7,J880&gt;=65),"Khá")))</f>
        <v>Giỏi</v>
      </c>
      <c r="M880" s="20" t="n">
        <v>1.05</v>
      </c>
      <c r="N880" s="22" t="n">
        <f aca="false">1650000*$M$6</f>
        <v>1732500</v>
      </c>
      <c r="O880" s="23" t="n">
        <f aca="false">N880*5</f>
        <v>8662500</v>
      </c>
    </row>
    <row r="881" customFormat="false" ht="15.75" hidden="false" customHeight="false" outlineLevel="0" collapsed="false">
      <c r="A881" s="14" t="n">
        <v>880</v>
      </c>
      <c r="B881" s="15" t="n">
        <v>11227024</v>
      </c>
      <c r="C881" s="16" t="s">
        <v>1022</v>
      </c>
      <c r="D881" s="16" t="s">
        <v>469</v>
      </c>
      <c r="E881" s="16" t="s">
        <v>1018</v>
      </c>
      <c r="F881" s="16" t="s">
        <v>1015</v>
      </c>
      <c r="G881" s="24" t="s">
        <v>917</v>
      </c>
      <c r="H881" s="18" t="n">
        <v>64</v>
      </c>
      <c r="I881" s="19" t="n">
        <v>8.89</v>
      </c>
      <c r="J881" s="20" t="n">
        <v>95</v>
      </c>
      <c r="K881" s="19" t="n">
        <v>14</v>
      </c>
      <c r="L881" s="21" t="str">
        <f aca="false">IF(AND(I881&gt;=9,J881&gt;=90),"Xuất sắc",IF(AND(I881&gt;=8,J881&gt;=80),"Giỏi",IF(AND(I881&gt;7,J881&gt;=65),"Khá")))</f>
        <v>Giỏi</v>
      </c>
      <c r="M881" s="20" t="n">
        <v>1.05</v>
      </c>
      <c r="N881" s="22" t="n">
        <f aca="false">1650000*$M$6</f>
        <v>1732500</v>
      </c>
      <c r="O881" s="23" t="n">
        <f aca="false">N881*5</f>
        <v>8662500</v>
      </c>
    </row>
    <row r="882" customFormat="false" ht="15.75" hidden="false" customHeight="false" outlineLevel="0" collapsed="false">
      <c r="A882" s="14" t="n">
        <v>881</v>
      </c>
      <c r="B882" s="15" t="n">
        <v>11221334</v>
      </c>
      <c r="C882" s="16" t="s">
        <v>1023</v>
      </c>
      <c r="D882" s="16" t="s">
        <v>1024</v>
      </c>
      <c r="E882" s="16" t="s">
        <v>1014</v>
      </c>
      <c r="F882" s="16" t="s">
        <v>1015</v>
      </c>
      <c r="G882" s="24" t="s">
        <v>917</v>
      </c>
      <c r="H882" s="18" t="n">
        <v>64</v>
      </c>
      <c r="I882" s="19" t="n">
        <v>8.84</v>
      </c>
      <c r="J882" s="20" t="n">
        <v>86</v>
      </c>
      <c r="K882" s="19" t="n">
        <v>14</v>
      </c>
      <c r="L882" s="21" t="str">
        <f aca="false">IF(AND(I882&gt;=9,J882&gt;=90),"Xuất sắc",IF(AND(I882&gt;=8,J882&gt;=80),"Giỏi",IF(AND(I882&gt;7,J882&gt;=65),"Khá")))</f>
        <v>Giỏi</v>
      </c>
      <c r="M882" s="20" t="n">
        <v>1.05</v>
      </c>
      <c r="N882" s="22" t="n">
        <f aca="false">1650000*$M$6</f>
        <v>1732500</v>
      </c>
      <c r="O882" s="23" t="n">
        <f aca="false">N882*5</f>
        <v>8662500</v>
      </c>
    </row>
    <row r="883" customFormat="false" ht="15.75" hidden="false" customHeight="false" outlineLevel="0" collapsed="false">
      <c r="A883" s="14" t="n">
        <v>882</v>
      </c>
      <c r="B883" s="15" t="n">
        <v>11220094</v>
      </c>
      <c r="C883" s="16" t="s">
        <v>648</v>
      </c>
      <c r="D883" s="16" t="s">
        <v>16</v>
      </c>
      <c r="E883" s="16" t="s">
        <v>1021</v>
      </c>
      <c r="F883" s="16" t="s">
        <v>1015</v>
      </c>
      <c r="G883" s="24" t="s">
        <v>917</v>
      </c>
      <c r="H883" s="18" t="n">
        <v>64</v>
      </c>
      <c r="I883" s="19" t="n">
        <v>8.8</v>
      </c>
      <c r="J883" s="20" t="n">
        <v>93</v>
      </c>
      <c r="K883" s="19" t="n">
        <v>14</v>
      </c>
      <c r="L883" s="21" t="str">
        <f aca="false">IF(AND(I883&gt;=9,J883&gt;=90),"Xuất sắc",IF(AND(I883&gt;=8,J883&gt;=80),"Giỏi",IF(AND(I883&gt;7,J883&gt;=65),"Khá")))</f>
        <v>Giỏi</v>
      </c>
      <c r="M883" s="20" t="n">
        <v>1.05</v>
      </c>
      <c r="N883" s="22" t="n">
        <f aca="false">1650000*$M$6</f>
        <v>1732500</v>
      </c>
      <c r="O883" s="23" t="n">
        <f aca="false">N883*5</f>
        <v>8662500</v>
      </c>
    </row>
    <row r="884" customFormat="false" ht="15.75" hidden="false" customHeight="false" outlineLevel="0" collapsed="false">
      <c r="A884" s="14" t="n">
        <v>883</v>
      </c>
      <c r="B884" s="15" t="n">
        <v>11225256</v>
      </c>
      <c r="C884" s="16" t="s">
        <v>120</v>
      </c>
      <c r="D884" s="16" t="s">
        <v>88</v>
      </c>
      <c r="E884" s="16" t="s">
        <v>1014</v>
      </c>
      <c r="F884" s="16" t="s">
        <v>1015</v>
      </c>
      <c r="G884" s="24" t="s">
        <v>917</v>
      </c>
      <c r="H884" s="18" t="n">
        <v>64</v>
      </c>
      <c r="I884" s="19" t="n">
        <v>8.78</v>
      </c>
      <c r="J884" s="20" t="n">
        <v>93</v>
      </c>
      <c r="K884" s="19" t="n">
        <v>17</v>
      </c>
      <c r="L884" s="21" t="str">
        <f aca="false">IF(AND(I884&gt;=9,J884&gt;=90),"Xuất sắc",IF(AND(I884&gt;=8,J884&gt;=80),"Giỏi",IF(AND(I884&gt;7,J884&gt;=65),"Khá")))</f>
        <v>Giỏi</v>
      </c>
      <c r="M884" s="20" t="n">
        <v>1.05</v>
      </c>
      <c r="N884" s="22" t="n">
        <f aca="false">1650000*$M$6</f>
        <v>1732500</v>
      </c>
      <c r="O884" s="23" t="n">
        <f aca="false">N884*5</f>
        <v>8662500</v>
      </c>
    </row>
    <row r="885" customFormat="false" ht="15.75" hidden="false" customHeight="false" outlineLevel="0" collapsed="false">
      <c r="A885" s="14" t="n">
        <v>884</v>
      </c>
      <c r="B885" s="15" t="n">
        <v>11223787</v>
      </c>
      <c r="C885" s="16" t="s">
        <v>581</v>
      </c>
      <c r="D885" s="16" t="s">
        <v>98</v>
      </c>
      <c r="E885" s="16" t="s">
        <v>1014</v>
      </c>
      <c r="F885" s="16" t="s">
        <v>1015</v>
      </c>
      <c r="G885" s="24" t="s">
        <v>917</v>
      </c>
      <c r="H885" s="18" t="n">
        <v>64</v>
      </c>
      <c r="I885" s="19" t="n">
        <v>8.74</v>
      </c>
      <c r="J885" s="20" t="n">
        <v>90</v>
      </c>
      <c r="K885" s="19" t="n">
        <v>14</v>
      </c>
      <c r="L885" s="21" t="str">
        <f aca="false">IF(AND(I885&gt;=9,J885&gt;=90),"Xuất sắc",IF(AND(I885&gt;=8,J885&gt;=80),"Giỏi",IF(AND(I885&gt;7,J885&gt;=65),"Khá")))</f>
        <v>Giỏi</v>
      </c>
      <c r="M885" s="20" t="n">
        <v>1.05</v>
      </c>
      <c r="N885" s="22" t="n">
        <f aca="false">1650000*$M$6</f>
        <v>1732500</v>
      </c>
      <c r="O885" s="23" t="n">
        <f aca="false">N885*5</f>
        <v>8662500</v>
      </c>
    </row>
    <row r="886" customFormat="false" ht="15.75" hidden="false" customHeight="false" outlineLevel="0" collapsed="false">
      <c r="A886" s="14" t="n">
        <v>885</v>
      </c>
      <c r="B886" s="15" t="n">
        <v>11224453</v>
      </c>
      <c r="C886" s="16" t="s">
        <v>298</v>
      </c>
      <c r="D886" s="16" t="s">
        <v>128</v>
      </c>
      <c r="E886" s="16" t="s">
        <v>1014</v>
      </c>
      <c r="F886" s="16" t="s">
        <v>1015</v>
      </c>
      <c r="G886" s="24" t="s">
        <v>917</v>
      </c>
      <c r="H886" s="18" t="n">
        <v>64</v>
      </c>
      <c r="I886" s="19" t="n">
        <v>8.72</v>
      </c>
      <c r="J886" s="20" t="n">
        <v>90</v>
      </c>
      <c r="K886" s="19" t="n">
        <v>17</v>
      </c>
      <c r="L886" s="21" t="str">
        <f aca="false">IF(AND(I886&gt;=9,J886&gt;=90),"Xuất sắc",IF(AND(I886&gt;=8,J886&gt;=80),"Giỏi",IF(AND(I886&gt;7,J886&gt;=65),"Khá")))</f>
        <v>Giỏi</v>
      </c>
      <c r="M886" s="20" t="n">
        <v>1.05</v>
      </c>
      <c r="N886" s="22" t="n">
        <f aca="false">1650000*$M$6</f>
        <v>1732500</v>
      </c>
      <c r="O886" s="23" t="n">
        <f aca="false">N886*5</f>
        <v>8662500</v>
      </c>
    </row>
    <row r="887" customFormat="false" ht="15.75" hidden="false" customHeight="false" outlineLevel="0" collapsed="false">
      <c r="A887" s="14" t="n">
        <v>886</v>
      </c>
      <c r="B887" s="15" t="n">
        <v>11224601</v>
      </c>
      <c r="C887" s="16" t="s">
        <v>811</v>
      </c>
      <c r="D887" s="16" t="s">
        <v>76</v>
      </c>
      <c r="E887" s="16" t="s">
        <v>1021</v>
      </c>
      <c r="F887" s="16" t="s">
        <v>1015</v>
      </c>
      <c r="G887" s="24" t="s">
        <v>917</v>
      </c>
      <c r="H887" s="18" t="n">
        <v>64</v>
      </c>
      <c r="I887" s="19" t="n">
        <v>8.72</v>
      </c>
      <c r="J887" s="20" t="n">
        <v>90</v>
      </c>
      <c r="K887" s="19" t="n">
        <v>14</v>
      </c>
      <c r="L887" s="21" t="str">
        <f aca="false">IF(AND(I887&gt;=9,J887&gt;=90),"Xuất sắc",IF(AND(I887&gt;=8,J887&gt;=80),"Giỏi",IF(AND(I887&gt;7,J887&gt;=65),"Khá")))</f>
        <v>Giỏi</v>
      </c>
      <c r="M887" s="20" t="n">
        <v>1.05</v>
      </c>
      <c r="N887" s="22" t="n">
        <f aca="false">1650000*$M$6</f>
        <v>1732500</v>
      </c>
      <c r="O887" s="23" t="n">
        <f aca="false">N887*5</f>
        <v>8662500</v>
      </c>
    </row>
    <row r="888" customFormat="false" ht="15.75" hidden="false" customHeight="false" outlineLevel="0" collapsed="false">
      <c r="A888" s="14" t="n">
        <v>887</v>
      </c>
      <c r="B888" s="15" t="n">
        <v>11224092</v>
      </c>
      <c r="C888" s="16" t="s">
        <v>613</v>
      </c>
      <c r="D888" s="16" t="s">
        <v>533</v>
      </c>
      <c r="E888" s="16" t="s">
        <v>1021</v>
      </c>
      <c r="F888" s="16" t="s">
        <v>1015</v>
      </c>
      <c r="G888" s="24" t="s">
        <v>917</v>
      </c>
      <c r="H888" s="18" t="n">
        <v>64</v>
      </c>
      <c r="I888" s="19" t="n">
        <v>8.71</v>
      </c>
      <c r="J888" s="20" t="n">
        <v>90</v>
      </c>
      <c r="K888" s="19" t="n">
        <v>14</v>
      </c>
      <c r="L888" s="21" t="str">
        <f aca="false">IF(AND(I888&gt;=9,J888&gt;=90),"Xuất sắc",IF(AND(I888&gt;=8,J888&gt;=80),"Giỏi",IF(AND(I888&gt;7,J888&gt;=65),"Khá")))</f>
        <v>Giỏi</v>
      </c>
      <c r="M888" s="20" t="n">
        <v>1.05</v>
      </c>
      <c r="N888" s="22" t="n">
        <f aca="false">1650000*$M$6</f>
        <v>1732500</v>
      </c>
      <c r="O888" s="23" t="n">
        <f aca="false">N888*5</f>
        <v>8662500</v>
      </c>
    </row>
    <row r="889" customFormat="false" ht="15.75" hidden="false" customHeight="false" outlineLevel="0" collapsed="false">
      <c r="A889" s="14" t="n">
        <v>888</v>
      </c>
      <c r="B889" s="15" t="n">
        <v>11222374</v>
      </c>
      <c r="C889" s="16" t="s">
        <v>357</v>
      </c>
      <c r="D889" s="16" t="s">
        <v>368</v>
      </c>
      <c r="E889" s="16" t="s">
        <v>1021</v>
      </c>
      <c r="F889" s="16" t="s">
        <v>1015</v>
      </c>
      <c r="G889" s="24" t="s">
        <v>917</v>
      </c>
      <c r="H889" s="18" t="n">
        <v>64</v>
      </c>
      <c r="I889" s="19" t="n">
        <v>8.7</v>
      </c>
      <c r="J889" s="20" t="n">
        <v>91</v>
      </c>
      <c r="K889" s="19" t="n">
        <v>14</v>
      </c>
      <c r="L889" s="21" t="str">
        <f aca="false">IF(AND(I889&gt;=9,J889&gt;=90),"Xuất sắc",IF(AND(I889&gt;=8,J889&gt;=80),"Giỏi",IF(AND(I889&gt;7,J889&gt;=65),"Khá")))</f>
        <v>Giỏi</v>
      </c>
      <c r="M889" s="20" t="n">
        <v>1.05</v>
      </c>
      <c r="N889" s="22" t="n">
        <f aca="false">1650000*$M$6</f>
        <v>1732500</v>
      </c>
      <c r="O889" s="23" t="n">
        <f aca="false">N889*5</f>
        <v>8662500</v>
      </c>
    </row>
    <row r="890" customFormat="false" ht="15.75" hidden="false" customHeight="false" outlineLevel="0" collapsed="false">
      <c r="A890" s="14" t="n">
        <v>889</v>
      </c>
      <c r="B890" s="15" t="n">
        <v>11226576</v>
      </c>
      <c r="C890" s="16" t="s">
        <v>645</v>
      </c>
      <c r="D890" s="16" t="s">
        <v>649</v>
      </c>
      <c r="E890" s="16" t="s">
        <v>1014</v>
      </c>
      <c r="F890" s="16" t="s">
        <v>1015</v>
      </c>
      <c r="G890" s="24" t="s">
        <v>917</v>
      </c>
      <c r="H890" s="18" t="n">
        <v>64</v>
      </c>
      <c r="I890" s="19" t="n">
        <v>8.63</v>
      </c>
      <c r="J890" s="20" t="n">
        <v>92</v>
      </c>
      <c r="K890" s="19" t="n">
        <v>17</v>
      </c>
      <c r="L890" s="21" t="str">
        <f aca="false">IF(AND(I890&gt;=9,J890&gt;=90),"Xuất sắc",IF(AND(I890&gt;=8,J890&gt;=80),"Giỏi",IF(AND(I890&gt;7,J890&gt;=65),"Khá")))</f>
        <v>Giỏi</v>
      </c>
      <c r="M890" s="20" t="n">
        <v>1.05</v>
      </c>
      <c r="N890" s="22" t="n">
        <f aca="false">1650000*$M$6</f>
        <v>1732500</v>
      </c>
      <c r="O890" s="23" t="n">
        <f aca="false">N890*5</f>
        <v>8662500</v>
      </c>
    </row>
    <row r="891" customFormat="false" ht="15.75" hidden="false" customHeight="false" outlineLevel="0" collapsed="false">
      <c r="A891" s="14" t="n">
        <v>890</v>
      </c>
      <c r="B891" s="15" t="n">
        <v>11221610</v>
      </c>
      <c r="C891" s="16" t="s">
        <v>1025</v>
      </c>
      <c r="D891" s="16" t="s">
        <v>1026</v>
      </c>
      <c r="E891" s="16" t="s">
        <v>1018</v>
      </c>
      <c r="F891" s="16" t="s">
        <v>1015</v>
      </c>
      <c r="G891" s="24" t="s">
        <v>917</v>
      </c>
      <c r="H891" s="18" t="n">
        <v>64</v>
      </c>
      <c r="I891" s="19" t="n">
        <v>8.6</v>
      </c>
      <c r="J891" s="20" t="n">
        <v>96</v>
      </c>
      <c r="K891" s="19" t="n">
        <v>17</v>
      </c>
      <c r="L891" s="21" t="str">
        <f aca="false">IF(AND(I891&gt;=9,J891&gt;=90),"Xuất sắc",IF(AND(I891&gt;=8,J891&gt;=80),"Giỏi",IF(AND(I891&gt;7,J891&gt;=65),"Khá")))</f>
        <v>Giỏi</v>
      </c>
      <c r="M891" s="20" t="n">
        <v>1.05</v>
      </c>
      <c r="N891" s="22" t="n">
        <f aca="false">1650000*$M$6</f>
        <v>1732500</v>
      </c>
      <c r="O891" s="23" t="n">
        <f aca="false">N891*5</f>
        <v>8662500</v>
      </c>
    </row>
    <row r="892" customFormat="false" ht="15.75" hidden="false" customHeight="false" outlineLevel="0" collapsed="false">
      <c r="A892" s="14" t="n">
        <v>891</v>
      </c>
      <c r="B892" s="15" t="n">
        <v>11220515</v>
      </c>
      <c r="C892" s="16" t="s">
        <v>1027</v>
      </c>
      <c r="D892" s="16" t="s">
        <v>16</v>
      </c>
      <c r="E892" s="16" t="s">
        <v>1021</v>
      </c>
      <c r="F892" s="16" t="s">
        <v>1015</v>
      </c>
      <c r="G892" s="24" t="s">
        <v>917</v>
      </c>
      <c r="H892" s="18" t="n">
        <v>64</v>
      </c>
      <c r="I892" s="19" t="n">
        <v>8.59</v>
      </c>
      <c r="J892" s="20" t="n">
        <v>83</v>
      </c>
      <c r="K892" s="19" t="n">
        <v>17</v>
      </c>
      <c r="L892" s="21" t="str">
        <f aca="false">IF(AND(I892&gt;=9,J892&gt;=90),"Xuất sắc",IF(AND(I892&gt;=8,J892&gt;=80),"Giỏi",IF(AND(I892&gt;7,J892&gt;=65),"Khá")))</f>
        <v>Giỏi</v>
      </c>
      <c r="M892" s="20" t="n">
        <v>1.05</v>
      </c>
      <c r="N892" s="22" t="n">
        <f aca="false">1650000*$M$6</f>
        <v>1732500</v>
      </c>
      <c r="O892" s="23" t="n">
        <f aca="false">N892*5</f>
        <v>8662500</v>
      </c>
    </row>
    <row r="893" customFormat="false" ht="15.75" hidden="false" customHeight="false" outlineLevel="0" collapsed="false">
      <c r="A893" s="14" t="n">
        <v>892</v>
      </c>
      <c r="B893" s="15" t="n">
        <v>11225384</v>
      </c>
      <c r="C893" s="16" t="s">
        <v>165</v>
      </c>
      <c r="D893" s="16" t="s">
        <v>405</v>
      </c>
      <c r="E893" s="16" t="s">
        <v>1021</v>
      </c>
      <c r="F893" s="16" t="s">
        <v>1015</v>
      </c>
      <c r="G893" s="24" t="s">
        <v>917</v>
      </c>
      <c r="H893" s="18" t="n">
        <v>64</v>
      </c>
      <c r="I893" s="19" t="n">
        <v>8.58</v>
      </c>
      <c r="J893" s="20" t="n">
        <v>93</v>
      </c>
      <c r="K893" s="19" t="n">
        <v>14</v>
      </c>
      <c r="L893" s="21" t="str">
        <f aca="false">IF(AND(I893&gt;=9,J893&gt;=90),"Xuất sắc",IF(AND(I893&gt;=8,J893&gt;=80),"Giỏi",IF(AND(I893&gt;7,J893&gt;=65),"Khá")))</f>
        <v>Giỏi</v>
      </c>
      <c r="M893" s="20" t="n">
        <v>1.05</v>
      </c>
      <c r="N893" s="22" t="n">
        <f aca="false">1650000*$M$6</f>
        <v>1732500</v>
      </c>
      <c r="O893" s="23" t="n">
        <f aca="false">N893*5</f>
        <v>8662500</v>
      </c>
    </row>
    <row r="894" customFormat="false" ht="15.75" hidden="false" customHeight="false" outlineLevel="0" collapsed="false">
      <c r="A894" s="14" t="n">
        <v>893</v>
      </c>
      <c r="B894" s="19" t="n">
        <v>11225954</v>
      </c>
      <c r="C894" s="16" t="s">
        <v>293</v>
      </c>
      <c r="D894" s="16" t="s">
        <v>197</v>
      </c>
      <c r="E894" s="16" t="s">
        <v>1028</v>
      </c>
      <c r="F894" s="25" t="s">
        <v>1029</v>
      </c>
      <c r="G894" s="24" t="s">
        <v>917</v>
      </c>
      <c r="H894" s="18" t="n">
        <v>64</v>
      </c>
      <c r="I894" s="19" t="n">
        <v>9.67</v>
      </c>
      <c r="J894" s="20" t="n">
        <v>92</v>
      </c>
      <c r="K894" s="19" t="n">
        <v>17</v>
      </c>
      <c r="L894" s="21" t="str">
        <f aca="false">IF(AND(I894&gt;=9,J894&gt;=90),"Xuất sắc",IF(AND(I894&gt;=8,J894&gt;=80),"Giỏi",IF(AND(I894&gt;7,J894&gt;=65),"Khá")))</f>
        <v>Xuất sắc</v>
      </c>
      <c r="M894" s="20" t="n">
        <v>1.1</v>
      </c>
      <c r="N894" s="22" t="n">
        <f aca="false">1900000*$M$2</f>
        <v>2090000</v>
      </c>
      <c r="O894" s="23" t="n">
        <f aca="false">N894*5</f>
        <v>10450000</v>
      </c>
    </row>
    <row r="895" customFormat="false" ht="15.75" hidden="false" customHeight="false" outlineLevel="0" collapsed="false">
      <c r="A895" s="14" t="n">
        <v>894</v>
      </c>
      <c r="B895" s="19" t="n">
        <v>11222866</v>
      </c>
      <c r="C895" s="16" t="s">
        <v>745</v>
      </c>
      <c r="D895" s="16" t="s">
        <v>38</v>
      </c>
      <c r="E895" s="16" t="s">
        <v>1030</v>
      </c>
      <c r="F895" s="25" t="s">
        <v>1029</v>
      </c>
      <c r="G895" s="24" t="s">
        <v>917</v>
      </c>
      <c r="H895" s="18" t="n">
        <v>64</v>
      </c>
      <c r="I895" s="19" t="n">
        <v>9.65</v>
      </c>
      <c r="J895" s="20" t="n">
        <v>95</v>
      </c>
      <c r="K895" s="19" t="n">
        <v>12</v>
      </c>
      <c r="L895" s="21" t="str">
        <f aca="false">IF(AND(I895&gt;=9,J895&gt;=90),"Xuất sắc",IF(AND(I895&gt;=8,J895&gt;=80),"Giỏi",IF(AND(I895&gt;7,J895&gt;=65),"Khá")))</f>
        <v>Xuất sắc</v>
      </c>
      <c r="M895" s="20" t="n">
        <v>1.1</v>
      </c>
      <c r="N895" s="22" t="n">
        <f aca="false">1900000*$M$2</f>
        <v>2090000</v>
      </c>
      <c r="O895" s="23" t="n">
        <f aca="false">N895*5</f>
        <v>10450000</v>
      </c>
    </row>
    <row r="896" customFormat="false" ht="15.75" hidden="false" customHeight="false" outlineLevel="0" collapsed="false">
      <c r="A896" s="14" t="n">
        <v>895</v>
      </c>
      <c r="B896" s="19" t="n">
        <v>11223343</v>
      </c>
      <c r="C896" s="16" t="s">
        <v>1031</v>
      </c>
      <c r="D896" s="16" t="s">
        <v>98</v>
      </c>
      <c r="E896" s="16" t="s">
        <v>1030</v>
      </c>
      <c r="F896" s="25" t="s">
        <v>1029</v>
      </c>
      <c r="G896" s="24" t="s">
        <v>917</v>
      </c>
      <c r="H896" s="18" t="n">
        <v>64</v>
      </c>
      <c r="I896" s="19" t="n">
        <v>9.64</v>
      </c>
      <c r="J896" s="20" t="n">
        <v>100</v>
      </c>
      <c r="K896" s="19" t="n">
        <v>15</v>
      </c>
      <c r="L896" s="21" t="str">
        <f aca="false">IF(AND(I896&gt;=9,J896&gt;=90),"Xuất sắc",IF(AND(I896&gt;=8,J896&gt;=80),"Giỏi",IF(AND(I896&gt;7,J896&gt;=65),"Khá")))</f>
        <v>Xuất sắc</v>
      </c>
      <c r="M896" s="20" t="n">
        <v>1.1</v>
      </c>
      <c r="N896" s="22" t="n">
        <f aca="false">1900000*$M$2</f>
        <v>2090000</v>
      </c>
      <c r="O896" s="23" t="n">
        <f aca="false">N896*5</f>
        <v>10450000</v>
      </c>
    </row>
    <row r="897" customFormat="false" ht="15.75" hidden="false" customHeight="false" outlineLevel="0" collapsed="false">
      <c r="A897" s="14" t="n">
        <v>896</v>
      </c>
      <c r="B897" s="19" t="n">
        <v>11225692</v>
      </c>
      <c r="C897" s="16" t="s">
        <v>190</v>
      </c>
      <c r="D897" s="16" t="s">
        <v>161</v>
      </c>
      <c r="E897" s="16" t="s">
        <v>1028</v>
      </c>
      <c r="F897" s="25" t="s">
        <v>1029</v>
      </c>
      <c r="G897" s="24" t="s">
        <v>917</v>
      </c>
      <c r="H897" s="18" t="n">
        <v>64</v>
      </c>
      <c r="I897" s="19" t="n">
        <v>9.57</v>
      </c>
      <c r="J897" s="20" t="n">
        <v>93</v>
      </c>
      <c r="K897" s="19" t="n">
        <v>14</v>
      </c>
      <c r="L897" s="21" t="str">
        <f aca="false">IF(AND(I897&gt;=9,J897&gt;=90),"Xuất sắc",IF(AND(I897&gt;=8,J897&gt;=80),"Giỏi",IF(AND(I897&gt;7,J897&gt;=65),"Khá")))</f>
        <v>Xuất sắc</v>
      </c>
      <c r="M897" s="20" t="n">
        <v>1.1</v>
      </c>
      <c r="N897" s="22" t="n">
        <f aca="false">1900000*$M$2</f>
        <v>2090000</v>
      </c>
      <c r="O897" s="23" t="n">
        <f aca="false">N897*5</f>
        <v>10450000</v>
      </c>
    </row>
    <row r="898" customFormat="false" ht="15.75" hidden="false" customHeight="false" outlineLevel="0" collapsed="false">
      <c r="A898" s="14" t="n">
        <v>897</v>
      </c>
      <c r="B898" s="19" t="n">
        <v>11222739</v>
      </c>
      <c r="C898" s="16" t="s">
        <v>1032</v>
      </c>
      <c r="D898" s="16" t="s">
        <v>216</v>
      </c>
      <c r="E898" s="16" t="s">
        <v>1030</v>
      </c>
      <c r="F898" s="25" t="s">
        <v>1029</v>
      </c>
      <c r="G898" s="24" t="s">
        <v>917</v>
      </c>
      <c r="H898" s="18" t="n">
        <v>64</v>
      </c>
      <c r="I898" s="19" t="n">
        <v>9.55</v>
      </c>
      <c r="J898" s="20" t="n">
        <v>100</v>
      </c>
      <c r="K898" s="19" t="n">
        <v>14</v>
      </c>
      <c r="L898" s="21" t="str">
        <f aca="false">IF(AND(I898&gt;=9,J898&gt;=90),"Xuất sắc",IF(AND(I898&gt;=8,J898&gt;=80),"Giỏi",IF(AND(I898&gt;7,J898&gt;=65),"Khá")))</f>
        <v>Xuất sắc</v>
      </c>
      <c r="M898" s="20" t="n">
        <v>1.1</v>
      </c>
      <c r="N898" s="22" t="n">
        <f aca="false">1900000*$M$2</f>
        <v>2090000</v>
      </c>
      <c r="O898" s="23" t="n">
        <f aca="false">N898*5</f>
        <v>10450000</v>
      </c>
    </row>
    <row r="899" customFormat="false" ht="15.75" hidden="false" customHeight="false" outlineLevel="0" collapsed="false">
      <c r="A899" s="14" t="n">
        <v>898</v>
      </c>
      <c r="B899" s="19" t="n">
        <v>11225027</v>
      </c>
      <c r="C899" s="16" t="s">
        <v>1033</v>
      </c>
      <c r="D899" s="16" t="s">
        <v>193</v>
      </c>
      <c r="E899" s="16" t="s">
        <v>1030</v>
      </c>
      <c r="F899" s="25" t="s">
        <v>1029</v>
      </c>
      <c r="G899" s="24" t="s">
        <v>917</v>
      </c>
      <c r="H899" s="18" t="n">
        <v>64</v>
      </c>
      <c r="I899" s="19" t="n">
        <v>9.5</v>
      </c>
      <c r="J899" s="20" t="n">
        <v>95</v>
      </c>
      <c r="K899" s="19" t="n">
        <v>14</v>
      </c>
      <c r="L899" s="21" t="str">
        <f aca="false">IF(AND(I899&gt;=9,J899&gt;=90),"Xuất sắc",IF(AND(I899&gt;=8,J899&gt;=80),"Giỏi",IF(AND(I899&gt;7,J899&gt;=65),"Khá")))</f>
        <v>Xuất sắc</v>
      </c>
      <c r="M899" s="20" t="n">
        <v>1.1</v>
      </c>
      <c r="N899" s="22" t="n">
        <f aca="false">1900000*$M$2</f>
        <v>2090000</v>
      </c>
      <c r="O899" s="23" t="n">
        <f aca="false">N899*5</f>
        <v>10450000</v>
      </c>
    </row>
    <row r="900" customFormat="false" ht="15.75" hidden="false" customHeight="false" outlineLevel="0" collapsed="false">
      <c r="A900" s="14" t="n">
        <v>899</v>
      </c>
      <c r="B900" s="19" t="n">
        <v>11220414</v>
      </c>
      <c r="C900" s="16" t="s">
        <v>163</v>
      </c>
      <c r="D900" s="16" t="s">
        <v>16</v>
      </c>
      <c r="E900" s="16" t="s">
        <v>1030</v>
      </c>
      <c r="F900" s="25" t="s">
        <v>1029</v>
      </c>
      <c r="G900" s="24" t="s">
        <v>917</v>
      </c>
      <c r="H900" s="18" t="n">
        <v>64</v>
      </c>
      <c r="I900" s="19" t="n">
        <v>9.49</v>
      </c>
      <c r="J900" s="20" t="n">
        <v>100</v>
      </c>
      <c r="K900" s="19" t="n">
        <v>17</v>
      </c>
      <c r="L900" s="21" t="str">
        <f aca="false">IF(AND(I900&gt;=9,J900&gt;=90),"Xuất sắc",IF(AND(I900&gt;=8,J900&gt;=80),"Giỏi",IF(AND(I900&gt;7,J900&gt;=65),"Khá")))</f>
        <v>Xuất sắc</v>
      </c>
      <c r="M900" s="20" t="n">
        <v>1.1</v>
      </c>
      <c r="N900" s="22" t="n">
        <f aca="false">1900000*$M$2</f>
        <v>2090000</v>
      </c>
      <c r="O900" s="23" t="n">
        <f aca="false">N900*5</f>
        <v>10450000</v>
      </c>
    </row>
    <row r="901" customFormat="false" ht="15.75" hidden="false" customHeight="false" outlineLevel="0" collapsed="false">
      <c r="A901" s="14" t="n">
        <v>900</v>
      </c>
      <c r="B901" s="19" t="n">
        <v>11222673</v>
      </c>
      <c r="C901" s="16" t="s">
        <v>218</v>
      </c>
      <c r="D901" s="16" t="s">
        <v>107</v>
      </c>
      <c r="E901" s="16" t="s">
        <v>1028</v>
      </c>
      <c r="F901" s="25" t="s">
        <v>1029</v>
      </c>
      <c r="G901" s="24" t="s">
        <v>917</v>
      </c>
      <c r="H901" s="18" t="n">
        <v>64</v>
      </c>
      <c r="I901" s="19" t="n">
        <v>9.48</v>
      </c>
      <c r="J901" s="20" t="n">
        <v>92</v>
      </c>
      <c r="K901" s="19" t="n">
        <v>14</v>
      </c>
      <c r="L901" s="21" t="str">
        <f aca="false">IF(AND(I901&gt;=9,J901&gt;=90),"Xuất sắc",IF(AND(I901&gt;=8,J901&gt;=80),"Giỏi",IF(AND(I901&gt;7,J901&gt;=65),"Khá")))</f>
        <v>Xuất sắc</v>
      </c>
      <c r="M901" s="20" t="n">
        <v>1.1</v>
      </c>
      <c r="N901" s="22" t="n">
        <f aca="false">1900000*$M$2</f>
        <v>2090000</v>
      </c>
      <c r="O901" s="23" t="n">
        <f aca="false">N901*5</f>
        <v>10450000</v>
      </c>
    </row>
    <row r="902" customFormat="false" ht="15.75" hidden="false" customHeight="false" outlineLevel="0" collapsed="false">
      <c r="A902" s="14" t="n">
        <v>901</v>
      </c>
      <c r="B902" s="19" t="n">
        <v>11227033</v>
      </c>
      <c r="C902" s="16" t="s">
        <v>329</v>
      </c>
      <c r="D902" s="16" t="s">
        <v>604</v>
      </c>
      <c r="E902" s="16" t="s">
        <v>1028</v>
      </c>
      <c r="F902" s="25" t="s">
        <v>1029</v>
      </c>
      <c r="G902" s="24" t="s">
        <v>917</v>
      </c>
      <c r="H902" s="18" t="n">
        <v>64</v>
      </c>
      <c r="I902" s="19" t="n">
        <v>9.43</v>
      </c>
      <c r="J902" s="20" t="n">
        <v>90</v>
      </c>
      <c r="K902" s="19" t="n">
        <v>17</v>
      </c>
      <c r="L902" s="21" t="str">
        <f aca="false">IF(AND(I902&gt;=9,J902&gt;=90),"Xuất sắc",IF(AND(I902&gt;=8,J902&gt;=80),"Giỏi",IF(AND(I902&gt;7,J902&gt;=65),"Khá")))</f>
        <v>Xuất sắc</v>
      </c>
      <c r="M902" s="20" t="n">
        <v>1.1</v>
      </c>
      <c r="N902" s="22" t="n">
        <f aca="false">1900000*$M$2</f>
        <v>2090000</v>
      </c>
      <c r="O902" s="23" t="n">
        <f aca="false">N902*5</f>
        <v>10450000</v>
      </c>
    </row>
    <row r="903" customFormat="false" ht="15.75" hidden="false" customHeight="false" outlineLevel="0" collapsed="false">
      <c r="A903" s="14" t="n">
        <v>902</v>
      </c>
      <c r="B903" s="15" t="n">
        <v>11226838</v>
      </c>
      <c r="C903" s="16" t="s">
        <v>1034</v>
      </c>
      <c r="D903" s="16" t="s">
        <v>84</v>
      </c>
      <c r="E903" s="16" t="s">
        <v>1028</v>
      </c>
      <c r="F903" s="25" t="s">
        <v>1029</v>
      </c>
      <c r="G903" s="24" t="s">
        <v>917</v>
      </c>
      <c r="H903" s="18" t="n">
        <v>64</v>
      </c>
      <c r="I903" s="19" t="n">
        <v>9.24</v>
      </c>
      <c r="J903" s="20" t="n">
        <v>90</v>
      </c>
      <c r="K903" s="19" t="n">
        <v>17</v>
      </c>
      <c r="L903" s="21" t="str">
        <f aca="false">IF(AND(I903&gt;=9,J903&gt;=90),"Xuất sắc",IF(AND(I903&gt;=8,J903&gt;=80),"Giỏi",IF(AND(I903&gt;7,J903&gt;=65),"Khá")))</f>
        <v>Xuất sắc</v>
      </c>
      <c r="M903" s="20" t="n">
        <v>1.1</v>
      </c>
      <c r="N903" s="22" t="n">
        <f aca="false">1900000*$M$2</f>
        <v>2090000</v>
      </c>
      <c r="O903" s="23" t="n">
        <f aca="false">N903*5</f>
        <v>10450000</v>
      </c>
    </row>
    <row r="904" customFormat="false" ht="15.75" hidden="false" customHeight="false" outlineLevel="0" collapsed="false">
      <c r="A904" s="14" t="n">
        <v>903</v>
      </c>
      <c r="B904" s="19" t="n">
        <v>11222674</v>
      </c>
      <c r="C904" s="16" t="s">
        <v>118</v>
      </c>
      <c r="D904" s="16" t="s">
        <v>107</v>
      </c>
      <c r="E904" s="16" t="s">
        <v>1030</v>
      </c>
      <c r="F904" s="25" t="s">
        <v>1029</v>
      </c>
      <c r="G904" s="24" t="s">
        <v>917</v>
      </c>
      <c r="H904" s="18" t="n">
        <v>64</v>
      </c>
      <c r="I904" s="19" t="n">
        <v>9.31</v>
      </c>
      <c r="J904" s="20" t="n">
        <v>93</v>
      </c>
      <c r="K904" s="19" t="n">
        <v>14</v>
      </c>
      <c r="L904" s="21" t="str">
        <f aca="false">IF(AND(I904&gt;=9,J904&gt;=90),"Xuất sắc",IF(AND(I904&gt;=8,J904&gt;=80),"Giỏi",IF(AND(I904&gt;7,J904&gt;=65),"Khá")))</f>
        <v>Xuất sắc</v>
      </c>
      <c r="M904" s="20" t="n">
        <v>1.1</v>
      </c>
      <c r="N904" s="22" t="n">
        <f aca="false">1900000*$M$2</f>
        <v>2090000</v>
      </c>
      <c r="O904" s="23" t="n">
        <f aca="false">N904*5</f>
        <v>10450000</v>
      </c>
    </row>
    <row r="905" customFormat="false" ht="15.75" hidden="false" customHeight="false" outlineLevel="0" collapsed="false">
      <c r="A905" s="14" t="n">
        <v>904</v>
      </c>
      <c r="B905" s="19" t="n">
        <v>11226180</v>
      </c>
      <c r="C905" s="16" t="s">
        <v>106</v>
      </c>
      <c r="D905" s="16" t="s">
        <v>208</v>
      </c>
      <c r="E905" s="16" t="s">
        <v>1030</v>
      </c>
      <c r="F905" s="25" t="s">
        <v>1029</v>
      </c>
      <c r="G905" s="24" t="s">
        <v>917</v>
      </c>
      <c r="H905" s="18" t="n">
        <v>64</v>
      </c>
      <c r="I905" s="19" t="n">
        <v>9.3</v>
      </c>
      <c r="J905" s="20" t="n">
        <v>100</v>
      </c>
      <c r="K905" s="19" t="n">
        <v>15</v>
      </c>
      <c r="L905" s="21" t="str">
        <f aca="false">IF(AND(I905&gt;=9,J905&gt;=90),"Xuất sắc",IF(AND(I905&gt;=8,J905&gt;=80),"Giỏi",IF(AND(I905&gt;7,J905&gt;=65),"Khá")))</f>
        <v>Xuất sắc</v>
      </c>
      <c r="M905" s="20" t="n">
        <v>1.1</v>
      </c>
      <c r="N905" s="22" t="n">
        <f aca="false">1900000*$M$2</f>
        <v>2090000</v>
      </c>
      <c r="O905" s="23" t="n">
        <f aca="false">N905*5</f>
        <v>10450000</v>
      </c>
    </row>
    <row r="906" customFormat="false" ht="15.75" hidden="false" customHeight="false" outlineLevel="0" collapsed="false">
      <c r="A906" s="14" t="n">
        <v>905</v>
      </c>
      <c r="B906" s="19" t="n">
        <v>11224574</v>
      </c>
      <c r="C906" s="16" t="s">
        <v>624</v>
      </c>
      <c r="D906" s="16" t="s">
        <v>76</v>
      </c>
      <c r="E906" s="16" t="s">
        <v>1028</v>
      </c>
      <c r="F906" s="25" t="s">
        <v>1029</v>
      </c>
      <c r="G906" s="24" t="s">
        <v>917</v>
      </c>
      <c r="H906" s="18" t="n">
        <v>64</v>
      </c>
      <c r="I906" s="19" t="n">
        <v>9.26</v>
      </c>
      <c r="J906" s="20" t="n">
        <v>90</v>
      </c>
      <c r="K906" s="19" t="n">
        <v>14</v>
      </c>
      <c r="L906" s="21" t="str">
        <f aca="false">IF(AND(I906&gt;=9,J906&gt;=90),"Xuất sắc",IF(AND(I906&gt;=8,J906&gt;=80),"Giỏi",IF(AND(I906&gt;7,J906&gt;=65),"Khá")))</f>
        <v>Xuất sắc</v>
      </c>
      <c r="M906" s="20" t="n">
        <v>1.1</v>
      </c>
      <c r="N906" s="22" t="n">
        <f aca="false">1900000*$M$2</f>
        <v>2090000</v>
      </c>
      <c r="O906" s="23" t="n">
        <f aca="false">N906*5</f>
        <v>10450000</v>
      </c>
    </row>
    <row r="907" customFormat="false" ht="15.75" hidden="false" customHeight="false" outlineLevel="0" collapsed="false">
      <c r="A907" s="14" t="n">
        <v>906</v>
      </c>
      <c r="B907" s="19" t="n">
        <v>11225066</v>
      </c>
      <c r="C907" s="16" t="s">
        <v>1035</v>
      </c>
      <c r="D907" s="16" t="s">
        <v>66</v>
      </c>
      <c r="E907" s="16" t="s">
        <v>1036</v>
      </c>
      <c r="F907" s="25" t="s">
        <v>1037</v>
      </c>
      <c r="G907" s="24" t="s">
        <v>917</v>
      </c>
      <c r="H907" s="18" t="n">
        <v>64</v>
      </c>
      <c r="I907" s="19" t="n">
        <v>9.58</v>
      </c>
      <c r="J907" s="20" t="n">
        <v>95</v>
      </c>
      <c r="K907" s="19" t="n">
        <v>12</v>
      </c>
      <c r="L907" s="21" t="str">
        <f aca="false">IF(AND(I907&gt;=9,J907&gt;=90),"Xuất sắc",IF(AND(I907&gt;=8,J907&gt;=80),"Giỏi",IF(AND(I907&gt;7,J907&gt;=65),"Khá")))</f>
        <v>Xuất sắc</v>
      </c>
      <c r="M907" s="20" t="n">
        <v>1.1</v>
      </c>
      <c r="N907" s="22" t="n">
        <f aca="false">1650000*$M$7</f>
        <v>1815000</v>
      </c>
      <c r="O907" s="23" t="n">
        <f aca="false">N907*5</f>
        <v>9075000</v>
      </c>
    </row>
    <row r="908" customFormat="false" ht="15.75" hidden="false" customHeight="false" outlineLevel="0" collapsed="false">
      <c r="A908" s="14" t="n">
        <v>907</v>
      </c>
      <c r="B908" s="19" t="n">
        <v>11225928</v>
      </c>
      <c r="C908" s="16" t="s">
        <v>263</v>
      </c>
      <c r="D908" s="16" t="s">
        <v>197</v>
      </c>
      <c r="E908" s="16" t="s">
        <v>1036</v>
      </c>
      <c r="F908" s="25" t="s">
        <v>1037</v>
      </c>
      <c r="G908" s="24" t="s">
        <v>917</v>
      </c>
      <c r="H908" s="18" t="n">
        <v>64</v>
      </c>
      <c r="I908" s="19" t="n">
        <v>9.55</v>
      </c>
      <c r="J908" s="20" t="n">
        <v>95</v>
      </c>
      <c r="K908" s="19" t="n">
        <v>12</v>
      </c>
      <c r="L908" s="21" t="str">
        <f aca="false">IF(AND(I908&gt;=9,J908&gt;=90),"Xuất sắc",IF(AND(I908&gt;=8,J908&gt;=80),"Giỏi",IF(AND(I908&gt;7,J908&gt;=65),"Khá")))</f>
        <v>Xuất sắc</v>
      </c>
      <c r="M908" s="20" t="n">
        <v>1.1</v>
      </c>
      <c r="N908" s="22" t="n">
        <f aca="false">1650000*$M$7</f>
        <v>1815000</v>
      </c>
      <c r="O908" s="23" t="n">
        <f aca="false">N908*5</f>
        <v>9075000</v>
      </c>
    </row>
    <row r="909" customFormat="false" ht="15.75" hidden="false" customHeight="false" outlineLevel="0" collapsed="false">
      <c r="A909" s="14" t="n">
        <v>908</v>
      </c>
      <c r="B909" s="19" t="n">
        <v>11222183</v>
      </c>
      <c r="C909" s="16" t="s">
        <v>234</v>
      </c>
      <c r="D909" s="16" t="s">
        <v>1038</v>
      </c>
      <c r="E909" s="16" t="s">
        <v>1039</v>
      </c>
      <c r="F909" s="25" t="s">
        <v>1037</v>
      </c>
      <c r="G909" s="24" t="s">
        <v>917</v>
      </c>
      <c r="H909" s="18" t="n">
        <v>64</v>
      </c>
      <c r="I909" s="19" t="n">
        <v>9.52</v>
      </c>
      <c r="J909" s="20" t="n">
        <v>95</v>
      </c>
      <c r="K909" s="19" t="n">
        <v>15</v>
      </c>
      <c r="L909" s="21" t="str">
        <f aca="false">IF(AND(I909&gt;=9,J909&gt;=90),"Xuất sắc",IF(AND(I909&gt;=8,J909&gt;=80),"Giỏi",IF(AND(I909&gt;7,J909&gt;=65),"Khá")))</f>
        <v>Xuất sắc</v>
      </c>
      <c r="M909" s="20" t="n">
        <v>1.1</v>
      </c>
      <c r="N909" s="22" t="n">
        <f aca="false">1650000*$M$7</f>
        <v>1815000</v>
      </c>
      <c r="O909" s="23" t="n">
        <f aca="false">N909*5</f>
        <v>9075000</v>
      </c>
    </row>
    <row r="910" customFormat="false" ht="15.75" hidden="false" customHeight="false" outlineLevel="0" collapsed="false">
      <c r="A910" s="14" t="n">
        <v>909</v>
      </c>
      <c r="B910" s="19" t="n">
        <v>11221350</v>
      </c>
      <c r="C910" s="16" t="s">
        <v>1040</v>
      </c>
      <c r="D910" s="16" t="s">
        <v>276</v>
      </c>
      <c r="E910" s="16" t="s">
        <v>1036</v>
      </c>
      <c r="F910" s="25" t="s">
        <v>1037</v>
      </c>
      <c r="G910" s="24" t="s">
        <v>917</v>
      </c>
      <c r="H910" s="18" t="n">
        <v>64</v>
      </c>
      <c r="I910" s="19" t="n">
        <v>9.48</v>
      </c>
      <c r="J910" s="20" t="n">
        <v>95</v>
      </c>
      <c r="K910" s="19" t="n">
        <v>12</v>
      </c>
      <c r="L910" s="21" t="str">
        <f aca="false">IF(AND(I910&gt;=9,J910&gt;=90),"Xuất sắc",IF(AND(I910&gt;=8,J910&gt;=80),"Giỏi",IF(AND(I910&gt;7,J910&gt;=65),"Khá")))</f>
        <v>Xuất sắc</v>
      </c>
      <c r="M910" s="20" t="n">
        <v>1.1</v>
      </c>
      <c r="N910" s="22" t="n">
        <f aca="false">1650000*$M$7</f>
        <v>1815000</v>
      </c>
      <c r="O910" s="23" t="n">
        <f aca="false">N910*5</f>
        <v>9075000</v>
      </c>
    </row>
    <row r="911" customFormat="false" ht="15.75" hidden="false" customHeight="false" outlineLevel="0" collapsed="false">
      <c r="A911" s="14" t="n">
        <v>910</v>
      </c>
      <c r="B911" s="19" t="n">
        <v>11226181</v>
      </c>
      <c r="C911" s="16" t="s">
        <v>1041</v>
      </c>
      <c r="D911" s="16" t="s">
        <v>208</v>
      </c>
      <c r="E911" s="16" t="s">
        <v>1036</v>
      </c>
      <c r="F911" s="25" t="s">
        <v>1037</v>
      </c>
      <c r="G911" s="24" t="s">
        <v>917</v>
      </c>
      <c r="H911" s="18" t="n">
        <v>64</v>
      </c>
      <c r="I911" s="19" t="n">
        <v>9.46</v>
      </c>
      <c r="J911" s="20" t="n">
        <v>90</v>
      </c>
      <c r="K911" s="19" t="n">
        <v>14</v>
      </c>
      <c r="L911" s="21" t="str">
        <f aca="false">IF(AND(I911&gt;=9,J911&gt;=90),"Xuất sắc",IF(AND(I911&gt;=8,J911&gt;=80),"Giỏi",IF(AND(I911&gt;7,J911&gt;=65),"Khá")))</f>
        <v>Xuất sắc</v>
      </c>
      <c r="M911" s="20" t="n">
        <v>1.1</v>
      </c>
      <c r="N911" s="22" t="n">
        <f aca="false">1650000*$M$7</f>
        <v>1815000</v>
      </c>
      <c r="O911" s="23" t="n">
        <f aca="false">N911*5</f>
        <v>9075000</v>
      </c>
    </row>
    <row r="912" customFormat="false" ht="15.75" hidden="false" customHeight="false" outlineLevel="0" collapsed="false">
      <c r="A912" s="14" t="n">
        <v>911</v>
      </c>
      <c r="B912" s="19" t="n">
        <v>11226689</v>
      </c>
      <c r="C912" s="16" t="s">
        <v>1042</v>
      </c>
      <c r="D912" s="16" t="s">
        <v>535</v>
      </c>
      <c r="E912" s="16" t="s">
        <v>1039</v>
      </c>
      <c r="F912" s="25" t="s">
        <v>1037</v>
      </c>
      <c r="G912" s="24" t="s">
        <v>917</v>
      </c>
      <c r="H912" s="18" t="n">
        <v>64</v>
      </c>
      <c r="I912" s="19" t="n">
        <v>9.43</v>
      </c>
      <c r="J912" s="20" t="n">
        <v>96</v>
      </c>
      <c r="K912" s="19" t="n">
        <v>14</v>
      </c>
      <c r="L912" s="21" t="str">
        <f aca="false">IF(AND(I912&gt;=9,J912&gt;=90),"Xuất sắc",IF(AND(I912&gt;=8,J912&gt;=80),"Giỏi",IF(AND(I912&gt;7,J912&gt;=65),"Khá")))</f>
        <v>Xuất sắc</v>
      </c>
      <c r="M912" s="20" t="n">
        <v>1.1</v>
      </c>
      <c r="N912" s="22" t="n">
        <f aca="false">1650000*$M$7</f>
        <v>1815000</v>
      </c>
      <c r="O912" s="23" t="n">
        <f aca="false">N912*5</f>
        <v>9075000</v>
      </c>
    </row>
    <row r="913" customFormat="false" ht="15.75" hidden="false" customHeight="false" outlineLevel="0" collapsed="false">
      <c r="A913" s="14" t="n">
        <v>912</v>
      </c>
      <c r="B913" s="19" t="n">
        <v>11222078</v>
      </c>
      <c r="C913" s="16" t="s">
        <v>1043</v>
      </c>
      <c r="D913" s="16" t="s">
        <v>1044</v>
      </c>
      <c r="E913" s="16" t="s">
        <v>1036</v>
      </c>
      <c r="F913" s="25" t="s">
        <v>1037</v>
      </c>
      <c r="G913" s="24" t="s">
        <v>917</v>
      </c>
      <c r="H913" s="18" t="n">
        <v>64</v>
      </c>
      <c r="I913" s="19" t="n">
        <v>9.41</v>
      </c>
      <c r="J913" s="20" t="n">
        <v>90</v>
      </c>
      <c r="K913" s="19" t="n">
        <v>17</v>
      </c>
      <c r="L913" s="21" t="str">
        <f aca="false">IF(AND(I913&gt;=9,J913&gt;=90),"Xuất sắc",IF(AND(I913&gt;=8,J913&gt;=80),"Giỏi",IF(AND(I913&gt;7,J913&gt;=65),"Khá")))</f>
        <v>Xuất sắc</v>
      </c>
      <c r="M913" s="20" t="n">
        <v>1.1</v>
      </c>
      <c r="N913" s="22" t="n">
        <f aca="false">1650000*$M$7</f>
        <v>1815000</v>
      </c>
      <c r="O913" s="23" t="n">
        <f aca="false">N913*5</f>
        <v>9075000</v>
      </c>
    </row>
    <row r="914" customFormat="false" ht="15.75" hidden="false" customHeight="false" outlineLevel="0" collapsed="false">
      <c r="A914" s="14" t="n">
        <v>913</v>
      </c>
      <c r="B914" s="19" t="n">
        <v>11226011</v>
      </c>
      <c r="C914" s="16" t="s">
        <v>1045</v>
      </c>
      <c r="D914" s="16" t="s">
        <v>1046</v>
      </c>
      <c r="E914" s="16" t="s">
        <v>1036</v>
      </c>
      <c r="F914" s="25" t="s">
        <v>1037</v>
      </c>
      <c r="G914" s="24" t="s">
        <v>917</v>
      </c>
      <c r="H914" s="18" t="n">
        <v>64</v>
      </c>
      <c r="I914" s="19" t="n">
        <v>9.39</v>
      </c>
      <c r="J914" s="20" t="n">
        <v>92</v>
      </c>
      <c r="K914" s="19" t="n">
        <v>14</v>
      </c>
      <c r="L914" s="21" t="str">
        <f aca="false">IF(AND(I914&gt;=9,J914&gt;=90),"Xuất sắc",IF(AND(I914&gt;=8,J914&gt;=80),"Giỏi",IF(AND(I914&gt;7,J914&gt;=65),"Khá")))</f>
        <v>Xuất sắc</v>
      </c>
      <c r="M914" s="20" t="n">
        <v>1.1</v>
      </c>
      <c r="N914" s="22" t="n">
        <f aca="false">1650000*$M$7</f>
        <v>1815000</v>
      </c>
      <c r="O914" s="23" t="n">
        <f aca="false">N914*5</f>
        <v>9075000</v>
      </c>
    </row>
    <row r="915" customFormat="false" ht="15.75" hidden="false" customHeight="false" outlineLevel="0" collapsed="false">
      <c r="A915" s="14" t="n">
        <v>914</v>
      </c>
      <c r="B915" s="19" t="n">
        <v>11225065</v>
      </c>
      <c r="C915" s="16" t="s">
        <v>234</v>
      </c>
      <c r="D915" s="16" t="s">
        <v>66</v>
      </c>
      <c r="E915" s="16" t="s">
        <v>1039</v>
      </c>
      <c r="F915" s="25" t="s">
        <v>1037</v>
      </c>
      <c r="G915" s="24" t="s">
        <v>917</v>
      </c>
      <c r="H915" s="18" t="n">
        <v>64</v>
      </c>
      <c r="I915" s="19" t="n">
        <v>9.35</v>
      </c>
      <c r="J915" s="20" t="n">
        <v>95</v>
      </c>
      <c r="K915" s="19" t="n">
        <v>12</v>
      </c>
      <c r="L915" s="21" t="str">
        <f aca="false">IF(AND(I915&gt;=9,J915&gt;=90),"Xuất sắc",IF(AND(I915&gt;=8,J915&gt;=80),"Giỏi",IF(AND(I915&gt;7,J915&gt;=65),"Khá")))</f>
        <v>Xuất sắc</v>
      </c>
      <c r="M915" s="20" t="n">
        <v>1.1</v>
      </c>
      <c r="N915" s="22" t="n">
        <f aca="false">1650000*$M$7</f>
        <v>1815000</v>
      </c>
      <c r="O915" s="23" t="n">
        <f aca="false">N915*5</f>
        <v>9075000</v>
      </c>
    </row>
    <row r="916" customFormat="false" ht="15.75" hidden="false" customHeight="false" outlineLevel="0" collapsed="false">
      <c r="A916" s="14" t="n">
        <v>915</v>
      </c>
      <c r="B916" s="19" t="n">
        <v>11224576</v>
      </c>
      <c r="C916" s="16" t="s">
        <v>1047</v>
      </c>
      <c r="D916" s="16" t="s">
        <v>76</v>
      </c>
      <c r="E916" s="16" t="s">
        <v>1036</v>
      </c>
      <c r="F916" s="25" t="s">
        <v>1037</v>
      </c>
      <c r="G916" s="24" t="s">
        <v>917</v>
      </c>
      <c r="H916" s="18" t="n">
        <v>64</v>
      </c>
      <c r="I916" s="19" t="n">
        <v>9.32</v>
      </c>
      <c r="J916" s="20" t="n">
        <v>92</v>
      </c>
      <c r="K916" s="19" t="n">
        <v>15</v>
      </c>
      <c r="L916" s="21" t="str">
        <f aca="false">IF(AND(I916&gt;=9,J916&gt;=90),"Xuất sắc",IF(AND(I916&gt;=8,J916&gt;=80),"Giỏi",IF(AND(I916&gt;7,J916&gt;=65),"Khá")))</f>
        <v>Xuất sắc</v>
      </c>
      <c r="M916" s="20" t="n">
        <v>1.1</v>
      </c>
      <c r="N916" s="22" t="n">
        <f aca="false">1650000*$M$7</f>
        <v>1815000</v>
      </c>
      <c r="O916" s="23" t="n">
        <f aca="false">N916*5</f>
        <v>9075000</v>
      </c>
    </row>
    <row r="917" customFormat="false" ht="15.75" hidden="false" customHeight="false" outlineLevel="0" collapsed="false">
      <c r="A917" s="14" t="n">
        <v>916</v>
      </c>
      <c r="B917" s="19" t="n">
        <v>11226709</v>
      </c>
      <c r="C917" s="16" t="s">
        <v>1048</v>
      </c>
      <c r="D917" s="16" t="s">
        <v>535</v>
      </c>
      <c r="E917" s="16" t="s">
        <v>1036</v>
      </c>
      <c r="F917" s="25" t="s">
        <v>1037</v>
      </c>
      <c r="G917" s="24" t="s">
        <v>917</v>
      </c>
      <c r="H917" s="18" t="n">
        <v>64</v>
      </c>
      <c r="I917" s="19" t="n">
        <v>9.32</v>
      </c>
      <c r="J917" s="20" t="n">
        <v>90</v>
      </c>
      <c r="K917" s="19" t="n">
        <v>17</v>
      </c>
      <c r="L917" s="21" t="str">
        <f aca="false">IF(AND(I917&gt;=9,J917&gt;=90),"Xuất sắc",IF(AND(I917&gt;=8,J917&gt;=80),"Giỏi",IF(AND(I917&gt;7,J917&gt;=65),"Khá")))</f>
        <v>Xuất sắc</v>
      </c>
      <c r="M917" s="20" t="n">
        <v>1.1</v>
      </c>
      <c r="N917" s="22" t="n">
        <f aca="false">1650000*$M$7</f>
        <v>1815000</v>
      </c>
      <c r="O917" s="23" t="n">
        <f aca="false">N917*5</f>
        <v>9075000</v>
      </c>
    </row>
    <row r="918" customFormat="false" ht="15.75" hidden="false" customHeight="false" outlineLevel="0" collapsed="false">
      <c r="A918" s="14" t="n">
        <v>917</v>
      </c>
      <c r="B918" s="19" t="n">
        <v>11221558</v>
      </c>
      <c r="C918" s="16" t="s">
        <v>1049</v>
      </c>
      <c r="D918" s="16" t="s">
        <v>140</v>
      </c>
      <c r="E918" s="16" t="s">
        <v>1039</v>
      </c>
      <c r="F918" s="25" t="s">
        <v>1037</v>
      </c>
      <c r="G918" s="24" t="s">
        <v>917</v>
      </c>
      <c r="H918" s="18" t="n">
        <v>64</v>
      </c>
      <c r="I918" s="19" t="n">
        <v>9.27</v>
      </c>
      <c r="J918" s="20" t="n">
        <v>100</v>
      </c>
      <c r="K918" s="19" t="n">
        <v>18</v>
      </c>
      <c r="L918" s="21" t="str">
        <f aca="false">IF(AND(I918&gt;=9,J918&gt;=90),"Xuất sắc",IF(AND(I918&gt;=8,J918&gt;=80),"Giỏi",IF(AND(I918&gt;7,J918&gt;=65),"Khá")))</f>
        <v>Xuất sắc</v>
      </c>
      <c r="M918" s="20" t="n">
        <v>1.1</v>
      </c>
      <c r="N918" s="22" t="n">
        <f aca="false">1650000*$M$7</f>
        <v>1815000</v>
      </c>
      <c r="O918" s="23" t="n">
        <f aca="false">N918*5</f>
        <v>9075000</v>
      </c>
    </row>
    <row r="919" customFormat="false" ht="15.75" hidden="false" customHeight="false" outlineLevel="0" collapsed="false">
      <c r="A919" s="14" t="n">
        <v>918</v>
      </c>
      <c r="B919" s="19" t="n">
        <v>11223737</v>
      </c>
      <c r="C919" s="16" t="s">
        <v>1050</v>
      </c>
      <c r="D919" s="16" t="s">
        <v>98</v>
      </c>
      <c r="E919" s="16" t="s">
        <v>1039</v>
      </c>
      <c r="F919" s="25" t="s">
        <v>1037</v>
      </c>
      <c r="G919" s="24" t="s">
        <v>917</v>
      </c>
      <c r="H919" s="18" t="n">
        <v>64</v>
      </c>
      <c r="I919" s="19" t="n">
        <v>9.14</v>
      </c>
      <c r="J919" s="20" t="n">
        <v>95</v>
      </c>
      <c r="K919" s="19" t="n">
        <v>20</v>
      </c>
      <c r="L919" s="21" t="str">
        <f aca="false">IF(AND(I919&gt;=9,J919&gt;=90),"Xuất sắc",IF(AND(I919&gt;=8,J919&gt;=80),"Giỏi",IF(AND(I919&gt;7,J919&gt;=65),"Khá")))</f>
        <v>Xuất sắc</v>
      </c>
      <c r="M919" s="20" t="n">
        <v>1.1</v>
      </c>
      <c r="N919" s="22" t="n">
        <f aca="false">1650000*$M$7</f>
        <v>1815000</v>
      </c>
      <c r="O919" s="23" t="n">
        <f aca="false">N919*5</f>
        <v>9075000</v>
      </c>
    </row>
    <row r="920" customFormat="false" ht="15.75" hidden="false" customHeight="false" outlineLevel="0" collapsed="false">
      <c r="A920" s="14" t="n">
        <v>919</v>
      </c>
      <c r="B920" s="19" t="n">
        <v>11226184</v>
      </c>
      <c r="C920" s="16" t="s">
        <v>281</v>
      </c>
      <c r="D920" s="16" t="s">
        <v>208</v>
      </c>
      <c r="E920" s="16" t="s">
        <v>1051</v>
      </c>
      <c r="F920" s="25" t="s">
        <v>1051</v>
      </c>
      <c r="G920" s="24" t="s">
        <v>917</v>
      </c>
      <c r="H920" s="18" t="n">
        <v>64</v>
      </c>
      <c r="I920" s="19" t="n">
        <v>9.47</v>
      </c>
      <c r="J920" s="20" t="n">
        <v>93</v>
      </c>
      <c r="K920" s="19" t="n">
        <v>18</v>
      </c>
      <c r="L920" s="21" t="str">
        <f aca="false">IF(AND(I920&gt;=9,J920&gt;=90),"Xuất sắc",IF(AND(I920&gt;=8,J920&gt;=80),"Giỏi",IF(AND(I920&gt;7,J920&gt;=65),"Khá")))</f>
        <v>Xuất sắc</v>
      </c>
      <c r="M920" s="20" t="n">
        <v>1.1</v>
      </c>
      <c r="N920" s="22" t="n">
        <f aca="false">1650000*$M$7</f>
        <v>1815000</v>
      </c>
      <c r="O920" s="23" t="n">
        <f aca="false">N920*5</f>
        <v>9075000</v>
      </c>
    </row>
    <row r="921" customFormat="false" ht="15.75" hidden="false" customHeight="false" outlineLevel="0" collapsed="false">
      <c r="A921" s="14" t="n">
        <v>920</v>
      </c>
      <c r="B921" s="19" t="n">
        <v>11226299</v>
      </c>
      <c r="C921" s="16" t="s">
        <v>1052</v>
      </c>
      <c r="D921" s="16" t="s">
        <v>124</v>
      </c>
      <c r="E921" s="16" t="s">
        <v>1051</v>
      </c>
      <c r="F921" s="25" t="s">
        <v>1051</v>
      </c>
      <c r="G921" s="24" t="s">
        <v>917</v>
      </c>
      <c r="H921" s="18" t="n">
        <v>64</v>
      </c>
      <c r="I921" s="19" t="n">
        <v>9.46</v>
      </c>
      <c r="J921" s="20" t="n">
        <v>96</v>
      </c>
      <c r="K921" s="19" t="n">
        <v>15</v>
      </c>
      <c r="L921" s="21" t="str">
        <f aca="false">IF(AND(I921&gt;=9,J921&gt;=90),"Xuất sắc",IF(AND(I921&gt;=8,J921&gt;=80),"Giỏi",IF(AND(I921&gt;7,J921&gt;=65),"Khá")))</f>
        <v>Xuất sắc</v>
      </c>
      <c r="M921" s="20" t="n">
        <v>1.1</v>
      </c>
      <c r="N921" s="22" t="n">
        <f aca="false">1650000*$M$7</f>
        <v>1815000</v>
      </c>
      <c r="O921" s="23" t="n">
        <f aca="false">N921*5</f>
        <v>9075000</v>
      </c>
    </row>
    <row r="922" customFormat="false" ht="15.75" hidden="false" customHeight="false" outlineLevel="0" collapsed="false">
      <c r="A922" s="14" t="n">
        <v>921</v>
      </c>
      <c r="B922" s="19" t="n">
        <v>11222510</v>
      </c>
      <c r="C922" s="16" t="s">
        <v>211</v>
      </c>
      <c r="D922" s="16" t="s">
        <v>455</v>
      </c>
      <c r="E922" s="16" t="s">
        <v>1051</v>
      </c>
      <c r="F922" s="25" t="s">
        <v>1051</v>
      </c>
      <c r="G922" s="24" t="s">
        <v>917</v>
      </c>
      <c r="H922" s="18" t="n">
        <v>64</v>
      </c>
      <c r="I922" s="19" t="n">
        <v>9.37</v>
      </c>
      <c r="J922" s="20" t="n">
        <v>95</v>
      </c>
      <c r="K922" s="19" t="n">
        <v>18</v>
      </c>
      <c r="L922" s="21" t="str">
        <f aca="false">IF(AND(I922&gt;=9,J922&gt;=90),"Xuất sắc",IF(AND(I922&gt;=8,J922&gt;=80),"Giỏi",IF(AND(I922&gt;7,J922&gt;=65),"Khá")))</f>
        <v>Xuất sắc</v>
      </c>
      <c r="M922" s="20" t="n">
        <v>1.1</v>
      </c>
      <c r="N922" s="22" t="n">
        <f aca="false">1650000*$M$7</f>
        <v>1815000</v>
      </c>
      <c r="O922" s="23" t="n">
        <f aca="false">N922*5</f>
        <v>9075000</v>
      </c>
    </row>
    <row r="923" customFormat="false" ht="15.75" hidden="false" customHeight="false" outlineLevel="0" collapsed="false">
      <c r="A923" s="14" t="n">
        <v>922</v>
      </c>
      <c r="B923" s="19" t="n">
        <v>11222441</v>
      </c>
      <c r="C923" s="16" t="s">
        <v>852</v>
      </c>
      <c r="D923" s="16" t="s">
        <v>366</v>
      </c>
      <c r="E923" s="16" t="s">
        <v>1051</v>
      </c>
      <c r="F923" s="25" t="s">
        <v>1051</v>
      </c>
      <c r="G923" s="24" t="s">
        <v>917</v>
      </c>
      <c r="H923" s="18" t="n">
        <v>64</v>
      </c>
      <c r="I923" s="19" t="n">
        <v>9.24</v>
      </c>
      <c r="J923" s="20" t="n">
        <v>93</v>
      </c>
      <c r="K923" s="19" t="n">
        <v>17</v>
      </c>
      <c r="L923" s="21" t="str">
        <f aca="false">IF(AND(I923&gt;=9,J923&gt;=90),"Xuất sắc",IF(AND(I923&gt;=8,J923&gt;=80),"Giỏi",IF(AND(I923&gt;7,J923&gt;=65),"Khá")))</f>
        <v>Xuất sắc</v>
      </c>
      <c r="M923" s="20" t="n">
        <v>1.1</v>
      </c>
      <c r="N923" s="22" t="n">
        <f aca="false">1650000*$M$7</f>
        <v>1815000</v>
      </c>
      <c r="O923" s="23" t="n">
        <f aca="false">N923*5</f>
        <v>9075000</v>
      </c>
    </row>
    <row r="924" customFormat="false" ht="15.75" hidden="false" customHeight="false" outlineLevel="0" collapsed="false">
      <c r="A924" s="14" t="n">
        <v>923</v>
      </c>
      <c r="B924" s="19" t="n">
        <v>11226970</v>
      </c>
      <c r="C924" s="16" t="s">
        <v>234</v>
      </c>
      <c r="D924" s="16" t="s">
        <v>1053</v>
      </c>
      <c r="E924" s="16" t="s">
        <v>1051</v>
      </c>
      <c r="F924" s="25" t="s">
        <v>1051</v>
      </c>
      <c r="G924" s="24" t="s">
        <v>917</v>
      </c>
      <c r="H924" s="18" t="n">
        <v>64</v>
      </c>
      <c r="I924" s="19" t="n">
        <v>9.2</v>
      </c>
      <c r="J924" s="20" t="n">
        <v>94</v>
      </c>
      <c r="K924" s="19" t="n">
        <v>18</v>
      </c>
      <c r="L924" s="21" t="str">
        <f aca="false">IF(AND(I924&gt;=9,J924&gt;=90),"Xuất sắc",IF(AND(I924&gt;=8,J924&gt;=80),"Giỏi",IF(AND(I924&gt;7,J924&gt;=65),"Khá")))</f>
        <v>Xuất sắc</v>
      </c>
      <c r="M924" s="20" t="n">
        <v>1.1</v>
      </c>
      <c r="N924" s="22" t="n">
        <f aca="false">1650000*$M$7</f>
        <v>1815000</v>
      </c>
      <c r="O924" s="23" t="n">
        <f aca="false">N924*5</f>
        <v>9075000</v>
      </c>
    </row>
    <row r="925" customFormat="false" ht="15.75" hidden="false" customHeight="false" outlineLevel="0" collapsed="false">
      <c r="A925" s="14" t="n">
        <v>924</v>
      </c>
      <c r="B925" s="19" t="n">
        <v>11222351</v>
      </c>
      <c r="C925" s="16" t="s">
        <v>1054</v>
      </c>
      <c r="D925" s="16" t="s">
        <v>336</v>
      </c>
      <c r="E925" s="16" t="s">
        <v>1051</v>
      </c>
      <c r="F925" s="25" t="s">
        <v>1051</v>
      </c>
      <c r="G925" s="24" t="s">
        <v>917</v>
      </c>
      <c r="H925" s="18" t="n">
        <v>64</v>
      </c>
      <c r="I925" s="19" t="n">
        <v>9.2</v>
      </c>
      <c r="J925" s="20" t="n">
        <v>94</v>
      </c>
      <c r="K925" s="19" t="n">
        <v>18</v>
      </c>
      <c r="L925" s="21" t="str">
        <f aca="false">IF(AND(I925&gt;=9,J925&gt;=90),"Xuất sắc",IF(AND(I925&gt;=8,J925&gt;=80),"Giỏi",IF(AND(I925&gt;7,J925&gt;=65),"Khá")))</f>
        <v>Xuất sắc</v>
      </c>
      <c r="M925" s="20" t="n">
        <v>1.1</v>
      </c>
      <c r="N925" s="22" t="n">
        <f aca="false">1650000*$M$7</f>
        <v>1815000</v>
      </c>
      <c r="O925" s="23" t="n">
        <f aca="false">N925*5</f>
        <v>9075000</v>
      </c>
    </row>
    <row r="926" customFormat="false" ht="15.75" hidden="false" customHeight="false" outlineLevel="0" collapsed="false">
      <c r="A926" s="14" t="n">
        <v>925</v>
      </c>
      <c r="B926" s="35" t="n">
        <v>11200267</v>
      </c>
      <c r="C926" s="25" t="s">
        <v>1035</v>
      </c>
      <c r="D926" s="25" t="s">
        <v>16</v>
      </c>
      <c r="E926" s="25" t="s">
        <v>1055</v>
      </c>
      <c r="F926" s="25" t="s">
        <v>1056</v>
      </c>
      <c r="G926" s="24" t="s">
        <v>1057</v>
      </c>
      <c r="H926" s="18" t="n">
        <v>62</v>
      </c>
      <c r="I926" s="36" t="n">
        <v>9.21</v>
      </c>
      <c r="J926" s="18" t="n">
        <v>95</v>
      </c>
      <c r="K926" s="36" t="n">
        <v>21</v>
      </c>
      <c r="L926" s="21" t="str">
        <f aca="false">IF(AND(I926&gt;=9,J926&gt;=90),"Xuất sắc",IF(AND(I926&gt;=8,J926&gt;=80),"Giỏi",IF(AND(I926&gt;7,J926&gt;=65),"Khá")))</f>
        <v>Xuất sắc</v>
      </c>
      <c r="M926" s="20" t="n">
        <v>1.1</v>
      </c>
      <c r="N926" s="22" t="n">
        <f aca="false">1400000*1.1</f>
        <v>1540000</v>
      </c>
      <c r="O926" s="23" t="n">
        <f aca="false">N926*5</f>
        <v>7700000</v>
      </c>
    </row>
    <row r="927" customFormat="false" ht="15.75" hidden="false" customHeight="false" outlineLevel="0" collapsed="false">
      <c r="A927" s="14" t="n">
        <v>926</v>
      </c>
      <c r="B927" s="35" t="n">
        <v>11200443</v>
      </c>
      <c r="C927" s="25" t="s">
        <v>1058</v>
      </c>
      <c r="D927" s="25" t="s">
        <v>16</v>
      </c>
      <c r="E927" s="25" t="s">
        <v>1055</v>
      </c>
      <c r="F927" s="25" t="s">
        <v>1056</v>
      </c>
      <c r="G927" s="24" t="s">
        <v>1057</v>
      </c>
      <c r="H927" s="18" t="n">
        <v>62</v>
      </c>
      <c r="I927" s="36" t="n">
        <v>9.17</v>
      </c>
      <c r="J927" s="18" t="n">
        <v>83</v>
      </c>
      <c r="K927" s="36" t="n">
        <v>21</v>
      </c>
      <c r="L927" s="21" t="str">
        <f aca="false">IF(AND(I927&gt;=9,J927&gt;=90),"Xuất sắc",IF(AND(I927&gt;=8,J927&gt;=80),"Giỏi",IF(AND(I927&gt;7,J927&gt;=65),"Khá")))</f>
        <v>Giỏi</v>
      </c>
      <c r="M927" s="20" t="n">
        <v>1.05</v>
      </c>
      <c r="N927" s="22" t="n">
        <f aca="false">1400000*$M$81</f>
        <v>1470000</v>
      </c>
      <c r="O927" s="23" t="n">
        <f aca="false">N927*5</f>
        <v>7350000</v>
      </c>
    </row>
    <row r="928" customFormat="false" ht="15.75" hidden="false" customHeight="false" outlineLevel="0" collapsed="false">
      <c r="A928" s="14" t="n">
        <v>927</v>
      </c>
      <c r="B928" s="35" t="n">
        <v>11208104</v>
      </c>
      <c r="C928" s="25" t="s">
        <v>190</v>
      </c>
      <c r="D928" s="25" t="s">
        <v>119</v>
      </c>
      <c r="E928" s="25" t="s">
        <v>1059</v>
      </c>
      <c r="F928" s="25" t="s">
        <v>1056</v>
      </c>
      <c r="G928" s="24" t="s">
        <v>1057</v>
      </c>
      <c r="H928" s="18" t="n">
        <v>62</v>
      </c>
      <c r="I928" s="36" t="n">
        <v>9.16</v>
      </c>
      <c r="J928" s="18" t="n">
        <v>91</v>
      </c>
      <c r="K928" s="36" t="n">
        <v>21</v>
      </c>
      <c r="L928" s="21" t="str">
        <f aca="false">IF(AND(I928&gt;=9,J928&gt;=90),"Xuất sắc",IF(AND(I928&gt;=8,J928&gt;=80),"Giỏi",IF(AND(I928&gt;7,J928&gt;=65),"Khá")))</f>
        <v>Xuất sắc</v>
      </c>
      <c r="M928" s="20" t="n">
        <v>1.1</v>
      </c>
      <c r="N928" s="22" t="n">
        <f aca="false">1400000*1.1</f>
        <v>1540000</v>
      </c>
      <c r="O928" s="23" t="n">
        <f aca="false">N928*5</f>
        <v>7700000</v>
      </c>
    </row>
    <row r="929" customFormat="false" ht="15.75" hidden="false" customHeight="false" outlineLevel="0" collapsed="false">
      <c r="A929" s="14" t="n">
        <v>928</v>
      </c>
      <c r="B929" s="35" t="n">
        <v>11204312</v>
      </c>
      <c r="C929" s="25" t="s">
        <v>1060</v>
      </c>
      <c r="D929" s="25" t="s">
        <v>16</v>
      </c>
      <c r="E929" s="25" t="s">
        <v>1059</v>
      </c>
      <c r="F929" s="25" t="s">
        <v>1056</v>
      </c>
      <c r="G929" s="24" t="s">
        <v>1057</v>
      </c>
      <c r="H929" s="18" t="n">
        <v>62</v>
      </c>
      <c r="I929" s="36" t="n">
        <v>9.1</v>
      </c>
      <c r="J929" s="18" t="n">
        <v>93</v>
      </c>
      <c r="K929" s="36" t="n">
        <v>21</v>
      </c>
      <c r="L929" s="21" t="str">
        <f aca="false">IF(AND(I929&gt;=9,J929&gt;=90),"Xuất sắc",IF(AND(I929&gt;=8,J929&gt;=80),"Giỏi",IF(AND(I929&gt;7,J929&gt;=65),"Khá")))</f>
        <v>Xuất sắc</v>
      </c>
      <c r="M929" s="20" t="n">
        <v>1.1</v>
      </c>
      <c r="N929" s="22" t="n">
        <f aca="false">1400000*1.1</f>
        <v>1540000</v>
      </c>
      <c r="O929" s="23" t="n">
        <f aca="false">N929*5</f>
        <v>7700000</v>
      </c>
    </row>
    <row r="930" customFormat="false" ht="15.75" hidden="false" customHeight="false" outlineLevel="0" collapsed="false">
      <c r="A930" s="14" t="n">
        <v>929</v>
      </c>
      <c r="B930" s="35" t="n">
        <v>11208192</v>
      </c>
      <c r="C930" s="25" t="s">
        <v>627</v>
      </c>
      <c r="D930" s="25" t="s">
        <v>1061</v>
      </c>
      <c r="E930" s="25" t="s">
        <v>1059</v>
      </c>
      <c r="F930" s="25" t="s">
        <v>1056</v>
      </c>
      <c r="G930" s="24" t="s">
        <v>1057</v>
      </c>
      <c r="H930" s="18" t="n">
        <v>62</v>
      </c>
      <c r="I930" s="36" t="n">
        <v>9.07</v>
      </c>
      <c r="J930" s="18" t="n">
        <v>90</v>
      </c>
      <c r="K930" s="36" t="n">
        <v>18</v>
      </c>
      <c r="L930" s="21" t="str">
        <f aca="false">IF(AND(I930&gt;=9,J930&gt;=90),"Xuất sắc",IF(AND(I930&gt;=8,J930&gt;=80),"Giỏi",IF(AND(I930&gt;7,J930&gt;=65),"Khá")))</f>
        <v>Xuất sắc</v>
      </c>
      <c r="M930" s="20" t="n">
        <v>1.1</v>
      </c>
      <c r="N930" s="22" t="n">
        <f aca="false">1400000*1.1</f>
        <v>1540000</v>
      </c>
      <c r="O930" s="23" t="n">
        <f aca="false">N930*5</f>
        <v>7700000</v>
      </c>
    </row>
    <row r="931" customFormat="false" ht="15.75" hidden="false" customHeight="false" outlineLevel="0" collapsed="false">
      <c r="A931" s="14" t="n">
        <v>930</v>
      </c>
      <c r="B931" s="35" t="n">
        <v>11203346</v>
      </c>
      <c r="C931" s="25" t="s">
        <v>417</v>
      </c>
      <c r="D931" s="25" t="s">
        <v>137</v>
      </c>
      <c r="E931" s="25" t="s">
        <v>1059</v>
      </c>
      <c r="F931" s="25" t="s">
        <v>1056</v>
      </c>
      <c r="G931" s="24" t="s">
        <v>1057</v>
      </c>
      <c r="H931" s="18" t="n">
        <v>62</v>
      </c>
      <c r="I931" s="36" t="n">
        <v>8.96</v>
      </c>
      <c r="J931" s="18" t="n">
        <v>94</v>
      </c>
      <c r="K931" s="36" t="n">
        <v>15</v>
      </c>
      <c r="L931" s="21" t="str">
        <f aca="false">IF(AND(I931&gt;=9,J931&gt;=90),"Xuất sắc",IF(AND(I931&gt;=8,J931&gt;=80),"Giỏi",IF(AND(I931&gt;7,J931&gt;=65),"Khá")))</f>
        <v>Giỏi</v>
      </c>
      <c r="M931" s="20" t="n">
        <v>1.05</v>
      </c>
      <c r="N931" s="22" t="n">
        <f aca="false">1400000*$M$81</f>
        <v>1470000</v>
      </c>
      <c r="O931" s="23" t="n">
        <f aca="false">N931*5</f>
        <v>7350000</v>
      </c>
    </row>
    <row r="932" customFormat="false" ht="15.75" hidden="false" customHeight="false" outlineLevel="0" collapsed="false">
      <c r="A932" s="14" t="n">
        <v>931</v>
      </c>
      <c r="B932" s="35" t="n">
        <v>11203127</v>
      </c>
      <c r="C932" s="25" t="s">
        <v>1062</v>
      </c>
      <c r="D932" s="25" t="s">
        <v>154</v>
      </c>
      <c r="E932" s="25" t="s">
        <v>1059</v>
      </c>
      <c r="F932" s="25" t="s">
        <v>1056</v>
      </c>
      <c r="G932" s="24" t="s">
        <v>1057</v>
      </c>
      <c r="H932" s="18" t="n">
        <v>62</v>
      </c>
      <c r="I932" s="36" t="n">
        <v>8.83</v>
      </c>
      <c r="J932" s="18" t="n">
        <v>81</v>
      </c>
      <c r="K932" s="36" t="n">
        <v>18</v>
      </c>
      <c r="L932" s="21" t="str">
        <f aca="false">IF(AND(I932&gt;=9,J932&gt;=90),"Xuất sắc",IF(AND(I932&gt;=8,J932&gt;=80),"Giỏi",IF(AND(I932&gt;7,J932&gt;=65),"Khá")))</f>
        <v>Giỏi</v>
      </c>
      <c r="M932" s="20" t="n">
        <v>1.05</v>
      </c>
      <c r="N932" s="22" t="n">
        <f aca="false">1400000*$M$81</f>
        <v>1470000</v>
      </c>
      <c r="O932" s="23" t="n">
        <f aca="false">N932*5</f>
        <v>7350000</v>
      </c>
    </row>
    <row r="933" customFormat="false" ht="15.75" hidden="false" customHeight="false" outlineLevel="0" collapsed="false">
      <c r="A933" s="14" t="n">
        <v>932</v>
      </c>
      <c r="B933" s="35" t="n">
        <v>11202537</v>
      </c>
      <c r="C933" s="25" t="s">
        <v>1063</v>
      </c>
      <c r="D933" s="25" t="s">
        <v>145</v>
      </c>
      <c r="E933" s="25" t="s">
        <v>1059</v>
      </c>
      <c r="F933" s="25" t="s">
        <v>1056</v>
      </c>
      <c r="G933" s="24" t="s">
        <v>1057</v>
      </c>
      <c r="H933" s="18" t="n">
        <v>62</v>
      </c>
      <c r="I933" s="36" t="n">
        <v>8.75</v>
      </c>
      <c r="J933" s="18" t="n">
        <v>93</v>
      </c>
      <c r="K933" s="36" t="n">
        <v>18</v>
      </c>
      <c r="L933" s="21" t="str">
        <f aca="false">IF(AND(I933&gt;=9,J933&gt;=90),"Xuất sắc",IF(AND(I933&gt;=8,J933&gt;=80),"Giỏi",IF(AND(I933&gt;7,J933&gt;=65),"Khá")))</f>
        <v>Giỏi</v>
      </c>
      <c r="M933" s="20" t="n">
        <v>1.05</v>
      </c>
      <c r="N933" s="22" t="n">
        <f aca="false">1400000*$M$81</f>
        <v>1470000</v>
      </c>
      <c r="O933" s="23" t="n">
        <f aca="false">N933*5</f>
        <v>7350000</v>
      </c>
    </row>
    <row r="934" customFormat="false" ht="15.75" hidden="false" customHeight="false" outlineLevel="0" collapsed="false">
      <c r="A934" s="14" t="n">
        <v>933</v>
      </c>
      <c r="B934" s="35" t="n">
        <v>11215064</v>
      </c>
      <c r="C934" s="25" t="s">
        <v>648</v>
      </c>
      <c r="D934" s="25" t="s">
        <v>137</v>
      </c>
      <c r="E934" s="25" t="s">
        <v>1064</v>
      </c>
      <c r="F934" s="25" t="s">
        <v>1065</v>
      </c>
      <c r="G934" s="24" t="s">
        <v>1057</v>
      </c>
      <c r="H934" s="18" t="n">
        <v>63</v>
      </c>
      <c r="I934" s="36" t="n">
        <v>9.23</v>
      </c>
      <c r="J934" s="18" t="n">
        <v>90</v>
      </c>
      <c r="K934" s="36" t="n">
        <v>20</v>
      </c>
      <c r="L934" s="21" t="str">
        <f aca="false">IF(AND(I934&gt;=9,J934&gt;=90),"Xuất sắc",IF(AND(I934&gt;=8,J934&gt;=80),"Giỏi",IF(AND(I934&gt;7,J934&gt;=65),"Khá")))</f>
        <v>Xuất sắc</v>
      </c>
      <c r="M934" s="20" t="n">
        <v>1.1</v>
      </c>
      <c r="N934" s="22" t="n">
        <f aca="false">1400000*1.1</f>
        <v>1540000</v>
      </c>
      <c r="O934" s="23" t="n">
        <f aca="false">N934*5</f>
        <v>7700000</v>
      </c>
    </row>
    <row r="935" customFormat="false" ht="15.75" hidden="false" customHeight="false" outlineLevel="0" collapsed="false">
      <c r="A935" s="14" t="n">
        <v>934</v>
      </c>
      <c r="B935" s="35" t="n">
        <v>11214418</v>
      </c>
      <c r="C935" s="25" t="s">
        <v>1066</v>
      </c>
      <c r="D935" s="25" t="s">
        <v>99</v>
      </c>
      <c r="E935" s="25" t="s">
        <v>1064</v>
      </c>
      <c r="F935" s="25" t="s">
        <v>1065</v>
      </c>
      <c r="G935" s="24" t="s">
        <v>1057</v>
      </c>
      <c r="H935" s="18" t="n">
        <v>63</v>
      </c>
      <c r="I935" s="36" t="n">
        <v>9</v>
      </c>
      <c r="J935" s="18" t="n">
        <v>90</v>
      </c>
      <c r="K935" s="36" t="n">
        <v>20</v>
      </c>
      <c r="L935" s="21" t="str">
        <f aca="false">IF(AND(I935&gt;=9,J935&gt;=90),"Xuất sắc",IF(AND(I935&gt;=8,J935&gt;=80),"Giỏi",IF(AND(I935&gt;7,J935&gt;=65),"Khá")))</f>
        <v>Xuất sắc</v>
      </c>
      <c r="M935" s="20" t="n">
        <v>1.1</v>
      </c>
      <c r="N935" s="22" t="n">
        <f aca="false">1400000*1.1</f>
        <v>1540000</v>
      </c>
      <c r="O935" s="23" t="n">
        <f aca="false">N935*5</f>
        <v>7700000</v>
      </c>
    </row>
    <row r="936" customFormat="false" ht="15.75" hidden="false" customHeight="false" outlineLevel="0" collapsed="false">
      <c r="A936" s="14" t="n">
        <v>935</v>
      </c>
      <c r="B936" s="35" t="n">
        <v>11212179</v>
      </c>
      <c r="C936" s="25" t="s">
        <v>313</v>
      </c>
      <c r="D936" s="25" t="s">
        <v>171</v>
      </c>
      <c r="E936" s="25" t="s">
        <v>1064</v>
      </c>
      <c r="F936" s="25" t="s">
        <v>1065</v>
      </c>
      <c r="G936" s="24" t="s">
        <v>1057</v>
      </c>
      <c r="H936" s="18" t="n">
        <v>63</v>
      </c>
      <c r="I936" s="36" t="n">
        <v>8.82</v>
      </c>
      <c r="J936" s="18" t="n">
        <v>88</v>
      </c>
      <c r="K936" s="36" t="n">
        <v>25</v>
      </c>
      <c r="L936" s="21" t="str">
        <f aca="false">IF(AND(I936&gt;=9,J936&gt;=90),"Xuất sắc",IF(AND(I936&gt;=8,J936&gt;=80),"Giỏi",IF(AND(I936&gt;7,J936&gt;=65),"Khá")))</f>
        <v>Giỏi</v>
      </c>
      <c r="M936" s="20" t="n">
        <v>1.05</v>
      </c>
      <c r="N936" s="22" t="n">
        <f aca="false">1400000*$M$81</f>
        <v>1470000</v>
      </c>
      <c r="O936" s="23" t="n">
        <f aca="false">N936*5</f>
        <v>7350000</v>
      </c>
    </row>
    <row r="937" customFormat="false" ht="15.75" hidden="false" customHeight="false" outlineLevel="0" collapsed="false">
      <c r="A937" s="14" t="n">
        <v>936</v>
      </c>
      <c r="B937" s="35" t="n">
        <v>11216956</v>
      </c>
      <c r="C937" s="25" t="s">
        <v>234</v>
      </c>
      <c r="D937" s="25" t="s">
        <v>1067</v>
      </c>
      <c r="E937" s="25" t="s">
        <v>1068</v>
      </c>
      <c r="F937" s="25" t="s">
        <v>1065</v>
      </c>
      <c r="G937" s="24" t="s">
        <v>1057</v>
      </c>
      <c r="H937" s="18" t="n">
        <v>63</v>
      </c>
      <c r="I937" s="36" t="n">
        <v>8.8</v>
      </c>
      <c r="J937" s="18" t="n">
        <v>90</v>
      </c>
      <c r="K937" s="36" t="n">
        <v>25</v>
      </c>
      <c r="L937" s="21" t="str">
        <f aca="false">IF(AND(I937&gt;=9,J937&gt;=90),"Xuất sắc",IF(AND(I937&gt;=8,J937&gt;=80),"Giỏi",IF(AND(I937&gt;7,J937&gt;=65),"Khá")))</f>
        <v>Giỏi</v>
      </c>
      <c r="M937" s="20" t="n">
        <v>1.05</v>
      </c>
      <c r="N937" s="22" t="n">
        <f aca="false">1400000*$M$81</f>
        <v>1470000</v>
      </c>
      <c r="O937" s="23" t="n">
        <f aca="false">N937*5</f>
        <v>7350000</v>
      </c>
    </row>
    <row r="938" customFormat="false" ht="15.75" hidden="false" customHeight="false" outlineLevel="0" collapsed="false">
      <c r="A938" s="14" t="n">
        <v>937</v>
      </c>
      <c r="B938" s="35" t="n">
        <v>11216946</v>
      </c>
      <c r="C938" s="25" t="s">
        <v>588</v>
      </c>
      <c r="D938" s="25" t="s">
        <v>145</v>
      </c>
      <c r="E938" s="25" t="s">
        <v>1064</v>
      </c>
      <c r="F938" s="25" t="s">
        <v>1065</v>
      </c>
      <c r="G938" s="24" t="s">
        <v>1057</v>
      </c>
      <c r="H938" s="18" t="n">
        <v>63</v>
      </c>
      <c r="I938" s="36" t="n">
        <v>8.61</v>
      </c>
      <c r="J938" s="18" t="n">
        <v>86</v>
      </c>
      <c r="K938" s="36" t="n">
        <v>22</v>
      </c>
      <c r="L938" s="21" t="str">
        <f aca="false">IF(AND(I938&gt;=9,J938&gt;=90),"Xuất sắc",IF(AND(I938&gt;=8,J938&gt;=80),"Giỏi",IF(AND(I938&gt;7,J938&gt;=65),"Khá")))</f>
        <v>Giỏi</v>
      </c>
      <c r="M938" s="20" t="n">
        <v>1.05</v>
      </c>
      <c r="N938" s="22" t="n">
        <f aca="false">1400000*$M$81</f>
        <v>1470000</v>
      </c>
      <c r="O938" s="23" t="n">
        <f aca="false">N938*5</f>
        <v>7350000</v>
      </c>
    </row>
    <row r="939" customFormat="false" ht="15.75" hidden="false" customHeight="false" outlineLevel="0" collapsed="false">
      <c r="A939" s="14" t="n">
        <v>938</v>
      </c>
      <c r="B939" s="35" t="n">
        <v>11216950</v>
      </c>
      <c r="C939" s="25" t="s">
        <v>1069</v>
      </c>
      <c r="D939" s="25" t="s">
        <v>76</v>
      </c>
      <c r="E939" s="25" t="s">
        <v>1064</v>
      </c>
      <c r="F939" s="25" t="s">
        <v>1065</v>
      </c>
      <c r="G939" s="24" t="s">
        <v>1057</v>
      </c>
      <c r="H939" s="18" t="n">
        <v>63</v>
      </c>
      <c r="I939" s="36" t="n">
        <v>8.74</v>
      </c>
      <c r="J939" s="18" t="n">
        <v>88</v>
      </c>
      <c r="K939" s="36" t="n">
        <v>20</v>
      </c>
      <c r="L939" s="21" t="str">
        <f aca="false">IF(AND(I939&gt;=9,J939&gt;=90),"Xuất sắc",IF(AND(I939&gt;=8,J939&gt;=80),"Giỏi",IF(AND(I939&gt;7,J939&gt;=65),"Khá")))</f>
        <v>Giỏi</v>
      </c>
      <c r="M939" s="20" t="n">
        <v>1.05</v>
      </c>
      <c r="N939" s="22" t="n">
        <f aca="false">1400000*$M$81</f>
        <v>1470000</v>
      </c>
      <c r="O939" s="23" t="n">
        <f aca="false">N939*5</f>
        <v>7350000</v>
      </c>
    </row>
    <row r="940" customFormat="false" ht="15.75" hidden="false" customHeight="false" outlineLevel="0" collapsed="false">
      <c r="A940" s="14" t="n">
        <v>939</v>
      </c>
      <c r="B940" s="35" t="n">
        <v>11216962</v>
      </c>
      <c r="C940" s="25" t="s">
        <v>1070</v>
      </c>
      <c r="D940" s="25" t="s">
        <v>150</v>
      </c>
      <c r="E940" s="25" t="s">
        <v>1064</v>
      </c>
      <c r="F940" s="25" t="s">
        <v>1065</v>
      </c>
      <c r="G940" s="24" t="s">
        <v>1057</v>
      </c>
      <c r="H940" s="18" t="n">
        <v>63</v>
      </c>
      <c r="I940" s="36" t="n">
        <v>8.73</v>
      </c>
      <c r="J940" s="18" t="n">
        <v>88</v>
      </c>
      <c r="K940" s="36" t="n">
        <v>25</v>
      </c>
      <c r="L940" s="21" t="str">
        <f aca="false">IF(AND(I940&gt;=9,J940&gt;=90),"Xuất sắc",IF(AND(I940&gt;=8,J940&gt;=80),"Giỏi",IF(AND(I940&gt;7,J940&gt;=65),"Khá")))</f>
        <v>Giỏi</v>
      </c>
      <c r="M940" s="20" t="n">
        <v>1.05</v>
      </c>
      <c r="N940" s="22" t="n">
        <f aca="false">1400000*$M$81</f>
        <v>1470000</v>
      </c>
      <c r="O940" s="23" t="n">
        <f aca="false">N940*5</f>
        <v>7350000</v>
      </c>
    </row>
    <row r="941" customFormat="false" ht="15.75" hidden="false" customHeight="false" outlineLevel="0" collapsed="false">
      <c r="A941" s="14" t="n">
        <v>940</v>
      </c>
      <c r="B941" s="35" t="n">
        <v>11216968</v>
      </c>
      <c r="C941" s="25" t="s">
        <v>565</v>
      </c>
      <c r="D941" s="25" t="s">
        <v>197</v>
      </c>
      <c r="E941" s="25" t="s">
        <v>1068</v>
      </c>
      <c r="F941" s="25" t="s">
        <v>1065</v>
      </c>
      <c r="G941" s="24" t="s">
        <v>1057</v>
      </c>
      <c r="H941" s="18" t="n">
        <v>63</v>
      </c>
      <c r="I941" s="36" t="n">
        <v>8.72</v>
      </c>
      <c r="J941" s="18" t="n">
        <v>98</v>
      </c>
      <c r="K941" s="36" t="n">
        <v>25</v>
      </c>
      <c r="L941" s="21" t="str">
        <f aca="false">IF(AND(I941&gt;=9,J941&gt;=90),"Xuất sắc",IF(AND(I941&gt;=8,J941&gt;=80),"Giỏi",IF(AND(I941&gt;7,J941&gt;=65),"Khá")))</f>
        <v>Giỏi</v>
      </c>
      <c r="M941" s="20" t="n">
        <v>1.05</v>
      </c>
      <c r="N941" s="22" t="n">
        <f aca="false">1400000*$M$81</f>
        <v>1470000</v>
      </c>
      <c r="O941" s="23" t="n">
        <f aca="false">N941*5</f>
        <v>7350000</v>
      </c>
    </row>
    <row r="942" customFormat="false" ht="15.75" hidden="false" customHeight="false" outlineLevel="0" collapsed="false">
      <c r="A942" s="14" t="n">
        <v>941</v>
      </c>
      <c r="B942" s="35" t="n">
        <v>11216953</v>
      </c>
      <c r="C942" s="25" t="s">
        <v>1071</v>
      </c>
      <c r="D942" s="25" t="s">
        <v>660</v>
      </c>
      <c r="E942" s="25" t="s">
        <v>1068</v>
      </c>
      <c r="F942" s="25" t="s">
        <v>1065</v>
      </c>
      <c r="G942" s="24" t="s">
        <v>1057</v>
      </c>
      <c r="H942" s="18" t="n">
        <v>63</v>
      </c>
      <c r="I942" s="36" t="n">
        <v>8.65</v>
      </c>
      <c r="J942" s="18" t="n">
        <v>93</v>
      </c>
      <c r="K942" s="36" t="n">
        <v>18</v>
      </c>
      <c r="L942" s="21" t="str">
        <f aca="false">IF(AND(I942&gt;=9,J942&gt;=90),"Xuất sắc",IF(AND(I942&gt;=8,J942&gt;=80),"Giỏi",IF(AND(I942&gt;7,J942&gt;=65),"Khá")))</f>
        <v>Giỏi</v>
      </c>
      <c r="M942" s="20" t="n">
        <v>1.05</v>
      </c>
      <c r="N942" s="22" t="n">
        <f aca="false">1400000*$M$81</f>
        <v>1470000</v>
      </c>
      <c r="O942" s="23" t="n">
        <f aca="false">N942*5</f>
        <v>7350000</v>
      </c>
    </row>
    <row r="943" customFormat="false" ht="15.75" hidden="false" customHeight="false" outlineLevel="0" collapsed="false">
      <c r="A943" s="14" t="n">
        <v>942</v>
      </c>
      <c r="B943" s="35" t="n">
        <v>11220624</v>
      </c>
      <c r="C943" s="25" t="s">
        <v>747</v>
      </c>
      <c r="D943" s="25" t="s">
        <v>16</v>
      </c>
      <c r="E943" s="25" t="s">
        <v>1072</v>
      </c>
      <c r="F943" s="25" t="s">
        <v>1073</v>
      </c>
      <c r="G943" s="24" t="s">
        <v>1057</v>
      </c>
      <c r="H943" s="18" t="n">
        <v>64</v>
      </c>
      <c r="I943" s="36" t="n">
        <v>8.9</v>
      </c>
      <c r="J943" s="18" t="n">
        <v>93</v>
      </c>
      <c r="K943" s="36" t="n">
        <v>15</v>
      </c>
      <c r="L943" s="21" t="str">
        <f aca="false">IF(AND(I943&gt;=9,J943&gt;=90),"Xuất sắc",IF(AND(I943&gt;=8,J943&gt;=80),"Giỏi",IF(AND(I943&gt;7,J943&gt;=65),"Khá")))</f>
        <v>Giỏi</v>
      </c>
      <c r="M943" s="20" t="n">
        <v>1.05</v>
      </c>
      <c r="N943" s="22" t="n">
        <f aca="false">1400000*$M$81</f>
        <v>1470000</v>
      </c>
      <c r="O943" s="23" t="n">
        <f aca="false">N943*5</f>
        <v>7350000</v>
      </c>
    </row>
    <row r="944" customFormat="false" ht="15.75" hidden="false" customHeight="false" outlineLevel="0" collapsed="false">
      <c r="A944" s="14" t="n">
        <v>943</v>
      </c>
      <c r="B944" s="35" t="n">
        <v>11226863</v>
      </c>
      <c r="C944" s="25" t="s">
        <v>1074</v>
      </c>
      <c r="D944" s="25" t="s">
        <v>401</v>
      </c>
      <c r="E944" s="25" t="s">
        <v>1075</v>
      </c>
      <c r="F944" s="25" t="s">
        <v>1073</v>
      </c>
      <c r="G944" s="24" t="s">
        <v>1057</v>
      </c>
      <c r="H944" s="18" t="n">
        <v>64</v>
      </c>
      <c r="I944" s="36" t="n">
        <v>8.8</v>
      </c>
      <c r="J944" s="18" t="n">
        <v>83</v>
      </c>
      <c r="K944" s="36" t="n">
        <v>18</v>
      </c>
      <c r="L944" s="21" t="str">
        <f aca="false">IF(AND(I944&gt;=9,J944&gt;=90),"Xuất sắc",IF(AND(I944&gt;=8,J944&gt;=80),"Giỏi",IF(AND(I944&gt;7,J944&gt;=65),"Khá")))</f>
        <v>Giỏi</v>
      </c>
      <c r="M944" s="20" t="n">
        <v>1.05</v>
      </c>
      <c r="N944" s="22" t="n">
        <f aca="false">1400000*$M$81</f>
        <v>1470000</v>
      </c>
      <c r="O944" s="23" t="n">
        <f aca="false">N944*5</f>
        <v>7350000</v>
      </c>
    </row>
    <row r="945" customFormat="false" ht="15.75" hidden="false" customHeight="false" outlineLevel="0" collapsed="false">
      <c r="A945" s="14" t="n">
        <v>944</v>
      </c>
      <c r="B945" s="35" t="n">
        <v>11221188</v>
      </c>
      <c r="C945" s="25" t="s">
        <v>1076</v>
      </c>
      <c r="D945" s="25" t="s">
        <v>1077</v>
      </c>
      <c r="E945" s="25" t="s">
        <v>1072</v>
      </c>
      <c r="F945" s="25" t="s">
        <v>1073</v>
      </c>
      <c r="G945" s="24" t="s">
        <v>1057</v>
      </c>
      <c r="H945" s="18" t="n">
        <v>64</v>
      </c>
      <c r="I945" s="36" t="n">
        <v>8.76</v>
      </c>
      <c r="J945" s="18" t="n">
        <v>90</v>
      </c>
      <c r="K945" s="36" t="n">
        <v>20</v>
      </c>
      <c r="L945" s="21" t="str">
        <f aca="false">IF(AND(I945&gt;=9,J945&gt;=90),"Xuất sắc",IF(AND(I945&gt;=8,J945&gt;=80),"Giỏi",IF(AND(I945&gt;7,J945&gt;=65),"Khá")))</f>
        <v>Giỏi</v>
      </c>
      <c r="M945" s="20" t="n">
        <v>1.05</v>
      </c>
      <c r="N945" s="22" t="n">
        <f aca="false">1400000*$M$81</f>
        <v>1470000</v>
      </c>
      <c r="O945" s="23" t="n">
        <f aca="false">N945*5</f>
        <v>7350000</v>
      </c>
    </row>
    <row r="946" customFormat="false" ht="15.75" hidden="false" customHeight="false" outlineLevel="0" collapsed="false">
      <c r="A946" s="14" t="n">
        <v>945</v>
      </c>
      <c r="B946" s="35" t="n">
        <v>11226441</v>
      </c>
      <c r="C946" s="25" t="s">
        <v>339</v>
      </c>
      <c r="D946" s="25" t="s">
        <v>119</v>
      </c>
      <c r="E946" s="25" t="s">
        <v>1072</v>
      </c>
      <c r="F946" s="25" t="s">
        <v>1073</v>
      </c>
      <c r="G946" s="24" t="s">
        <v>1057</v>
      </c>
      <c r="H946" s="18" t="n">
        <v>64</v>
      </c>
      <c r="I946" s="36" t="n">
        <v>8.7</v>
      </c>
      <c r="J946" s="18" t="n">
        <v>91</v>
      </c>
      <c r="K946" s="36" t="n">
        <v>15</v>
      </c>
      <c r="L946" s="21" t="str">
        <f aca="false">IF(AND(I946&gt;=9,J946&gt;=90),"Xuất sắc",IF(AND(I946&gt;=8,J946&gt;=80),"Giỏi",IF(AND(I946&gt;7,J946&gt;=65),"Khá")))</f>
        <v>Giỏi</v>
      </c>
      <c r="M946" s="20" t="n">
        <v>1.05</v>
      </c>
      <c r="N946" s="22" t="n">
        <f aca="false">1400000*$M$81</f>
        <v>1470000</v>
      </c>
      <c r="O946" s="23" t="n">
        <f aca="false">N946*5</f>
        <v>7350000</v>
      </c>
    </row>
    <row r="947" customFormat="false" ht="15.75" hidden="false" customHeight="false" outlineLevel="0" collapsed="false">
      <c r="A947" s="14" t="n">
        <v>946</v>
      </c>
      <c r="B947" s="35" t="n">
        <v>11226420</v>
      </c>
      <c r="C947" s="25" t="s">
        <v>163</v>
      </c>
      <c r="D947" s="25" t="s">
        <v>119</v>
      </c>
      <c r="E947" s="25" t="s">
        <v>1075</v>
      </c>
      <c r="F947" s="25" t="s">
        <v>1073</v>
      </c>
      <c r="G947" s="24" t="s">
        <v>1057</v>
      </c>
      <c r="H947" s="18" t="n">
        <v>64</v>
      </c>
      <c r="I947" s="36" t="n">
        <v>8.68</v>
      </c>
      <c r="J947" s="18" t="n">
        <v>92</v>
      </c>
      <c r="K947" s="36" t="n">
        <v>15</v>
      </c>
      <c r="L947" s="21" t="str">
        <f aca="false">IF(AND(I947&gt;=9,J947&gt;=90),"Xuất sắc",IF(AND(I947&gt;=8,J947&gt;=80),"Giỏi",IF(AND(I947&gt;7,J947&gt;=65),"Khá")))</f>
        <v>Giỏi</v>
      </c>
      <c r="M947" s="20" t="n">
        <v>1.05</v>
      </c>
      <c r="N947" s="22" t="n">
        <f aca="false">1400000*$M$81</f>
        <v>1470000</v>
      </c>
      <c r="O947" s="23" t="n">
        <f aca="false">N947*5</f>
        <v>7350000</v>
      </c>
    </row>
    <row r="948" customFormat="false" ht="15.75" hidden="false" customHeight="false" outlineLevel="0" collapsed="false">
      <c r="A948" s="14" t="n">
        <v>947</v>
      </c>
      <c r="B948" s="35" t="n">
        <v>11226463</v>
      </c>
      <c r="C948" s="25" t="s">
        <v>219</v>
      </c>
      <c r="D948" s="25" t="s">
        <v>119</v>
      </c>
      <c r="E948" s="25" t="s">
        <v>1075</v>
      </c>
      <c r="F948" s="25" t="s">
        <v>1073</v>
      </c>
      <c r="G948" s="24" t="s">
        <v>1057</v>
      </c>
      <c r="H948" s="18" t="n">
        <v>64</v>
      </c>
      <c r="I948" s="36" t="n">
        <v>8.66</v>
      </c>
      <c r="J948" s="18" t="n">
        <v>89</v>
      </c>
      <c r="K948" s="36" t="n">
        <v>17</v>
      </c>
      <c r="L948" s="21" t="str">
        <f aca="false">IF(AND(I948&gt;=9,J948&gt;=90),"Xuất sắc",IF(AND(I948&gt;=8,J948&gt;=80),"Giỏi",IF(AND(I948&gt;7,J948&gt;=65),"Khá")))</f>
        <v>Giỏi</v>
      </c>
      <c r="M948" s="20" t="n">
        <v>1.05</v>
      </c>
      <c r="N948" s="22" t="n">
        <f aca="false">1400000*$M$81</f>
        <v>1470000</v>
      </c>
      <c r="O948" s="23" t="n">
        <f aca="false">N948*5</f>
        <v>7350000</v>
      </c>
    </row>
    <row r="949" customFormat="false" ht="15.75" hidden="false" customHeight="false" outlineLevel="0" collapsed="false">
      <c r="A949" s="14" t="n">
        <v>948</v>
      </c>
      <c r="B949" s="35" t="n">
        <v>11226913</v>
      </c>
      <c r="C949" s="25" t="s">
        <v>1078</v>
      </c>
      <c r="D949" s="25" t="s">
        <v>449</v>
      </c>
      <c r="E949" s="25" t="s">
        <v>1072</v>
      </c>
      <c r="F949" s="25" t="s">
        <v>1073</v>
      </c>
      <c r="G949" s="24" t="s">
        <v>1057</v>
      </c>
      <c r="H949" s="18" t="n">
        <v>64</v>
      </c>
      <c r="I949" s="36" t="n">
        <v>8.6</v>
      </c>
      <c r="J949" s="18" t="n">
        <v>90</v>
      </c>
      <c r="K949" s="36" t="n">
        <v>15</v>
      </c>
      <c r="L949" s="21" t="str">
        <f aca="false">IF(AND(I949&gt;=9,J949&gt;=90),"Xuất sắc",IF(AND(I949&gt;=8,J949&gt;=80),"Giỏi",IF(AND(I949&gt;7,J949&gt;=65),"Khá")))</f>
        <v>Giỏi</v>
      </c>
      <c r="M949" s="20" t="n">
        <v>1.05</v>
      </c>
      <c r="N949" s="22" t="n">
        <f aca="false">1400000*$M$81</f>
        <v>1470000</v>
      </c>
      <c r="O949" s="23" t="n">
        <f aca="false">N949*5</f>
        <v>7350000</v>
      </c>
    </row>
    <row r="950" customFormat="false" ht="15.75" hidden="false" customHeight="false" outlineLevel="0" collapsed="false">
      <c r="A950" s="14" t="n">
        <v>949</v>
      </c>
      <c r="B950" s="35" t="n">
        <v>11222447</v>
      </c>
      <c r="C950" s="25" t="s">
        <v>1079</v>
      </c>
      <c r="D950" s="25" t="s">
        <v>1080</v>
      </c>
      <c r="E950" s="25" t="s">
        <v>1075</v>
      </c>
      <c r="F950" s="25" t="s">
        <v>1073</v>
      </c>
      <c r="G950" s="24" t="s">
        <v>1057</v>
      </c>
      <c r="H950" s="18" t="n">
        <v>64</v>
      </c>
      <c r="I950" s="36" t="n">
        <v>8.56</v>
      </c>
      <c r="J950" s="18" t="n">
        <v>90</v>
      </c>
      <c r="K950" s="36" t="n">
        <v>15</v>
      </c>
      <c r="L950" s="21" t="str">
        <f aca="false">IF(AND(I950&gt;=9,J950&gt;=90),"Xuất sắc",IF(AND(I950&gt;=8,J950&gt;=80),"Giỏi",IF(AND(I950&gt;7,J950&gt;=65),"Khá")))</f>
        <v>Giỏi</v>
      </c>
      <c r="M950" s="20" t="n">
        <v>1.05</v>
      </c>
      <c r="N950" s="22" t="n">
        <f aca="false">1400000*$M$81</f>
        <v>1470000</v>
      </c>
      <c r="O950" s="23" t="n">
        <f aca="false">N950*5</f>
        <v>7350000</v>
      </c>
    </row>
    <row r="951" customFormat="false" ht="15.75" hidden="false" customHeight="false" outlineLevel="0" collapsed="false">
      <c r="A951" s="14" t="n">
        <v>950</v>
      </c>
      <c r="B951" s="35" t="n">
        <v>11222137</v>
      </c>
      <c r="C951" s="25" t="s">
        <v>1081</v>
      </c>
      <c r="D951" s="25" t="s">
        <v>247</v>
      </c>
      <c r="E951" s="25" t="s">
        <v>1075</v>
      </c>
      <c r="F951" s="25" t="s">
        <v>1073</v>
      </c>
      <c r="G951" s="24" t="s">
        <v>1057</v>
      </c>
      <c r="H951" s="18" t="n">
        <v>64</v>
      </c>
      <c r="I951" s="36" t="n">
        <v>8.52</v>
      </c>
      <c r="J951" s="18" t="n">
        <v>83</v>
      </c>
      <c r="K951" s="36" t="n">
        <v>15</v>
      </c>
      <c r="L951" s="21" t="str">
        <f aca="false">IF(AND(I951&gt;=9,J951&gt;=90),"Xuất sắc",IF(AND(I951&gt;=8,J951&gt;=80),"Giỏi",IF(AND(I951&gt;7,J951&gt;=65),"Khá")))</f>
        <v>Giỏi</v>
      </c>
      <c r="M951" s="20" t="n">
        <v>1.05</v>
      </c>
      <c r="N951" s="22" t="n">
        <f aca="false">1400000*$M$81</f>
        <v>1470000</v>
      </c>
      <c r="O951" s="23" t="n">
        <f aca="false">N951*5</f>
        <v>7350000</v>
      </c>
    </row>
    <row r="952" customFormat="false" ht="15.75" hidden="false" customHeight="false" outlineLevel="0" collapsed="false">
      <c r="A952" s="14" t="n">
        <v>951</v>
      </c>
      <c r="B952" s="35" t="n">
        <v>11200633</v>
      </c>
      <c r="C952" s="25" t="s">
        <v>1082</v>
      </c>
      <c r="D952" s="25" t="s">
        <v>206</v>
      </c>
      <c r="E952" s="25" t="s">
        <v>1083</v>
      </c>
      <c r="F952" s="25" t="s">
        <v>1084</v>
      </c>
      <c r="G952" s="24" t="s">
        <v>1085</v>
      </c>
      <c r="H952" s="18" t="n">
        <v>62</v>
      </c>
      <c r="I952" s="36" t="n">
        <v>9.4</v>
      </c>
      <c r="J952" s="18" t="n">
        <v>98</v>
      </c>
      <c r="K952" s="36" t="n">
        <v>21</v>
      </c>
      <c r="L952" s="21" t="str">
        <f aca="false">IF(AND(I952&gt;=9,J952&gt;=90),"Xuất sắc",IF(AND(I952&gt;=8,J952&gt;=80),"Giỏi",IF(AND(I952&gt;7,J952&gt;=65),"Khá")))</f>
        <v>Xuất sắc</v>
      </c>
      <c r="M952" s="20" t="n">
        <v>1.1</v>
      </c>
      <c r="N952" s="22" t="n">
        <f aca="false">1650000*$M$7</f>
        <v>1815000</v>
      </c>
      <c r="O952" s="23" t="n">
        <f aca="false">N952*5</f>
        <v>9075000</v>
      </c>
    </row>
    <row r="953" customFormat="false" ht="15.75" hidden="false" customHeight="false" outlineLevel="0" collapsed="false">
      <c r="A953" s="14" t="n">
        <v>952</v>
      </c>
      <c r="B953" s="35" t="n">
        <v>11202084</v>
      </c>
      <c r="C953" s="25" t="s">
        <v>1086</v>
      </c>
      <c r="D953" s="25" t="s">
        <v>98</v>
      </c>
      <c r="E953" s="25" t="s">
        <v>1083</v>
      </c>
      <c r="F953" s="25" t="s">
        <v>1084</v>
      </c>
      <c r="G953" s="24" t="s">
        <v>1085</v>
      </c>
      <c r="H953" s="18" t="n">
        <v>62</v>
      </c>
      <c r="I953" s="36" t="n">
        <v>9.35</v>
      </c>
      <c r="J953" s="18" t="n">
        <v>96</v>
      </c>
      <c r="K953" s="36" t="n">
        <v>31</v>
      </c>
      <c r="L953" s="21" t="str">
        <f aca="false">IF(AND(I953&gt;=9,J953&gt;=90),"Xuất sắc",IF(AND(I953&gt;=8,J953&gt;=80),"Giỏi",IF(AND(I953&gt;7,J953&gt;=65),"Khá")))</f>
        <v>Xuất sắc</v>
      </c>
      <c r="M953" s="20" t="n">
        <v>1.1</v>
      </c>
      <c r="N953" s="22" t="n">
        <f aca="false">1650000*$M$7</f>
        <v>1815000</v>
      </c>
      <c r="O953" s="23" t="n">
        <f aca="false">N953*5</f>
        <v>9075000</v>
      </c>
    </row>
    <row r="954" customFormat="false" ht="15.75" hidden="false" customHeight="false" outlineLevel="0" collapsed="false">
      <c r="A954" s="14" t="n">
        <v>953</v>
      </c>
      <c r="B954" s="35" t="n">
        <v>11202282</v>
      </c>
      <c r="C954" s="25" t="s">
        <v>1087</v>
      </c>
      <c r="D954" s="25" t="s">
        <v>98</v>
      </c>
      <c r="E954" s="25" t="s">
        <v>1083</v>
      </c>
      <c r="F954" s="25" t="s">
        <v>1084</v>
      </c>
      <c r="G954" s="24" t="s">
        <v>1085</v>
      </c>
      <c r="H954" s="18" t="n">
        <v>62</v>
      </c>
      <c r="I954" s="36" t="n">
        <v>9.35</v>
      </c>
      <c r="J954" s="18" t="n">
        <v>95</v>
      </c>
      <c r="K954" s="36" t="n">
        <v>31</v>
      </c>
      <c r="L954" s="21" t="str">
        <f aca="false">IF(AND(I954&gt;=9,J954&gt;=90),"Xuất sắc",IF(AND(I954&gt;=8,J954&gt;=80),"Giỏi",IF(AND(I954&gt;7,J954&gt;=65),"Khá")))</f>
        <v>Xuất sắc</v>
      </c>
      <c r="M954" s="20" t="n">
        <v>1.1</v>
      </c>
      <c r="N954" s="22" t="n">
        <f aca="false">1650000*$M$7</f>
        <v>1815000</v>
      </c>
      <c r="O954" s="23" t="n">
        <f aca="false">N954*5</f>
        <v>9075000</v>
      </c>
    </row>
    <row r="955" customFormat="false" ht="15.75" hidden="false" customHeight="false" outlineLevel="0" collapsed="false">
      <c r="A955" s="14" t="n">
        <v>954</v>
      </c>
      <c r="B955" s="35" t="n">
        <v>11203886</v>
      </c>
      <c r="C955" s="25" t="s">
        <v>1088</v>
      </c>
      <c r="D955" s="25" t="s">
        <v>559</v>
      </c>
      <c r="E955" s="25" t="s">
        <v>1083</v>
      </c>
      <c r="F955" s="25" t="s">
        <v>1084</v>
      </c>
      <c r="G955" s="24" t="s">
        <v>1085</v>
      </c>
      <c r="H955" s="18" t="n">
        <v>62</v>
      </c>
      <c r="I955" s="36" t="n">
        <v>9.35</v>
      </c>
      <c r="J955" s="18" t="n">
        <v>90</v>
      </c>
      <c r="K955" s="36" t="n">
        <v>18</v>
      </c>
      <c r="L955" s="21" t="str">
        <f aca="false">IF(AND(I955&gt;=9,J955&gt;=90),"Xuất sắc",IF(AND(I955&gt;=8,J955&gt;=80),"Giỏi",IF(AND(I955&gt;7,J955&gt;=65),"Khá")))</f>
        <v>Xuất sắc</v>
      </c>
      <c r="M955" s="20" t="n">
        <v>1.1</v>
      </c>
      <c r="N955" s="22" t="n">
        <f aca="false">1650000*$M$7</f>
        <v>1815000</v>
      </c>
      <c r="O955" s="23" t="n">
        <f aca="false">N955*5</f>
        <v>9075000</v>
      </c>
    </row>
    <row r="956" customFormat="false" ht="15.75" hidden="false" customHeight="false" outlineLevel="0" collapsed="false">
      <c r="A956" s="14" t="n">
        <v>955</v>
      </c>
      <c r="B956" s="35" t="n">
        <v>11201730</v>
      </c>
      <c r="C956" s="25" t="s">
        <v>329</v>
      </c>
      <c r="D956" s="25" t="s">
        <v>107</v>
      </c>
      <c r="E956" s="25" t="s">
        <v>1089</v>
      </c>
      <c r="F956" s="25" t="s">
        <v>1084</v>
      </c>
      <c r="G956" s="24" t="s">
        <v>1085</v>
      </c>
      <c r="H956" s="18" t="n">
        <v>62</v>
      </c>
      <c r="I956" s="36" t="n">
        <v>9.34</v>
      </c>
      <c r="J956" s="18" t="n">
        <v>91</v>
      </c>
      <c r="K956" s="36" t="n">
        <v>21</v>
      </c>
      <c r="L956" s="21" t="str">
        <f aca="false">IF(AND(I956&gt;=9,J956&gt;=90),"Xuất sắc",IF(AND(I956&gt;=8,J956&gt;=80),"Giỏi",IF(AND(I956&gt;7,J956&gt;=65),"Khá")))</f>
        <v>Xuất sắc</v>
      </c>
      <c r="M956" s="20" t="n">
        <v>1.1</v>
      </c>
      <c r="N956" s="22" t="n">
        <f aca="false">1650000*$M$7</f>
        <v>1815000</v>
      </c>
      <c r="O956" s="23" t="n">
        <f aca="false">N956*5</f>
        <v>9075000</v>
      </c>
    </row>
    <row r="957" customFormat="false" ht="15.75" hidden="false" customHeight="false" outlineLevel="0" collapsed="false">
      <c r="A957" s="14" t="n">
        <v>956</v>
      </c>
      <c r="B957" s="35" t="n">
        <v>11205161</v>
      </c>
      <c r="C957" s="25" t="s">
        <v>341</v>
      </c>
      <c r="D957" s="25" t="s">
        <v>317</v>
      </c>
      <c r="E957" s="25" t="s">
        <v>1090</v>
      </c>
      <c r="F957" s="25" t="s">
        <v>1084</v>
      </c>
      <c r="G957" s="24" t="s">
        <v>1085</v>
      </c>
      <c r="H957" s="18" t="n">
        <v>62</v>
      </c>
      <c r="I957" s="36" t="n">
        <v>9.32</v>
      </c>
      <c r="J957" s="18" t="n">
        <v>100</v>
      </c>
      <c r="K957" s="36" t="n">
        <v>18</v>
      </c>
      <c r="L957" s="21" t="str">
        <f aca="false">IF(AND(I957&gt;=9,J957&gt;=90),"Xuất sắc",IF(AND(I957&gt;=8,J957&gt;=80),"Giỏi",IF(AND(I957&gt;7,J957&gt;=65),"Khá")))</f>
        <v>Xuất sắc</v>
      </c>
      <c r="M957" s="20" t="n">
        <v>1.1</v>
      </c>
      <c r="N957" s="22" t="n">
        <f aca="false">1650000*$M$7</f>
        <v>1815000</v>
      </c>
      <c r="O957" s="23" t="n">
        <f aca="false">N957*5</f>
        <v>9075000</v>
      </c>
    </row>
    <row r="958" customFormat="false" ht="15.75" hidden="false" customHeight="false" outlineLevel="0" collapsed="false">
      <c r="A958" s="14" t="n">
        <v>957</v>
      </c>
      <c r="B958" s="35" t="n">
        <v>11200172</v>
      </c>
      <c r="C958" s="25" t="s">
        <v>1091</v>
      </c>
      <c r="D958" s="25" t="s">
        <v>16</v>
      </c>
      <c r="E958" s="25" t="s">
        <v>1083</v>
      </c>
      <c r="F958" s="25" t="s">
        <v>1084</v>
      </c>
      <c r="G958" s="24" t="s">
        <v>1085</v>
      </c>
      <c r="H958" s="18" t="n">
        <v>62</v>
      </c>
      <c r="I958" s="36" t="n">
        <v>9.29</v>
      </c>
      <c r="J958" s="18" t="n">
        <v>93</v>
      </c>
      <c r="K958" s="36" t="n">
        <v>21</v>
      </c>
      <c r="L958" s="21" t="str">
        <f aca="false">IF(AND(I958&gt;=9,J958&gt;=90),"Xuất sắc",IF(AND(I958&gt;=8,J958&gt;=80),"Giỏi",IF(AND(I958&gt;7,J958&gt;=65),"Khá")))</f>
        <v>Xuất sắc</v>
      </c>
      <c r="M958" s="20" t="n">
        <v>1.1</v>
      </c>
      <c r="N958" s="22" t="n">
        <f aca="false">1650000*$M$7</f>
        <v>1815000</v>
      </c>
      <c r="O958" s="23" t="n">
        <f aca="false">N958*5</f>
        <v>9075000</v>
      </c>
    </row>
    <row r="959" customFormat="false" ht="15.75" hidden="false" customHeight="false" outlineLevel="0" collapsed="false">
      <c r="A959" s="14" t="n">
        <v>958</v>
      </c>
      <c r="B959" s="35" t="n">
        <v>11202438</v>
      </c>
      <c r="C959" s="25" t="s">
        <v>1092</v>
      </c>
      <c r="D959" s="25" t="s">
        <v>533</v>
      </c>
      <c r="E959" s="25" t="s">
        <v>1090</v>
      </c>
      <c r="F959" s="25" t="s">
        <v>1084</v>
      </c>
      <c r="G959" s="24" t="s">
        <v>1085</v>
      </c>
      <c r="H959" s="18" t="n">
        <v>62</v>
      </c>
      <c r="I959" s="36" t="n">
        <v>9.26</v>
      </c>
      <c r="J959" s="18" t="n">
        <v>91</v>
      </c>
      <c r="K959" s="36" t="n">
        <v>37</v>
      </c>
      <c r="L959" s="21" t="str">
        <f aca="false">IF(AND(I959&gt;=9,J959&gt;=90),"Xuất sắc",IF(AND(I959&gt;=8,J959&gt;=80),"Giỏi",IF(AND(I959&gt;7,J959&gt;=65),"Khá")))</f>
        <v>Xuất sắc</v>
      </c>
      <c r="M959" s="20" t="n">
        <v>1.1</v>
      </c>
      <c r="N959" s="22" t="n">
        <f aca="false">1650000*$M$7</f>
        <v>1815000</v>
      </c>
      <c r="O959" s="23" t="n">
        <f aca="false">N959*5</f>
        <v>9075000</v>
      </c>
    </row>
    <row r="960" customFormat="false" ht="15.75" hidden="false" customHeight="false" outlineLevel="0" collapsed="false">
      <c r="A960" s="14" t="n">
        <v>959</v>
      </c>
      <c r="B960" s="35" t="n">
        <v>11207513</v>
      </c>
      <c r="C960" s="25" t="s">
        <v>1093</v>
      </c>
      <c r="D960" s="25" t="s">
        <v>1094</v>
      </c>
      <c r="E960" s="25" t="s">
        <v>1083</v>
      </c>
      <c r="F960" s="25" t="s">
        <v>1084</v>
      </c>
      <c r="G960" s="24" t="s">
        <v>1085</v>
      </c>
      <c r="H960" s="18" t="n">
        <v>62</v>
      </c>
      <c r="I960" s="36" t="n">
        <v>9.25</v>
      </c>
      <c r="J960" s="18" t="n">
        <v>100</v>
      </c>
      <c r="K960" s="36" t="n">
        <v>24</v>
      </c>
      <c r="L960" s="21" t="str">
        <f aca="false">IF(AND(I960&gt;=9,J960&gt;=90),"Xuất sắc",IF(AND(I960&gt;=8,J960&gt;=80),"Giỏi",IF(AND(I960&gt;7,J960&gt;=65),"Khá")))</f>
        <v>Xuất sắc</v>
      </c>
      <c r="M960" s="20" t="n">
        <v>1.1</v>
      </c>
      <c r="N960" s="22" t="n">
        <f aca="false">1650000*$M$7</f>
        <v>1815000</v>
      </c>
      <c r="O960" s="23" t="n">
        <f aca="false">N960*5</f>
        <v>9075000</v>
      </c>
    </row>
    <row r="961" customFormat="false" ht="15.75" hidden="false" customHeight="false" outlineLevel="0" collapsed="false">
      <c r="A961" s="14" t="n">
        <v>960</v>
      </c>
      <c r="B961" s="35" t="n">
        <v>11208139</v>
      </c>
      <c r="C961" s="25" t="s">
        <v>467</v>
      </c>
      <c r="D961" s="25" t="s">
        <v>119</v>
      </c>
      <c r="E961" s="25" t="s">
        <v>1090</v>
      </c>
      <c r="F961" s="25" t="s">
        <v>1084</v>
      </c>
      <c r="G961" s="24" t="s">
        <v>1085</v>
      </c>
      <c r="H961" s="18" t="n">
        <v>62</v>
      </c>
      <c r="I961" s="36" t="n">
        <v>9.21</v>
      </c>
      <c r="J961" s="18" t="n">
        <v>95</v>
      </c>
      <c r="K961" s="36" t="n">
        <v>34</v>
      </c>
      <c r="L961" s="21" t="str">
        <f aca="false">IF(AND(I961&gt;=9,J961&gt;=90),"Xuất sắc",IF(AND(I961&gt;=8,J961&gt;=80),"Giỏi",IF(AND(I961&gt;7,J961&gt;=65),"Khá")))</f>
        <v>Xuất sắc</v>
      </c>
      <c r="M961" s="20" t="n">
        <v>1.1</v>
      </c>
      <c r="N961" s="22" t="n">
        <f aca="false">1650000*$M$7</f>
        <v>1815000</v>
      </c>
      <c r="O961" s="23" t="n">
        <f aca="false">N961*5</f>
        <v>9075000</v>
      </c>
    </row>
    <row r="962" customFormat="false" ht="15.75" hidden="false" customHeight="false" outlineLevel="0" collapsed="false">
      <c r="A962" s="14" t="n">
        <v>961</v>
      </c>
      <c r="B962" s="35" t="n">
        <v>11204956</v>
      </c>
      <c r="C962" s="25" t="s">
        <v>964</v>
      </c>
      <c r="D962" s="25" t="s">
        <v>140</v>
      </c>
      <c r="E962" s="25" t="s">
        <v>1089</v>
      </c>
      <c r="F962" s="25" t="s">
        <v>1084</v>
      </c>
      <c r="G962" s="24" t="s">
        <v>1085</v>
      </c>
      <c r="H962" s="18" t="n">
        <v>62</v>
      </c>
      <c r="I962" s="36" t="n">
        <v>9.21</v>
      </c>
      <c r="J962" s="18" t="n">
        <v>90</v>
      </c>
      <c r="K962" s="36" t="n">
        <v>24</v>
      </c>
      <c r="L962" s="21" t="str">
        <f aca="false">IF(AND(I962&gt;=9,J962&gt;=90),"Xuất sắc",IF(AND(I962&gt;=8,J962&gt;=80),"Giỏi",IF(AND(I962&gt;7,J962&gt;=65),"Khá")))</f>
        <v>Xuất sắc</v>
      </c>
      <c r="M962" s="20" t="n">
        <v>1.1</v>
      </c>
      <c r="N962" s="22" t="n">
        <f aca="false">1650000*$M$7</f>
        <v>1815000</v>
      </c>
      <c r="O962" s="23" t="n">
        <f aca="false">N962*5</f>
        <v>9075000</v>
      </c>
    </row>
    <row r="963" customFormat="false" ht="15.75" hidden="false" customHeight="false" outlineLevel="0" collapsed="false">
      <c r="A963" s="14" t="n">
        <v>962</v>
      </c>
      <c r="B963" s="35" t="n">
        <v>11200976</v>
      </c>
      <c r="C963" s="25" t="s">
        <v>122</v>
      </c>
      <c r="D963" s="25" t="s">
        <v>140</v>
      </c>
      <c r="E963" s="25" t="s">
        <v>1089</v>
      </c>
      <c r="F963" s="25" t="s">
        <v>1084</v>
      </c>
      <c r="G963" s="24" t="s">
        <v>1085</v>
      </c>
      <c r="H963" s="18" t="n">
        <v>62</v>
      </c>
      <c r="I963" s="36" t="n">
        <v>9.2</v>
      </c>
      <c r="J963" s="18" t="n">
        <v>96</v>
      </c>
      <c r="K963" s="36" t="n">
        <v>24</v>
      </c>
      <c r="L963" s="21" t="str">
        <f aca="false">IF(AND(I963&gt;=9,J963&gt;=90),"Xuất sắc",IF(AND(I963&gt;=8,J963&gt;=80),"Giỏi",IF(AND(I963&gt;7,J963&gt;=65),"Khá")))</f>
        <v>Xuất sắc</v>
      </c>
      <c r="M963" s="20" t="n">
        <v>1.1</v>
      </c>
      <c r="N963" s="22" t="n">
        <f aca="false">1650000*$M$7</f>
        <v>1815000</v>
      </c>
      <c r="O963" s="23" t="n">
        <f aca="false">N963*5</f>
        <v>9075000</v>
      </c>
    </row>
    <row r="964" customFormat="false" ht="15.75" hidden="false" customHeight="false" outlineLevel="0" collapsed="false">
      <c r="A964" s="14" t="n">
        <v>963</v>
      </c>
      <c r="B964" s="35" t="n">
        <v>11200597</v>
      </c>
      <c r="C964" s="25" t="s">
        <v>1095</v>
      </c>
      <c r="D964" s="25" t="s">
        <v>206</v>
      </c>
      <c r="E964" s="25" t="s">
        <v>1096</v>
      </c>
      <c r="F964" s="25" t="s">
        <v>1097</v>
      </c>
      <c r="G964" s="24" t="s">
        <v>1085</v>
      </c>
      <c r="H964" s="18" t="n">
        <v>62</v>
      </c>
      <c r="I964" s="36" t="n">
        <v>9.63</v>
      </c>
      <c r="J964" s="18" t="n">
        <v>99</v>
      </c>
      <c r="K964" s="36" t="n">
        <v>25</v>
      </c>
      <c r="L964" s="21" t="str">
        <f aca="false">IF(AND(I964&gt;=9,J964&gt;=90),"Xuất sắc",IF(AND(I964&gt;=8,J964&gt;=80),"Giỏi",IF(AND(I964&gt;7,J964&gt;=65),"Khá")))</f>
        <v>Xuất sắc</v>
      </c>
      <c r="M964" s="20" t="n">
        <v>1.1</v>
      </c>
      <c r="N964" s="22" t="n">
        <f aca="false">1900000*$M$2</f>
        <v>2090000</v>
      </c>
      <c r="O964" s="23" t="n">
        <f aca="false">N964*5</f>
        <v>10450000</v>
      </c>
    </row>
    <row r="965" customFormat="false" ht="15.75" hidden="false" customHeight="false" outlineLevel="0" collapsed="false">
      <c r="A965" s="14" t="n">
        <v>964</v>
      </c>
      <c r="B965" s="35" t="n">
        <v>11200315</v>
      </c>
      <c r="C965" s="25" t="s">
        <v>1098</v>
      </c>
      <c r="D965" s="25" t="s">
        <v>16</v>
      </c>
      <c r="E965" s="25" t="s">
        <v>1096</v>
      </c>
      <c r="F965" s="25" t="s">
        <v>1097</v>
      </c>
      <c r="G965" s="24" t="s">
        <v>1085</v>
      </c>
      <c r="H965" s="18" t="n">
        <v>62</v>
      </c>
      <c r="I965" s="36" t="n">
        <v>9.62</v>
      </c>
      <c r="J965" s="18" t="n">
        <v>94</v>
      </c>
      <c r="K965" s="36" t="n">
        <v>25</v>
      </c>
      <c r="L965" s="21" t="str">
        <f aca="false">IF(AND(I965&gt;=9,J965&gt;=90),"Xuất sắc",IF(AND(I965&gt;=8,J965&gt;=80),"Giỏi",IF(AND(I965&gt;7,J965&gt;=65),"Khá")))</f>
        <v>Xuất sắc</v>
      </c>
      <c r="M965" s="20" t="n">
        <v>1.1</v>
      </c>
      <c r="N965" s="22" t="n">
        <f aca="false">1900000*$M$2</f>
        <v>2090000</v>
      </c>
      <c r="O965" s="23" t="n">
        <f aca="false">N965*5</f>
        <v>10450000</v>
      </c>
    </row>
    <row r="966" customFormat="false" ht="15.75" hidden="false" customHeight="false" outlineLevel="0" collapsed="false">
      <c r="A966" s="14" t="n">
        <v>965</v>
      </c>
      <c r="B966" s="35" t="n">
        <v>11206128</v>
      </c>
      <c r="C966" s="25" t="s">
        <v>372</v>
      </c>
      <c r="D966" s="25" t="s">
        <v>145</v>
      </c>
      <c r="E966" s="25" t="s">
        <v>1099</v>
      </c>
      <c r="F966" s="25" t="s">
        <v>1097</v>
      </c>
      <c r="G966" s="24" t="s">
        <v>1085</v>
      </c>
      <c r="H966" s="18" t="n">
        <v>62</v>
      </c>
      <c r="I966" s="36" t="n">
        <v>9.56</v>
      </c>
      <c r="J966" s="18" t="n">
        <v>90</v>
      </c>
      <c r="K966" s="36" t="n">
        <v>28</v>
      </c>
      <c r="L966" s="21" t="str">
        <f aca="false">IF(AND(I966&gt;=9,J966&gt;=90),"Xuất sắc",IF(AND(I966&gt;=8,J966&gt;=80),"Giỏi",IF(AND(I966&gt;7,J966&gt;=65),"Khá")))</f>
        <v>Xuất sắc</v>
      </c>
      <c r="M966" s="20" t="n">
        <v>1.1</v>
      </c>
      <c r="N966" s="22" t="n">
        <f aca="false">1900000*$M$2</f>
        <v>2090000</v>
      </c>
      <c r="O966" s="23" t="n">
        <f aca="false">N966*5</f>
        <v>10450000</v>
      </c>
    </row>
    <row r="967" customFormat="false" ht="15.75" hidden="false" customHeight="false" outlineLevel="0" collapsed="false">
      <c r="A967" s="14" t="n">
        <v>966</v>
      </c>
      <c r="B967" s="35" t="n">
        <v>11208257</v>
      </c>
      <c r="C967" s="25" t="s">
        <v>386</v>
      </c>
      <c r="D967" s="25" t="s">
        <v>690</v>
      </c>
      <c r="E967" s="25" t="s">
        <v>1096</v>
      </c>
      <c r="F967" s="25" t="s">
        <v>1097</v>
      </c>
      <c r="G967" s="24" t="s">
        <v>1085</v>
      </c>
      <c r="H967" s="18" t="n">
        <v>62</v>
      </c>
      <c r="I967" s="36" t="n">
        <v>9.49</v>
      </c>
      <c r="J967" s="18" t="n">
        <v>90</v>
      </c>
      <c r="K967" s="36" t="n">
        <v>21</v>
      </c>
      <c r="L967" s="21" t="str">
        <f aca="false">IF(AND(I967&gt;=9,J967&gt;=90),"Xuất sắc",IF(AND(I967&gt;=8,J967&gt;=80),"Giỏi",IF(AND(I967&gt;7,J967&gt;=65),"Khá")))</f>
        <v>Xuất sắc</v>
      </c>
      <c r="M967" s="20" t="n">
        <v>1.1</v>
      </c>
      <c r="N967" s="22" t="n">
        <f aca="false">1900000*$M$2</f>
        <v>2090000</v>
      </c>
      <c r="O967" s="23" t="n">
        <f aca="false">N967*5</f>
        <v>10450000</v>
      </c>
    </row>
    <row r="968" customFormat="false" ht="15.75" hidden="false" customHeight="false" outlineLevel="0" collapsed="false">
      <c r="A968" s="14" t="n">
        <v>967</v>
      </c>
      <c r="B968" s="35" t="n">
        <v>11201366</v>
      </c>
      <c r="C968" s="25" t="s">
        <v>1033</v>
      </c>
      <c r="D968" s="25" t="s">
        <v>247</v>
      </c>
      <c r="E968" s="25" t="s">
        <v>1100</v>
      </c>
      <c r="F968" s="25" t="s">
        <v>1097</v>
      </c>
      <c r="G968" s="24" t="s">
        <v>1085</v>
      </c>
      <c r="H968" s="18" t="n">
        <v>62</v>
      </c>
      <c r="I968" s="36" t="n">
        <v>9.44</v>
      </c>
      <c r="J968" s="18" t="n">
        <v>98</v>
      </c>
      <c r="K968" s="36" t="n">
        <v>20</v>
      </c>
      <c r="L968" s="21" t="str">
        <f aca="false">IF(AND(I968&gt;=9,J968&gt;=90),"Xuất sắc",IF(AND(I968&gt;=8,J968&gt;=80),"Giỏi",IF(AND(I968&gt;7,J968&gt;=65),"Khá")))</f>
        <v>Xuất sắc</v>
      </c>
      <c r="M968" s="20" t="n">
        <v>1.1</v>
      </c>
      <c r="N968" s="22" t="n">
        <f aca="false">1900000*$M$2</f>
        <v>2090000</v>
      </c>
      <c r="O968" s="23" t="n">
        <f aca="false">N968*5</f>
        <v>10450000</v>
      </c>
    </row>
    <row r="969" customFormat="false" ht="15.75" hidden="false" customHeight="false" outlineLevel="0" collapsed="false">
      <c r="A969" s="14" t="n">
        <v>968</v>
      </c>
      <c r="B969" s="35" t="n">
        <v>11204156</v>
      </c>
      <c r="C969" s="25" t="s">
        <v>1101</v>
      </c>
      <c r="D969" s="25" t="s">
        <v>728</v>
      </c>
      <c r="E969" s="25" t="s">
        <v>1096</v>
      </c>
      <c r="F969" s="25" t="s">
        <v>1097</v>
      </c>
      <c r="G969" s="24" t="s">
        <v>1085</v>
      </c>
      <c r="H969" s="18" t="n">
        <v>62</v>
      </c>
      <c r="I969" s="36" t="n">
        <v>9.4</v>
      </c>
      <c r="J969" s="18" t="n">
        <v>94</v>
      </c>
      <c r="K969" s="36" t="n">
        <v>31</v>
      </c>
      <c r="L969" s="21" t="str">
        <f aca="false">IF(AND(I969&gt;=9,J969&gt;=90),"Xuất sắc",IF(AND(I969&gt;=8,J969&gt;=80),"Giỏi",IF(AND(I969&gt;7,J969&gt;=65),"Khá")))</f>
        <v>Xuất sắc</v>
      </c>
      <c r="M969" s="20" t="n">
        <v>1.1</v>
      </c>
      <c r="N969" s="22" t="n">
        <f aca="false">1900000*$M$2</f>
        <v>2090000</v>
      </c>
      <c r="O969" s="23" t="n">
        <f aca="false">N969*5</f>
        <v>10450000</v>
      </c>
    </row>
    <row r="970" customFormat="false" ht="15.75" hidden="false" customHeight="false" outlineLevel="0" collapsed="false">
      <c r="A970" s="14" t="n">
        <v>969</v>
      </c>
      <c r="B970" s="35" t="n">
        <v>11206316</v>
      </c>
      <c r="C970" s="25" t="s">
        <v>1102</v>
      </c>
      <c r="D970" s="25" t="s">
        <v>99</v>
      </c>
      <c r="E970" s="25" t="s">
        <v>1099</v>
      </c>
      <c r="F970" s="25" t="s">
        <v>1097</v>
      </c>
      <c r="G970" s="24" t="s">
        <v>1085</v>
      </c>
      <c r="H970" s="18" t="n">
        <v>62</v>
      </c>
      <c r="I970" s="36" t="n">
        <v>9.38</v>
      </c>
      <c r="J970" s="18" t="n">
        <v>94</v>
      </c>
      <c r="K970" s="36" t="n">
        <v>15</v>
      </c>
      <c r="L970" s="21" t="str">
        <f aca="false">IF(AND(I970&gt;=9,J970&gt;=90),"Xuất sắc",IF(AND(I970&gt;=8,J970&gt;=80),"Giỏi",IF(AND(I970&gt;7,J970&gt;=65),"Khá")))</f>
        <v>Xuất sắc</v>
      </c>
      <c r="M970" s="20" t="n">
        <v>1.1</v>
      </c>
      <c r="N970" s="22" t="n">
        <f aca="false">1900000*$M$2</f>
        <v>2090000</v>
      </c>
      <c r="O970" s="23" t="n">
        <f aca="false">N970*5</f>
        <v>10450000</v>
      </c>
    </row>
    <row r="971" customFormat="false" ht="15.75" hidden="false" customHeight="false" outlineLevel="0" collapsed="false">
      <c r="A971" s="14" t="n">
        <v>970</v>
      </c>
      <c r="B971" s="35" t="n">
        <v>11201442</v>
      </c>
      <c r="C971" s="25" t="s">
        <v>1103</v>
      </c>
      <c r="D971" s="25" t="s">
        <v>171</v>
      </c>
      <c r="E971" s="25" t="s">
        <v>1100</v>
      </c>
      <c r="F971" s="25" t="s">
        <v>1097</v>
      </c>
      <c r="G971" s="24" t="s">
        <v>1085</v>
      </c>
      <c r="H971" s="18" t="n">
        <v>62</v>
      </c>
      <c r="I971" s="36" t="n">
        <v>9.33</v>
      </c>
      <c r="J971" s="18" t="n">
        <v>95</v>
      </c>
      <c r="K971" s="36" t="n">
        <v>18</v>
      </c>
      <c r="L971" s="21" t="str">
        <f aca="false">IF(AND(I971&gt;=9,J971&gt;=90),"Xuất sắc",IF(AND(I971&gt;=8,J971&gt;=80),"Giỏi",IF(AND(I971&gt;7,J971&gt;=65),"Khá")))</f>
        <v>Xuất sắc</v>
      </c>
      <c r="M971" s="20" t="n">
        <v>1.1</v>
      </c>
      <c r="N971" s="22" t="n">
        <f aca="false">1900000*$M$2</f>
        <v>2090000</v>
      </c>
      <c r="O971" s="23" t="n">
        <f aca="false">N971*5</f>
        <v>10450000</v>
      </c>
    </row>
    <row r="972" customFormat="false" ht="15.75" hidden="false" customHeight="false" outlineLevel="0" collapsed="false">
      <c r="A972" s="14" t="n">
        <v>971</v>
      </c>
      <c r="B972" s="35" t="n">
        <v>11201177</v>
      </c>
      <c r="C972" s="25" t="s">
        <v>1104</v>
      </c>
      <c r="D972" s="25" t="s">
        <v>148</v>
      </c>
      <c r="E972" s="25" t="s">
        <v>1096</v>
      </c>
      <c r="F972" s="25" t="s">
        <v>1097</v>
      </c>
      <c r="G972" s="24" t="s">
        <v>1085</v>
      </c>
      <c r="H972" s="18" t="n">
        <v>62</v>
      </c>
      <c r="I972" s="36" t="n">
        <v>9.32</v>
      </c>
      <c r="J972" s="18" t="n">
        <v>100</v>
      </c>
      <c r="K972" s="36" t="n">
        <v>18</v>
      </c>
      <c r="L972" s="21" t="str">
        <f aca="false">IF(AND(I972&gt;=9,J972&gt;=90),"Xuất sắc",IF(AND(I972&gt;=8,J972&gt;=80),"Giỏi",IF(AND(I972&gt;7,J972&gt;=65),"Khá")))</f>
        <v>Xuất sắc</v>
      </c>
      <c r="M972" s="20" t="n">
        <v>1.1</v>
      </c>
      <c r="N972" s="22" t="n">
        <f aca="false">1900000*$M$2</f>
        <v>2090000</v>
      </c>
      <c r="O972" s="23" t="n">
        <f aca="false">N972*5</f>
        <v>10450000</v>
      </c>
    </row>
    <row r="973" customFormat="false" ht="15.75" hidden="false" customHeight="false" outlineLevel="0" collapsed="false">
      <c r="A973" s="14" t="n">
        <v>972</v>
      </c>
      <c r="B973" s="35" t="n">
        <v>11201983</v>
      </c>
      <c r="C973" s="25" t="s">
        <v>271</v>
      </c>
      <c r="D973" s="25" t="s">
        <v>21</v>
      </c>
      <c r="E973" s="25" t="s">
        <v>1096</v>
      </c>
      <c r="F973" s="25" t="s">
        <v>1097</v>
      </c>
      <c r="G973" s="24" t="s">
        <v>1085</v>
      </c>
      <c r="H973" s="18" t="n">
        <v>62</v>
      </c>
      <c r="I973" s="36" t="n">
        <v>9.27</v>
      </c>
      <c r="J973" s="18" t="n">
        <v>100</v>
      </c>
      <c r="K973" s="36" t="n">
        <v>21</v>
      </c>
      <c r="L973" s="21" t="str">
        <f aca="false">IF(AND(I973&gt;=9,J973&gt;=90),"Xuất sắc",IF(AND(I973&gt;=8,J973&gt;=80),"Giỏi",IF(AND(I973&gt;7,J973&gt;=65),"Khá")))</f>
        <v>Xuất sắc</v>
      </c>
      <c r="M973" s="20" t="n">
        <v>1.1</v>
      </c>
      <c r="N973" s="22" t="n">
        <f aca="false">1900000*$M$2</f>
        <v>2090000</v>
      </c>
      <c r="O973" s="23" t="n">
        <f aca="false">N973*5</f>
        <v>10450000</v>
      </c>
    </row>
    <row r="974" customFormat="false" ht="15.75" hidden="false" customHeight="false" outlineLevel="0" collapsed="false">
      <c r="A974" s="14" t="n">
        <v>973</v>
      </c>
      <c r="B974" s="35" t="n">
        <v>11206356</v>
      </c>
      <c r="C974" s="25" t="s">
        <v>787</v>
      </c>
      <c r="D974" s="25" t="s">
        <v>99</v>
      </c>
      <c r="E974" s="25" t="s">
        <v>1096</v>
      </c>
      <c r="F974" s="25" t="s">
        <v>1097</v>
      </c>
      <c r="G974" s="24" t="s">
        <v>1085</v>
      </c>
      <c r="H974" s="18" t="n">
        <v>62</v>
      </c>
      <c r="I974" s="36" t="n">
        <v>9.26</v>
      </c>
      <c r="J974" s="18" t="n">
        <v>100</v>
      </c>
      <c r="K974" s="36" t="n">
        <v>21</v>
      </c>
      <c r="L974" s="21" t="str">
        <f aca="false">IF(AND(I974&gt;=9,J974&gt;=90),"Xuất sắc",IF(AND(I974&gt;=8,J974&gt;=80),"Giỏi",IF(AND(I974&gt;7,J974&gt;=65),"Khá")))</f>
        <v>Xuất sắc</v>
      </c>
      <c r="M974" s="20" t="n">
        <v>1.1</v>
      </c>
      <c r="N974" s="22" t="n">
        <f aca="false">1900000*$M$2</f>
        <v>2090000</v>
      </c>
      <c r="O974" s="23" t="n">
        <f aca="false">N974*5</f>
        <v>10450000</v>
      </c>
    </row>
    <row r="975" customFormat="false" ht="15.75" hidden="false" customHeight="false" outlineLevel="0" collapsed="false">
      <c r="A975" s="14" t="n">
        <v>974</v>
      </c>
      <c r="B975" s="35" t="n">
        <v>11203868</v>
      </c>
      <c r="C975" s="25" t="s">
        <v>1041</v>
      </c>
      <c r="D975" s="25" t="s">
        <v>208</v>
      </c>
      <c r="E975" s="25" t="s">
        <v>1100</v>
      </c>
      <c r="F975" s="25" t="s">
        <v>1097</v>
      </c>
      <c r="G975" s="24" t="s">
        <v>1085</v>
      </c>
      <c r="H975" s="18" t="n">
        <v>62</v>
      </c>
      <c r="I975" s="36" t="n">
        <v>9.21</v>
      </c>
      <c r="J975" s="18" t="n">
        <v>93</v>
      </c>
      <c r="K975" s="36" t="n">
        <v>21</v>
      </c>
      <c r="L975" s="21" t="str">
        <f aca="false">IF(AND(I975&gt;=9,J975&gt;=90),"Xuất sắc",IF(AND(I975&gt;=8,J975&gt;=80),"Giỏi",IF(AND(I975&gt;7,J975&gt;=65),"Khá")))</f>
        <v>Xuất sắc</v>
      </c>
      <c r="M975" s="20" t="n">
        <v>1.1</v>
      </c>
      <c r="N975" s="22" t="n">
        <f aca="false">1900000*$M$2</f>
        <v>2090000</v>
      </c>
      <c r="O975" s="23" t="n">
        <f aca="false">N975*5</f>
        <v>10450000</v>
      </c>
    </row>
    <row r="976" customFormat="false" ht="15.75" hidden="false" customHeight="false" outlineLevel="0" collapsed="false">
      <c r="A976" s="14" t="n">
        <v>975</v>
      </c>
      <c r="B976" s="35" t="n">
        <v>11202946</v>
      </c>
      <c r="C976" s="25" t="s">
        <v>24</v>
      </c>
      <c r="D976" s="25" t="s">
        <v>660</v>
      </c>
      <c r="E976" s="25" t="s">
        <v>1096</v>
      </c>
      <c r="F976" s="25" t="s">
        <v>1097</v>
      </c>
      <c r="G976" s="24" t="s">
        <v>1085</v>
      </c>
      <c r="H976" s="18" t="n">
        <v>62</v>
      </c>
      <c r="I976" s="36" t="n">
        <v>9.2</v>
      </c>
      <c r="J976" s="18" t="n">
        <v>95</v>
      </c>
      <c r="K976" s="36" t="n">
        <v>21</v>
      </c>
      <c r="L976" s="21" t="str">
        <f aca="false">IF(AND(I976&gt;=9,J976&gt;=90),"Xuất sắc",IF(AND(I976&gt;=8,J976&gt;=80),"Giỏi",IF(AND(I976&gt;7,J976&gt;=65),"Khá")))</f>
        <v>Xuất sắc</v>
      </c>
      <c r="M976" s="20" t="n">
        <v>1.1</v>
      </c>
      <c r="N976" s="22" t="n">
        <f aca="false">1900000*$M$2</f>
        <v>2090000</v>
      </c>
      <c r="O976" s="23" t="n">
        <f aca="false">N976*5</f>
        <v>10450000</v>
      </c>
    </row>
    <row r="977" customFormat="false" ht="15.75" hidden="false" customHeight="false" outlineLevel="0" collapsed="false">
      <c r="A977" s="14" t="n">
        <v>976</v>
      </c>
      <c r="B977" s="35" t="n">
        <v>11205723</v>
      </c>
      <c r="C977" s="25" t="s">
        <v>1105</v>
      </c>
      <c r="D977" s="25" t="s">
        <v>98</v>
      </c>
      <c r="E977" s="25" t="s">
        <v>1099</v>
      </c>
      <c r="F977" s="25" t="s">
        <v>1097</v>
      </c>
      <c r="G977" s="24" t="s">
        <v>1085</v>
      </c>
      <c r="H977" s="18" t="n">
        <v>62</v>
      </c>
      <c r="I977" s="36" t="n">
        <v>9.2</v>
      </c>
      <c r="J977" s="18" t="n">
        <v>90</v>
      </c>
      <c r="K977" s="36" t="n">
        <v>26</v>
      </c>
      <c r="L977" s="21" t="str">
        <f aca="false">IF(AND(I977&gt;=9,J977&gt;=90),"Xuất sắc",IF(AND(I977&gt;=8,J977&gt;=80),"Giỏi",IF(AND(I977&gt;7,J977&gt;=65),"Khá")))</f>
        <v>Xuất sắc</v>
      </c>
      <c r="M977" s="20" t="n">
        <v>1.1</v>
      </c>
      <c r="N977" s="22" t="n">
        <f aca="false">1900000*$M$2</f>
        <v>2090000</v>
      </c>
      <c r="O977" s="23" t="n">
        <f aca="false">N977*5</f>
        <v>10450000</v>
      </c>
    </row>
    <row r="978" customFormat="false" ht="15.75" hidden="false" customHeight="false" outlineLevel="0" collapsed="false">
      <c r="A978" s="14" t="n">
        <v>977</v>
      </c>
      <c r="B978" s="35" t="n">
        <v>11203819</v>
      </c>
      <c r="C978" s="25" t="s">
        <v>313</v>
      </c>
      <c r="D978" s="25" t="s">
        <v>114</v>
      </c>
      <c r="E978" s="25" t="s">
        <v>1106</v>
      </c>
      <c r="F978" s="25" t="s">
        <v>1107</v>
      </c>
      <c r="G978" s="24" t="s">
        <v>1085</v>
      </c>
      <c r="H978" s="18" t="n">
        <v>62</v>
      </c>
      <c r="I978" s="36" t="n">
        <v>9.43</v>
      </c>
      <c r="J978" s="18" t="n">
        <v>93</v>
      </c>
      <c r="K978" s="36" t="n">
        <v>18</v>
      </c>
      <c r="L978" s="21" t="str">
        <f aca="false">IF(AND(I978&gt;=9,J978&gt;=90),"Xuất sắc",IF(AND(I978&gt;=8,J978&gt;=80),"Giỏi",IF(AND(I978&gt;7,J978&gt;=65),"Khá")))</f>
        <v>Xuất sắc</v>
      </c>
      <c r="M978" s="20" t="n">
        <v>1.1</v>
      </c>
      <c r="N978" s="22" t="n">
        <f aca="false">1650000*$M$7</f>
        <v>1815000</v>
      </c>
      <c r="O978" s="23" t="n">
        <f aca="false">N978*5</f>
        <v>9075000</v>
      </c>
    </row>
    <row r="979" customFormat="false" ht="15.75" hidden="false" customHeight="false" outlineLevel="0" collapsed="false">
      <c r="A979" s="14" t="n">
        <v>978</v>
      </c>
      <c r="B979" s="35" t="n">
        <v>11201751</v>
      </c>
      <c r="C979" s="25" t="s">
        <v>1108</v>
      </c>
      <c r="D979" s="25" t="s">
        <v>1109</v>
      </c>
      <c r="E979" s="25" t="s">
        <v>1106</v>
      </c>
      <c r="F979" s="25" t="s">
        <v>1107</v>
      </c>
      <c r="G979" s="24" t="s">
        <v>1085</v>
      </c>
      <c r="H979" s="18" t="n">
        <v>62</v>
      </c>
      <c r="I979" s="36" t="n">
        <v>9.34</v>
      </c>
      <c r="J979" s="18" t="n">
        <v>92</v>
      </c>
      <c r="K979" s="36" t="n">
        <v>15</v>
      </c>
      <c r="L979" s="21" t="str">
        <f aca="false">IF(AND(I979&gt;=9,J979&gt;=90),"Xuất sắc",IF(AND(I979&gt;=8,J979&gt;=80),"Giỏi",IF(AND(I979&gt;7,J979&gt;=65),"Khá")))</f>
        <v>Xuất sắc</v>
      </c>
      <c r="M979" s="20" t="n">
        <v>1.1</v>
      </c>
      <c r="N979" s="22" t="n">
        <f aca="false">1650000*$M$7</f>
        <v>1815000</v>
      </c>
      <c r="O979" s="23" t="n">
        <f aca="false">N979*5</f>
        <v>9075000</v>
      </c>
    </row>
    <row r="980" customFormat="false" ht="15.75" hidden="false" customHeight="false" outlineLevel="0" collapsed="false">
      <c r="A980" s="14" t="n">
        <v>979</v>
      </c>
      <c r="B980" s="35" t="n">
        <v>11202854</v>
      </c>
      <c r="C980" s="25" t="s">
        <v>234</v>
      </c>
      <c r="D980" s="25" t="s">
        <v>99</v>
      </c>
      <c r="E980" s="25" t="s">
        <v>1110</v>
      </c>
      <c r="F980" s="25" t="s">
        <v>1107</v>
      </c>
      <c r="G980" s="24" t="s">
        <v>1085</v>
      </c>
      <c r="H980" s="18" t="n">
        <v>62</v>
      </c>
      <c r="I980" s="36" t="n">
        <v>9.3</v>
      </c>
      <c r="J980" s="18" t="n">
        <v>95</v>
      </c>
      <c r="K980" s="36" t="n">
        <v>22</v>
      </c>
      <c r="L980" s="21" t="str">
        <f aca="false">IF(AND(I980&gt;=9,J980&gt;=90),"Xuất sắc",IF(AND(I980&gt;=8,J980&gt;=80),"Giỏi",IF(AND(I980&gt;7,J980&gt;=65),"Khá")))</f>
        <v>Xuất sắc</v>
      </c>
      <c r="M980" s="20" t="n">
        <v>1.1</v>
      </c>
      <c r="N980" s="22" t="n">
        <f aca="false">1650000*$M$7</f>
        <v>1815000</v>
      </c>
      <c r="O980" s="23" t="n">
        <f aca="false">N980*5</f>
        <v>9075000</v>
      </c>
    </row>
    <row r="981" customFormat="false" ht="15.75" hidden="false" customHeight="false" outlineLevel="0" collapsed="false">
      <c r="A981" s="14" t="n">
        <v>980</v>
      </c>
      <c r="B981" s="35" t="n">
        <v>11205176</v>
      </c>
      <c r="C981" s="25" t="s">
        <v>565</v>
      </c>
      <c r="D981" s="25" t="s">
        <v>116</v>
      </c>
      <c r="E981" s="25" t="s">
        <v>1110</v>
      </c>
      <c r="F981" s="25" t="s">
        <v>1107</v>
      </c>
      <c r="G981" s="24" t="s">
        <v>1085</v>
      </c>
      <c r="H981" s="18" t="n">
        <v>62</v>
      </c>
      <c r="I981" s="36" t="n">
        <v>9.23</v>
      </c>
      <c r="J981" s="18" t="n">
        <v>91</v>
      </c>
      <c r="K981" s="36" t="n">
        <v>36</v>
      </c>
      <c r="L981" s="21" t="str">
        <f aca="false">IF(AND(I981&gt;=9,J981&gt;=90),"Xuất sắc",IF(AND(I981&gt;=8,J981&gt;=80),"Giỏi",IF(AND(I981&gt;7,J981&gt;=65),"Khá")))</f>
        <v>Xuất sắc</v>
      </c>
      <c r="M981" s="20" t="n">
        <v>1.1</v>
      </c>
      <c r="N981" s="22" t="n">
        <f aca="false">1650000*$M$7</f>
        <v>1815000</v>
      </c>
      <c r="O981" s="23" t="n">
        <f aca="false">N981*5</f>
        <v>9075000</v>
      </c>
    </row>
    <row r="982" customFormat="false" ht="15.75" hidden="false" customHeight="false" outlineLevel="0" collapsed="false">
      <c r="A982" s="14" t="n">
        <v>981</v>
      </c>
      <c r="B982" s="35" t="n">
        <v>11201345</v>
      </c>
      <c r="C982" s="25" t="s">
        <v>1111</v>
      </c>
      <c r="D982" s="25" t="s">
        <v>116</v>
      </c>
      <c r="E982" s="25" t="s">
        <v>1110</v>
      </c>
      <c r="F982" s="25" t="s">
        <v>1107</v>
      </c>
      <c r="G982" s="24" t="s">
        <v>1085</v>
      </c>
      <c r="H982" s="18" t="n">
        <v>62</v>
      </c>
      <c r="I982" s="36" t="n">
        <v>9.21</v>
      </c>
      <c r="J982" s="18" t="n">
        <v>93</v>
      </c>
      <c r="K982" s="36" t="n">
        <v>20</v>
      </c>
      <c r="L982" s="21" t="str">
        <f aca="false">IF(AND(I982&gt;=9,J982&gt;=90),"Xuất sắc",IF(AND(I982&gt;=8,J982&gt;=80),"Giỏi",IF(AND(I982&gt;7,J982&gt;=65),"Khá")))</f>
        <v>Xuất sắc</v>
      </c>
      <c r="M982" s="20" t="n">
        <v>1.1</v>
      </c>
      <c r="N982" s="22" t="n">
        <f aca="false">1650000*$M$7</f>
        <v>1815000</v>
      </c>
      <c r="O982" s="23" t="n">
        <f aca="false">N982*5</f>
        <v>9075000</v>
      </c>
    </row>
    <row r="983" customFormat="false" ht="15.75" hidden="false" customHeight="false" outlineLevel="0" collapsed="false">
      <c r="A983" s="14" t="n">
        <v>982</v>
      </c>
      <c r="B983" s="35" t="n">
        <v>11201038</v>
      </c>
      <c r="C983" s="25" t="s">
        <v>220</v>
      </c>
      <c r="D983" s="25" t="s">
        <v>103</v>
      </c>
      <c r="E983" s="25" t="s">
        <v>1106</v>
      </c>
      <c r="F983" s="25" t="s">
        <v>1107</v>
      </c>
      <c r="G983" s="24" t="s">
        <v>1085</v>
      </c>
      <c r="H983" s="18" t="n">
        <v>62</v>
      </c>
      <c r="I983" s="36" t="n">
        <v>9.16</v>
      </c>
      <c r="J983" s="18" t="n">
        <v>90</v>
      </c>
      <c r="K983" s="36" t="n">
        <v>21</v>
      </c>
      <c r="L983" s="21" t="str">
        <f aca="false">IF(AND(I983&gt;=9,J983&gt;=90),"Xuất sắc",IF(AND(I983&gt;=8,J983&gt;=80),"Giỏi",IF(AND(I983&gt;7,J983&gt;=65),"Khá")))</f>
        <v>Xuất sắc</v>
      </c>
      <c r="M983" s="20" t="n">
        <v>1.1</v>
      </c>
      <c r="N983" s="22" t="n">
        <f aca="false">1650000*$M$7</f>
        <v>1815000</v>
      </c>
      <c r="O983" s="23" t="n">
        <f aca="false">N983*5</f>
        <v>9075000</v>
      </c>
    </row>
    <row r="984" customFormat="false" ht="15.75" hidden="false" customHeight="false" outlineLevel="0" collapsed="false">
      <c r="A984" s="14" t="n">
        <v>983</v>
      </c>
      <c r="B984" s="35" t="n">
        <v>11201879</v>
      </c>
      <c r="C984" s="25" t="s">
        <v>1112</v>
      </c>
      <c r="D984" s="25" t="s">
        <v>38</v>
      </c>
      <c r="E984" s="25" t="s">
        <v>1110</v>
      </c>
      <c r="F984" s="25" t="s">
        <v>1107</v>
      </c>
      <c r="G984" s="24" t="s">
        <v>1085</v>
      </c>
      <c r="H984" s="18" t="n">
        <v>62</v>
      </c>
      <c r="I984" s="36" t="n">
        <v>9.09</v>
      </c>
      <c r="J984" s="18" t="n">
        <v>93</v>
      </c>
      <c r="K984" s="36" t="n">
        <v>23</v>
      </c>
      <c r="L984" s="21" t="str">
        <f aca="false">IF(AND(I984&gt;=9,J984&gt;=90),"Xuất sắc",IF(AND(I984&gt;=8,J984&gt;=80),"Giỏi",IF(AND(I984&gt;7,J984&gt;=65),"Khá")))</f>
        <v>Xuất sắc</v>
      </c>
      <c r="M984" s="20" t="n">
        <v>1.1</v>
      </c>
      <c r="N984" s="22" t="n">
        <f aca="false">1650000*$M$7</f>
        <v>1815000</v>
      </c>
      <c r="O984" s="23" t="n">
        <f aca="false">N984*5</f>
        <v>9075000</v>
      </c>
    </row>
    <row r="985" customFormat="false" ht="15.75" hidden="false" customHeight="false" outlineLevel="0" collapsed="false">
      <c r="A985" s="14" t="n">
        <v>984</v>
      </c>
      <c r="B985" s="35" t="n">
        <v>11202126</v>
      </c>
      <c r="C985" s="25" t="s">
        <v>806</v>
      </c>
      <c r="D985" s="25" t="s">
        <v>98</v>
      </c>
      <c r="E985" s="25" t="s">
        <v>1106</v>
      </c>
      <c r="F985" s="25" t="s">
        <v>1107</v>
      </c>
      <c r="G985" s="24" t="s">
        <v>1085</v>
      </c>
      <c r="H985" s="18" t="n">
        <v>62</v>
      </c>
      <c r="I985" s="36" t="n">
        <v>9.06</v>
      </c>
      <c r="J985" s="18" t="n">
        <v>92</v>
      </c>
      <c r="K985" s="36" t="n">
        <v>21</v>
      </c>
      <c r="L985" s="21" t="str">
        <f aca="false">IF(AND(I985&gt;=9,J985&gt;=90),"Xuất sắc",IF(AND(I985&gt;=8,J985&gt;=80),"Giỏi",IF(AND(I985&gt;7,J985&gt;=65),"Khá")))</f>
        <v>Xuất sắc</v>
      </c>
      <c r="M985" s="20" t="n">
        <v>1.1</v>
      </c>
      <c r="N985" s="22" t="n">
        <f aca="false">1650000*$M$7</f>
        <v>1815000</v>
      </c>
      <c r="O985" s="23" t="n">
        <f aca="false">N985*5</f>
        <v>9075000</v>
      </c>
    </row>
    <row r="986" customFormat="false" ht="15.75" hidden="false" customHeight="false" outlineLevel="0" collapsed="false">
      <c r="A986" s="14" t="n">
        <v>985</v>
      </c>
      <c r="B986" s="35" t="n">
        <v>11201271</v>
      </c>
      <c r="C986" s="25" t="s">
        <v>1113</v>
      </c>
      <c r="D986" s="25" t="s">
        <v>442</v>
      </c>
      <c r="E986" s="25" t="s">
        <v>1106</v>
      </c>
      <c r="F986" s="25" t="s">
        <v>1107</v>
      </c>
      <c r="G986" s="24" t="s">
        <v>1085</v>
      </c>
      <c r="H986" s="18" t="n">
        <v>62</v>
      </c>
      <c r="I986" s="36" t="n">
        <v>9.04</v>
      </c>
      <c r="J986" s="18" t="n">
        <v>98</v>
      </c>
      <c r="K986" s="36" t="n">
        <v>24</v>
      </c>
      <c r="L986" s="21" t="str">
        <f aca="false">IF(AND(I986&gt;=9,J986&gt;=90),"Xuất sắc",IF(AND(I986&gt;=8,J986&gt;=80),"Giỏi",IF(AND(I986&gt;7,J986&gt;=65),"Khá")))</f>
        <v>Xuất sắc</v>
      </c>
      <c r="M986" s="20" t="n">
        <v>1.1</v>
      </c>
      <c r="N986" s="22" t="n">
        <f aca="false">1650000*$M$7</f>
        <v>1815000</v>
      </c>
      <c r="O986" s="23" t="n">
        <f aca="false">N986*5</f>
        <v>9075000</v>
      </c>
    </row>
    <row r="987" customFormat="false" ht="15.75" hidden="false" customHeight="false" outlineLevel="0" collapsed="false">
      <c r="A987" s="14" t="n">
        <v>986</v>
      </c>
      <c r="B987" s="35" t="n">
        <v>11218906</v>
      </c>
      <c r="C987" s="25" t="s">
        <v>1114</v>
      </c>
      <c r="D987" s="25" t="s">
        <v>742</v>
      </c>
      <c r="E987" s="25" t="s">
        <v>1115</v>
      </c>
      <c r="F987" s="25" t="s">
        <v>1116</v>
      </c>
      <c r="G987" s="24" t="s">
        <v>1085</v>
      </c>
      <c r="H987" s="18" t="n">
        <v>63</v>
      </c>
      <c r="I987" s="36" t="n">
        <v>9.49</v>
      </c>
      <c r="J987" s="18" t="n">
        <v>100</v>
      </c>
      <c r="K987" s="36" t="n">
        <v>29</v>
      </c>
      <c r="L987" s="21" t="str">
        <f aca="false">IF(AND(I987&gt;=9,J987&gt;=90),"Xuất sắc",IF(AND(I987&gt;=8,J987&gt;=80),"Giỏi",IF(AND(I987&gt;7,J987&gt;=65),"Khá")))</f>
        <v>Xuất sắc</v>
      </c>
      <c r="M987" s="20" t="n">
        <v>1.1</v>
      </c>
      <c r="N987" s="22" t="n">
        <f aca="false">1650000*$M$7</f>
        <v>1815000</v>
      </c>
      <c r="O987" s="23" t="n">
        <f aca="false">N987*5</f>
        <v>9075000</v>
      </c>
    </row>
    <row r="988" customFormat="false" ht="15.75" hidden="false" customHeight="false" outlineLevel="0" collapsed="false">
      <c r="A988" s="14" t="n">
        <v>987</v>
      </c>
      <c r="B988" s="35" t="n">
        <v>11218892</v>
      </c>
      <c r="C988" s="25" t="s">
        <v>615</v>
      </c>
      <c r="D988" s="25" t="s">
        <v>99</v>
      </c>
      <c r="E988" s="25" t="s">
        <v>1117</v>
      </c>
      <c r="F988" s="25" t="s">
        <v>1116</v>
      </c>
      <c r="G988" s="24" t="s">
        <v>1085</v>
      </c>
      <c r="H988" s="18" t="n">
        <v>63</v>
      </c>
      <c r="I988" s="36" t="n">
        <v>9.27</v>
      </c>
      <c r="J988" s="18" t="n">
        <v>100</v>
      </c>
      <c r="K988" s="36" t="n">
        <v>26</v>
      </c>
      <c r="L988" s="21" t="str">
        <f aca="false">IF(AND(I988&gt;=9,J988&gt;=90),"Xuất sắc",IF(AND(I988&gt;=8,J988&gt;=80),"Giỏi",IF(AND(I988&gt;7,J988&gt;=65),"Khá")))</f>
        <v>Xuất sắc</v>
      </c>
      <c r="M988" s="20" t="n">
        <v>1.1</v>
      </c>
      <c r="N988" s="22" t="n">
        <f aca="false">1650000*$M$7</f>
        <v>1815000</v>
      </c>
      <c r="O988" s="23" t="n">
        <f aca="false">N988*5</f>
        <v>9075000</v>
      </c>
    </row>
    <row r="989" customFormat="false" ht="15.75" hidden="false" customHeight="false" outlineLevel="0" collapsed="false">
      <c r="A989" s="14" t="n">
        <v>988</v>
      </c>
      <c r="B989" s="35" t="n">
        <v>11218890</v>
      </c>
      <c r="C989" s="25" t="s">
        <v>1118</v>
      </c>
      <c r="D989" s="25" t="s">
        <v>99</v>
      </c>
      <c r="E989" s="25" t="s">
        <v>1119</v>
      </c>
      <c r="F989" s="25" t="s">
        <v>1116</v>
      </c>
      <c r="G989" s="24" t="s">
        <v>1085</v>
      </c>
      <c r="H989" s="18" t="n">
        <v>63</v>
      </c>
      <c r="I989" s="36" t="n">
        <v>9.25</v>
      </c>
      <c r="J989" s="18" t="n">
        <v>90</v>
      </c>
      <c r="K989" s="36" t="n">
        <v>26</v>
      </c>
      <c r="L989" s="21" t="str">
        <f aca="false">IF(AND(I989&gt;=9,J989&gt;=90),"Xuất sắc",IF(AND(I989&gt;=8,J989&gt;=80),"Giỏi",IF(AND(I989&gt;7,J989&gt;=65),"Khá")))</f>
        <v>Xuất sắc</v>
      </c>
      <c r="M989" s="20" t="n">
        <v>1.1</v>
      </c>
      <c r="N989" s="22" t="n">
        <f aca="false">1650000*$M$7</f>
        <v>1815000</v>
      </c>
      <c r="O989" s="23" t="n">
        <f aca="false">N989*5</f>
        <v>9075000</v>
      </c>
    </row>
    <row r="990" customFormat="false" ht="15.75" hidden="false" customHeight="false" outlineLevel="0" collapsed="false">
      <c r="A990" s="14" t="n">
        <v>989</v>
      </c>
      <c r="B990" s="35" t="n">
        <v>11218868</v>
      </c>
      <c r="C990" s="25" t="s">
        <v>880</v>
      </c>
      <c r="D990" s="25" t="s">
        <v>38</v>
      </c>
      <c r="E990" s="25" t="s">
        <v>1117</v>
      </c>
      <c r="F990" s="25" t="s">
        <v>1116</v>
      </c>
      <c r="G990" s="24" t="s">
        <v>1085</v>
      </c>
      <c r="H990" s="18" t="n">
        <v>63</v>
      </c>
      <c r="I990" s="36" t="n">
        <v>9.2</v>
      </c>
      <c r="J990" s="18" t="n">
        <v>93</v>
      </c>
      <c r="K990" s="36" t="n">
        <v>26</v>
      </c>
      <c r="L990" s="21" t="str">
        <f aca="false">IF(AND(I990&gt;=9,J990&gt;=90),"Xuất sắc",IF(AND(I990&gt;=8,J990&gt;=80),"Giỏi",IF(AND(I990&gt;7,J990&gt;=65),"Khá")))</f>
        <v>Xuất sắc</v>
      </c>
      <c r="M990" s="20" t="n">
        <v>1.1</v>
      </c>
      <c r="N990" s="22" t="n">
        <f aca="false">1650000*$M$7</f>
        <v>1815000</v>
      </c>
      <c r="O990" s="23" t="n">
        <f aca="false">N990*5</f>
        <v>9075000</v>
      </c>
    </row>
    <row r="991" customFormat="false" ht="15.75" hidden="false" customHeight="false" outlineLevel="0" collapsed="false">
      <c r="A991" s="14" t="n">
        <v>990</v>
      </c>
      <c r="B991" s="35" t="n">
        <v>11218849</v>
      </c>
      <c r="C991" s="25" t="s">
        <v>1120</v>
      </c>
      <c r="D991" s="25" t="s">
        <v>105</v>
      </c>
      <c r="E991" s="25" t="s">
        <v>1115</v>
      </c>
      <c r="F991" s="25" t="s">
        <v>1116</v>
      </c>
      <c r="G991" s="24" t="s">
        <v>1085</v>
      </c>
      <c r="H991" s="18" t="n">
        <v>63</v>
      </c>
      <c r="I991" s="36" t="n">
        <v>9.18</v>
      </c>
      <c r="J991" s="18" t="n">
        <v>95</v>
      </c>
      <c r="K991" s="36" t="n">
        <v>25</v>
      </c>
      <c r="L991" s="21" t="str">
        <f aca="false">IF(AND(I991&gt;=9,J991&gt;=90),"Xuất sắc",IF(AND(I991&gt;=8,J991&gt;=80),"Giỏi",IF(AND(I991&gt;7,J991&gt;=65),"Khá")))</f>
        <v>Xuất sắc</v>
      </c>
      <c r="M991" s="20" t="n">
        <v>1.1</v>
      </c>
      <c r="N991" s="22" t="n">
        <f aca="false">1650000*$M$7</f>
        <v>1815000</v>
      </c>
      <c r="O991" s="23" t="n">
        <f aca="false">N991*5</f>
        <v>9075000</v>
      </c>
    </row>
    <row r="992" customFormat="false" ht="15.75" hidden="false" customHeight="false" outlineLevel="0" collapsed="false">
      <c r="A992" s="14" t="n">
        <v>991</v>
      </c>
      <c r="B992" s="35" t="n">
        <v>11215736</v>
      </c>
      <c r="C992" s="25" t="s">
        <v>1121</v>
      </c>
      <c r="D992" s="25" t="s">
        <v>119</v>
      </c>
      <c r="E992" s="25" t="s">
        <v>1117</v>
      </c>
      <c r="F992" s="25" t="s">
        <v>1116</v>
      </c>
      <c r="G992" s="24" t="s">
        <v>1085</v>
      </c>
      <c r="H992" s="18" t="n">
        <v>63</v>
      </c>
      <c r="I992" s="36" t="n">
        <v>9.17</v>
      </c>
      <c r="J992" s="18" t="n">
        <v>90</v>
      </c>
      <c r="K992" s="36" t="n">
        <v>26</v>
      </c>
      <c r="L992" s="21" t="str">
        <f aca="false">IF(AND(I992&gt;=9,J992&gt;=90),"Xuất sắc",IF(AND(I992&gt;=8,J992&gt;=80),"Giỏi",IF(AND(I992&gt;7,J992&gt;=65),"Khá")))</f>
        <v>Xuất sắc</v>
      </c>
      <c r="M992" s="20" t="n">
        <v>1.1</v>
      </c>
      <c r="N992" s="22" t="n">
        <f aca="false">1650000*$M$7</f>
        <v>1815000</v>
      </c>
      <c r="O992" s="23" t="n">
        <f aca="false">N992*5</f>
        <v>9075000</v>
      </c>
    </row>
    <row r="993" customFormat="false" ht="15.75" hidden="false" customHeight="false" outlineLevel="0" collapsed="false">
      <c r="A993" s="14" t="n">
        <v>992</v>
      </c>
      <c r="B993" s="35" t="n">
        <v>11218871</v>
      </c>
      <c r="C993" s="25" t="s">
        <v>852</v>
      </c>
      <c r="D993" s="25" t="s">
        <v>38</v>
      </c>
      <c r="E993" s="25" t="s">
        <v>1117</v>
      </c>
      <c r="F993" s="25" t="s">
        <v>1116</v>
      </c>
      <c r="G993" s="24" t="s">
        <v>1085</v>
      </c>
      <c r="H993" s="18" t="n">
        <v>63</v>
      </c>
      <c r="I993" s="36" t="n">
        <v>9.06</v>
      </c>
      <c r="J993" s="18" t="n">
        <v>100</v>
      </c>
      <c r="K993" s="36" t="n">
        <v>20</v>
      </c>
      <c r="L993" s="21" t="str">
        <f aca="false">IF(AND(I993&gt;=9,J993&gt;=90),"Xuất sắc",IF(AND(I993&gt;=8,J993&gt;=80),"Giỏi",IF(AND(I993&gt;7,J993&gt;=65),"Khá")))</f>
        <v>Xuất sắc</v>
      </c>
      <c r="M993" s="20" t="n">
        <v>1.1</v>
      </c>
      <c r="N993" s="22" t="n">
        <f aca="false">1650000*$M$7</f>
        <v>1815000</v>
      </c>
      <c r="O993" s="23" t="n">
        <f aca="false">N993*5</f>
        <v>9075000</v>
      </c>
    </row>
    <row r="994" customFormat="false" ht="15.75" hidden="false" customHeight="false" outlineLevel="0" collapsed="false">
      <c r="A994" s="14" t="n">
        <v>993</v>
      </c>
      <c r="B994" s="35" t="n">
        <v>11218863</v>
      </c>
      <c r="C994" s="25" t="s">
        <v>505</v>
      </c>
      <c r="D994" s="25" t="s">
        <v>171</v>
      </c>
      <c r="E994" s="25" t="s">
        <v>1119</v>
      </c>
      <c r="F994" s="25" t="s">
        <v>1116</v>
      </c>
      <c r="G994" s="24" t="s">
        <v>1085</v>
      </c>
      <c r="H994" s="18" t="n">
        <v>63</v>
      </c>
      <c r="I994" s="36" t="n">
        <v>9.01</v>
      </c>
      <c r="J994" s="18" t="n">
        <v>90</v>
      </c>
      <c r="K994" s="36" t="n">
        <v>26</v>
      </c>
      <c r="L994" s="21" t="str">
        <f aca="false">IF(AND(I994&gt;=9,J994&gt;=90),"Xuất sắc",IF(AND(I994&gt;=8,J994&gt;=80),"Giỏi",IF(AND(I994&gt;7,J994&gt;=65),"Khá")))</f>
        <v>Xuất sắc</v>
      </c>
      <c r="M994" s="20" t="n">
        <v>1.1</v>
      </c>
      <c r="N994" s="22" t="n">
        <f aca="false">1650000*$M$7</f>
        <v>1815000</v>
      </c>
      <c r="O994" s="23" t="n">
        <f aca="false">N994*5</f>
        <v>9075000</v>
      </c>
    </row>
    <row r="995" customFormat="false" ht="15.75" hidden="false" customHeight="false" outlineLevel="0" collapsed="false">
      <c r="A995" s="14" t="n">
        <v>994</v>
      </c>
      <c r="B995" s="35" t="n">
        <v>11218859</v>
      </c>
      <c r="C995" s="25" t="s">
        <v>118</v>
      </c>
      <c r="D995" s="25" t="s">
        <v>309</v>
      </c>
      <c r="E995" s="25" t="s">
        <v>1117</v>
      </c>
      <c r="F995" s="25" t="s">
        <v>1116</v>
      </c>
      <c r="G995" s="24" t="s">
        <v>1085</v>
      </c>
      <c r="H995" s="18" t="n">
        <v>63</v>
      </c>
      <c r="I995" s="36" t="n">
        <v>9</v>
      </c>
      <c r="J995" s="18" t="n">
        <v>100</v>
      </c>
      <c r="K995" s="36" t="n">
        <v>25</v>
      </c>
      <c r="L995" s="21" t="str">
        <f aca="false">IF(AND(I995&gt;=9,J995&gt;=90),"Xuất sắc",IF(AND(I995&gt;=8,J995&gt;=80),"Giỏi",IF(AND(I995&gt;7,J995&gt;=65),"Khá")))</f>
        <v>Xuất sắc</v>
      </c>
      <c r="M995" s="20" t="n">
        <v>1.1</v>
      </c>
      <c r="N995" s="22" t="n">
        <f aca="false">1650000*$M$7</f>
        <v>1815000</v>
      </c>
      <c r="O995" s="23" t="n">
        <f aca="false">N995*5</f>
        <v>9075000</v>
      </c>
    </row>
    <row r="996" customFormat="false" ht="15.75" hidden="false" customHeight="false" outlineLevel="0" collapsed="false">
      <c r="A996" s="14" t="n">
        <v>995</v>
      </c>
      <c r="B996" s="35" t="n">
        <v>11216023</v>
      </c>
      <c r="C996" s="25" t="s">
        <v>1122</v>
      </c>
      <c r="D996" s="25" t="s">
        <v>285</v>
      </c>
      <c r="E996" s="25" t="s">
        <v>1119</v>
      </c>
      <c r="F996" s="25" t="s">
        <v>1116</v>
      </c>
      <c r="G996" s="24" t="s">
        <v>1085</v>
      </c>
      <c r="H996" s="18" t="n">
        <v>63</v>
      </c>
      <c r="I996" s="36" t="n">
        <v>9.07</v>
      </c>
      <c r="J996" s="18" t="n">
        <v>84</v>
      </c>
      <c r="K996" s="36" t="n">
        <v>21</v>
      </c>
      <c r="L996" s="21" t="str">
        <f aca="false">IF(AND(I996&gt;=9,J996&gt;=90),"Xuất sắc",IF(AND(I996&gt;=8,J996&gt;=80),"Giỏi",IF(AND(I996&gt;7,J996&gt;=65),"Khá")))</f>
        <v>Giỏi</v>
      </c>
      <c r="M996" s="20" t="n">
        <v>1.05</v>
      </c>
      <c r="N996" s="22" t="n">
        <f aca="false">1650000*$M$6</f>
        <v>1732500</v>
      </c>
      <c r="O996" s="23" t="n">
        <f aca="false">N996*5</f>
        <v>8662500</v>
      </c>
    </row>
    <row r="997" customFormat="false" ht="15.75" hidden="false" customHeight="false" outlineLevel="0" collapsed="false">
      <c r="A997" s="14" t="n">
        <v>996</v>
      </c>
      <c r="B997" s="35" t="n">
        <v>11218982</v>
      </c>
      <c r="C997" s="25" t="s">
        <v>1123</v>
      </c>
      <c r="D997" s="25" t="s">
        <v>128</v>
      </c>
      <c r="E997" s="25" t="s">
        <v>1124</v>
      </c>
      <c r="F997" s="25" t="s">
        <v>1125</v>
      </c>
      <c r="G997" s="24" t="s">
        <v>1085</v>
      </c>
      <c r="H997" s="18" t="n">
        <v>63</v>
      </c>
      <c r="I997" s="36" t="n">
        <v>9.45</v>
      </c>
      <c r="J997" s="18" t="n">
        <v>90</v>
      </c>
      <c r="K997" s="36" t="n">
        <v>17</v>
      </c>
      <c r="L997" s="21" t="str">
        <f aca="false">IF(AND(I997&gt;=9,J997&gt;=90),"Xuất sắc",IF(AND(I997&gt;=8,J997&gt;=80),"Giỏi",IF(AND(I997&gt;7,J997&gt;=65),"Khá")))</f>
        <v>Xuất sắc</v>
      </c>
      <c r="M997" s="20" t="n">
        <v>1.1</v>
      </c>
      <c r="N997" s="22" t="n">
        <f aca="false">1900000*$M$2</f>
        <v>2090000</v>
      </c>
      <c r="O997" s="23" t="n">
        <f aca="false">N997*5</f>
        <v>10450000</v>
      </c>
    </row>
    <row r="998" customFormat="false" ht="15.75" hidden="false" customHeight="false" outlineLevel="0" collapsed="false">
      <c r="A998" s="14" t="n">
        <v>997</v>
      </c>
      <c r="B998" s="35" t="n">
        <v>11211461</v>
      </c>
      <c r="C998" s="25" t="s">
        <v>122</v>
      </c>
      <c r="D998" s="25" t="s">
        <v>303</v>
      </c>
      <c r="E998" s="25" t="s">
        <v>1124</v>
      </c>
      <c r="F998" s="25" t="s">
        <v>1125</v>
      </c>
      <c r="G998" s="24" t="s">
        <v>1085</v>
      </c>
      <c r="H998" s="18" t="n">
        <v>63</v>
      </c>
      <c r="I998" s="36" t="n">
        <v>9.24</v>
      </c>
      <c r="J998" s="18" t="n">
        <v>90</v>
      </c>
      <c r="K998" s="36" t="n">
        <v>22</v>
      </c>
      <c r="L998" s="21" t="str">
        <f aca="false">IF(AND(I998&gt;=9,J998&gt;=90),"Xuất sắc",IF(AND(I998&gt;=8,J998&gt;=80),"Giỏi",IF(AND(I998&gt;7,J998&gt;=65),"Khá")))</f>
        <v>Xuất sắc</v>
      </c>
      <c r="M998" s="20" t="n">
        <v>1.1</v>
      </c>
      <c r="N998" s="22" t="n">
        <f aca="false">1900000*$M$2</f>
        <v>2090000</v>
      </c>
      <c r="O998" s="23" t="n">
        <f aca="false">N998*5</f>
        <v>10450000</v>
      </c>
    </row>
    <row r="999" customFormat="false" ht="15.75" hidden="false" customHeight="false" outlineLevel="0" collapsed="false">
      <c r="A999" s="14" t="n">
        <v>998</v>
      </c>
      <c r="B999" s="35" t="n">
        <v>11218974</v>
      </c>
      <c r="C999" s="25" t="s">
        <v>1126</v>
      </c>
      <c r="D999" s="25" t="s">
        <v>98</v>
      </c>
      <c r="E999" s="25" t="s">
        <v>1127</v>
      </c>
      <c r="F999" s="25" t="s">
        <v>1125</v>
      </c>
      <c r="G999" s="24" t="s">
        <v>1085</v>
      </c>
      <c r="H999" s="18" t="n">
        <v>63</v>
      </c>
      <c r="I999" s="36" t="n">
        <v>9.24</v>
      </c>
      <c r="J999" s="18" t="n">
        <v>90</v>
      </c>
      <c r="K999" s="36" t="n">
        <v>19</v>
      </c>
      <c r="L999" s="21" t="str">
        <f aca="false">IF(AND(I999&gt;=9,J999&gt;=90),"Xuất sắc",IF(AND(I999&gt;=8,J999&gt;=80),"Giỏi",IF(AND(I999&gt;7,J999&gt;=65),"Khá")))</f>
        <v>Xuất sắc</v>
      </c>
      <c r="M999" s="20" t="n">
        <v>1.1</v>
      </c>
      <c r="N999" s="22" t="n">
        <f aca="false">1900000*$M$2</f>
        <v>2090000</v>
      </c>
      <c r="O999" s="23" t="n">
        <f aca="false">N999*5</f>
        <v>10450000</v>
      </c>
    </row>
    <row r="1000" customFormat="false" ht="15.75" hidden="false" customHeight="false" outlineLevel="0" collapsed="false">
      <c r="A1000" s="14" t="n">
        <v>999</v>
      </c>
      <c r="B1000" s="35" t="n">
        <v>11211281</v>
      </c>
      <c r="C1000" s="25" t="s">
        <v>1128</v>
      </c>
      <c r="D1000" s="25" t="s">
        <v>213</v>
      </c>
      <c r="E1000" s="25" t="s">
        <v>1129</v>
      </c>
      <c r="F1000" s="25" t="s">
        <v>1125</v>
      </c>
      <c r="G1000" s="24" t="s">
        <v>1085</v>
      </c>
      <c r="H1000" s="18" t="n">
        <v>63</v>
      </c>
      <c r="I1000" s="36" t="n">
        <v>9.23</v>
      </c>
      <c r="J1000" s="18" t="n">
        <v>90</v>
      </c>
      <c r="K1000" s="36" t="n">
        <v>17</v>
      </c>
      <c r="L1000" s="21" t="str">
        <f aca="false">IF(AND(I1000&gt;=9,J1000&gt;=90),"Xuất sắc",IF(AND(I1000&gt;=8,J1000&gt;=80),"Giỏi",IF(AND(I1000&gt;7,J1000&gt;=65),"Khá")))</f>
        <v>Xuất sắc</v>
      </c>
      <c r="M1000" s="20" t="n">
        <v>1.1</v>
      </c>
      <c r="N1000" s="22" t="n">
        <f aca="false">1900000*$M$2</f>
        <v>2090000</v>
      </c>
      <c r="O1000" s="23" t="n">
        <f aca="false">N1000*5</f>
        <v>10450000</v>
      </c>
    </row>
    <row r="1001" customFormat="false" ht="15.75" hidden="false" customHeight="false" outlineLevel="0" collapsed="false">
      <c r="A1001" s="14" t="n">
        <v>1000</v>
      </c>
      <c r="B1001" s="35" t="n">
        <v>11218954</v>
      </c>
      <c r="C1001" s="25" t="s">
        <v>1130</v>
      </c>
      <c r="D1001" s="25" t="s">
        <v>213</v>
      </c>
      <c r="E1001" s="25" t="s">
        <v>1129</v>
      </c>
      <c r="F1001" s="25" t="s">
        <v>1125</v>
      </c>
      <c r="G1001" s="24" t="s">
        <v>1085</v>
      </c>
      <c r="H1001" s="18" t="n">
        <v>63</v>
      </c>
      <c r="I1001" s="36" t="n">
        <v>9.23</v>
      </c>
      <c r="J1001" s="18" t="n">
        <v>93</v>
      </c>
      <c r="K1001" s="36" t="n">
        <v>24</v>
      </c>
      <c r="L1001" s="21" t="str">
        <f aca="false">IF(AND(I1001&gt;=9,J1001&gt;=90),"Xuất sắc",IF(AND(I1001&gt;=8,J1001&gt;=80),"Giỏi",IF(AND(I1001&gt;7,J1001&gt;=65),"Khá")))</f>
        <v>Xuất sắc</v>
      </c>
      <c r="M1001" s="20" t="n">
        <v>1.1</v>
      </c>
      <c r="N1001" s="22" t="n">
        <f aca="false">1900000*$M$2</f>
        <v>2090000</v>
      </c>
      <c r="O1001" s="23" t="n">
        <f aca="false">N1001*5</f>
        <v>10450000</v>
      </c>
    </row>
    <row r="1002" customFormat="false" ht="15.75" hidden="false" customHeight="false" outlineLevel="0" collapsed="false">
      <c r="A1002" s="14" t="n">
        <v>1001</v>
      </c>
      <c r="B1002" s="35" t="n">
        <v>11211104</v>
      </c>
      <c r="C1002" s="25" t="s">
        <v>120</v>
      </c>
      <c r="D1002" s="25" t="s">
        <v>206</v>
      </c>
      <c r="E1002" s="25" t="s">
        <v>1127</v>
      </c>
      <c r="F1002" s="25" t="s">
        <v>1125</v>
      </c>
      <c r="G1002" s="24" t="s">
        <v>1085</v>
      </c>
      <c r="H1002" s="18" t="n">
        <v>63</v>
      </c>
      <c r="I1002" s="36" t="n">
        <v>9.22</v>
      </c>
      <c r="J1002" s="18" t="n">
        <v>90</v>
      </c>
      <c r="K1002" s="36" t="n">
        <v>20</v>
      </c>
      <c r="L1002" s="21" t="str">
        <f aca="false">IF(AND(I1002&gt;=9,J1002&gt;=90),"Xuất sắc",IF(AND(I1002&gt;=8,J1002&gt;=80),"Giỏi",IF(AND(I1002&gt;7,J1002&gt;=65),"Khá")))</f>
        <v>Xuất sắc</v>
      </c>
      <c r="M1002" s="20" t="n">
        <v>1.1</v>
      </c>
      <c r="N1002" s="22" t="n">
        <f aca="false">1900000*$M$2</f>
        <v>2090000</v>
      </c>
      <c r="O1002" s="23" t="n">
        <f aca="false">N1002*5</f>
        <v>10450000</v>
      </c>
    </row>
    <row r="1003" customFormat="false" ht="15.75" hidden="false" customHeight="false" outlineLevel="0" collapsed="false">
      <c r="A1003" s="14" t="n">
        <v>1002</v>
      </c>
      <c r="B1003" s="35" t="n">
        <v>11215075</v>
      </c>
      <c r="C1003" s="25" t="s">
        <v>1131</v>
      </c>
      <c r="D1003" s="25" t="s">
        <v>137</v>
      </c>
      <c r="E1003" s="25" t="s">
        <v>1124</v>
      </c>
      <c r="F1003" s="25" t="s">
        <v>1125</v>
      </c>
      <c r="G1003" s="24" t="s">
        <v>1085</v>
      </c>
      <c r="H1003" s="18" t="n">
        <v>63</v>
      </c>
      <c r="I1003" s="36" t="n">
        <v>9.21</v>
      </c>
      <c r="J1003" s="18" t="n">
        <v>95</v>
      </c>
      <c r="K1003" s="36" t="n">
        <v>20</v>
      </c>
      <c r="L1003" s="21" t="str">
        <f aca="false">IF(AND(I1003&gt;=9,J1003&gt;=90),"Xuất sắc",IF(AND(I1003&gt;=8,J1003&gt;=80),"Giỏi",IF(AND(I1003&gt;7,J1003&gt;=65),"Khá")))</f>
        <v>Xuất sắc</v>
      </c>
      <c r="M1003" s="20" t="n">
        <v>1.1</v>
      </c>
      <c r="N1003" s="22" t="n">
        <f aca="false">1900000*$M$2</f>
        <v>2090000</v>
      </c>
      <c r="O1003" s="23" t="n">
        <f aca="false">N1003*5</f>
        <v>10450000</v>
      </c>
    </row>
    <row r="1004" customFormat="false" ht="15.75" hidden="false" customHeight="false" outlineLevel="0" collapsed="false">
      <c r="A1004" s="14" t="n">
        <v>1003</v>
      </c>
      <c r="B1004" s="35" t="n">
        <v>11218941</v>
      </c>
      <c r="C1004" s="25" t="s">
        <v>1132</v>
      </c>
      <c r="D1004" s="25" t="s">
        <v>16</v>
      </c>
      <c r="E1004" s="25" t="s">
        <v>1127</v>
      </c>
      <c r="F1004" s="25" t="s">
        <v>1125</v>
      </c>
      <c r="G1004" s="24" t="s">
        <v>1085</v>
      </c>
      <c r="H1004" s="18" t="n">
        <v>63</v>
      </c>
      <c r="I1004" s="36" t="n">
        <v>9.2</v>
      </c>
      <c r="J1004" s="18" t="n">
        <v>90</v>
      </c>
      <c r="K1004" s="36" t="n">
        <v>20</v>
      </c>
      <c r="L1004" s="21" t="str">
        <f aca="false">IF(AND(I1004&gt;=9,J1004&gt;=90),"Xuất sắc",IF(AND(I1004&gt;=8,J1004&gt;=80),"Giỏi",IF(AND(I1004&gt;7,J1004&gt;=65),"Khá")))</f>
        <v>Xuất sắc</v>
      </c>
      <c r="M1004" s="20" t="n">
        <v>1.1</v>
      </c>
      <c r="N1004" s="22" t="n">
        <f aca="false">1900000*$M$2</f>
        <v>2090000</v>
      </c>
      <c r="O1004" s="23" t="n">
        <f aca="false">N1004*5</f>
        <v>10450000</v>
      </c>
    </row>
    <row r="1005" customFormat="false" ht="15.75" hidden="false" customHeight="false" outlineLevel="0" collapsed="false">
      <c r="A1005" s="14" t="n">
        <v>1004</v>
      </c>
      <c r="B1005" s="35" t="n">
        <v>11214647</v>
      </c>
      <c r="C1005" s="25" t="s">
        <v>1133</v>
      </c>
      <c r="D1005" s="25" t="s">
        <v>66</v>
      </c>
      <c r="E1005" s="25" t="s">
        <v>1127</v>
      </c>
      <c r="F1005" s="25" t="s">
        <v>1125</v>
      </c>
      <c r="G1005" s="24" t="s">
        <v>1085</v>
      </c>
      <c r="H1005" s="18" t="n">
        <v>63</v>
      </c>
      <c r="I1005" s="36" t="n">
        <v>9.16</v>
      </c>
      <c r="J1005" s="18" t="n">
        <v>90</v>
      </c>
      <c r="K1005" s="36" t="n">
        <v>15</v>
      </c>
      <c r="L1005" s="21" t="str">
        <f aca="false">IF(AND(I1005&gt;=9,J1005&gt;=90),"Xuất sắc",IF(AND(I1005&gt;=8,J1005&gt;=80),"Giỏi",IF(AND(I1005&gt;7,J1005&gt;=65),"Khá")))</f>
        <v>Xuất sắc</v>
      </c>
      <c r="M1005" s="20" t="n">
        <v>1.1</v>
      </c>
      <c r="N1005" s="22" t="n">
        <f aca="false">1900000*$M$2</f>
        <v>2090000</v>
      </c>
      <c r="O1005" s="23" t="n">
        <f aca="false">N1005*5</f>
        <v>10450000</v>
      </c>
    </row>
    <row r="1006" customFormat="false" ht="15.75" hidden="false" customHeight="false" outlineLevel="0" collapsed="false">
      <c r="A1006" s="14" t="n">
        <v>1005</v>
      </c>
      <c r="B1006" s="35" t="n">
        <v>11212298</v>
      </c>
      <c r="C1006" s="25" t="s">
        <v>387</v>
      </c>
      <c r="D1006" s="25" t="s">
        <v>368</v>
      </c>
      <c r="E1006" s="25" t="s">
        <v>1124</v>
      </c>
      <c r="F1006" s="25" t="s">
        <v>1125</v>
      </c>
      <c r="G1006" s="24" t="s">
        <v>1085</v>
      </c>
      <c r="H1006" s="18" t="n">
        <v>63</v>
      </c>
      <c r="I1006" s="36" t="n">
        <v>9.15</v>
      </c>
      <c r="J1006" s="18" t="n">
        <v>95</v>
      </c>
      <c r="K1006" s="36" t="n">
        <v>23</v>
      </c>
      <c r="L1006" s="21" t="str">
        <f aca="false">IF(AND(I1006&gt;=9,J1006&gt;=90),"Xuất sắc",IF(AND(I1006&gt;=8,J1006&gt;=80),"Giỏi",IF(AND(I1006&gt;7,J1006&gt;=65),"Khá")))</f>
        <v>Xuất sắc</v>
      </c>
      <c r="M1006" s="20" t="n">
        <v>1.1</v>
      </c>
      <c r="N1006" s="22" t="n">
        <f aca="false">1900000*$M$2</f>
        <v>2090000</v>
      </c>
      <c r="O1006" s="23" t="n">
        <f aca="false">N1006*5</f>
        <v>10450000</v>
      </c>
    </row>
    <row r="1007" customFormat="false" ht="15.75" hidden="false" customHeight="false" outlineLevel="0" collapsed="false">
      <c r="A1007" s="14" t="n">
        <v>1006</v>
      </c>
      <c r="B1007" s="35" t="n">
        <v>11219005</v>
      </c>
      <c r="C1007" s="25" t="s">
        <v>1134</v>
      </c>
      <c r="D1007" s="25" t="s">
        <v>576</v>
      </c>
      <c r="E1007" s="25" t="s">
        <v>1127</v>
      </c>
      <c r="F1007" s="25" t="s">
        <v>1125</v>
      </c>
      <c r="G1007" s="24" t="s">
        <v>1085</v>
      </c>
      <c r="H1007" s="18" t="n">
        <v>63</v>
      </c>
      <c r="I1007" s="36" t="n">
        <v>9.12</v>
      </c>
      <c r="J1007" s="18" t="n">
        <v>90</v>
      </c>
      <c r="K1007" s="36" t="n">
        <v>17</v>
      </c>
      <c r="L1007" s="21" t="str">
        <f aca="false">IF(AND(I1007&gt;=9,J1007&gt;=90),"Xuất sắc",IF(AND(I1007&gt;=8,J1007&gt;=80),"Giỏi",IF(AND(I1007&gt;7,J1007&gt;=65),"Khá")))</f>
        <v>Xuất sắc</v>
      </c>
      <c r="M1007" s="20" t="n">
        <v>1.1</v>
      </c>
      <c r="N1007" s="22" t="n">
        <f aca="false">1900000*$M$2</f>
        <v>2090000</v>
      </c>
      <c r="O1007" s="23" t="n">
        <f aca="false">N1007*5</f>
        <v>10450000</v>
      </c>
    </row>
    <row r="1008" customFormat="false" ht="15.75" hidden="false" customHeight="false" outlineLevel="0" collapsed="false">
      <c r="A1008" s="14" t="n">
        <v>1007</v>
      </c>
      <c r="B1008" s="35" t="n">
        <v>11218948</v>
      </c>
      <c r="C1008" s="25" t="s">
        <v>1135</v>
      </c>
      <c r="D1008" s="25" t="s">
        <v>1136</v>
      </c>
      <c r="E1008" s="25" t="s">
        <v>1129</v>
      </c>
      <c r="F1008" s="25" t="s">
        <v>1125</v>
      </c>
      <c r="G1008" s="24" t="s">
        <v>1085</v>
      </c>
      <c r="H1008" s="18" t="n">
        <v>63</v>
      </c>
      <c r="I1008" s="36" t="n">
        <v>9.09</v>
      </c>
      <c r="J1008" s="18" t="n">
        <v>91</v>
      </c>
      <c r="K1008" s="36" t="n">
        <v>17</v>
      </c>
      <c r="L1008" s="21" t="str">
        <f aca="false">IF(AND(I1008&gt;=9,J1008&gt;=90),"Xuất sắc",IF(AND(I1008&gt;=8,J1008&gt;=80),"Giỏi",IF(AND(I1008&gt;7,J1008&gt;=65),"Khá")))</f>
        <v>Xuất sắc</v>
      </c>
      <c r="M1008" s="20" t="n">
        <v>1.1</v>
      </c>
      <c r="N1008" s="22" t="n">
        <f aca="false">1900000*$M$2</f>
        <v>2090000</v>
      </c>
      <c r="O1008" s="23" t="n">
        <f aca="false">N1008*5</f>
        <v>10450000</v>
      </c>
    </row>
    <row r="1009" customFormat="false" ht="15.75" hidden="false" customHeight="false" outlineLevel="0" collapsed="false">
      <c r="A1009" s="14" t="n">
        <v>1008</v>
      </c>
      <c r="B1009" s="35" t="n">
        <v>11210123</v>
      </c>
      <c r="C1009" s="25" t="s">
        <v>1137</v>
      </c>
      <c r="D1009" s="25" t="s">
        <v>375</v>
      </c>
      <c r="E1009" s="25" t="s">
        <v>1138</v>
      </c>
      <c r="F1009" s="25" t="s">
        <v>1139</v>
      </c>
      <c r="G1009" s="24" t="s">
        <v>1085</v>
      </c>
      <c r="H1009" s="18" t="n">
        <v>63</v>
      </c>
      <c r="I1009" s="36" t="n">
        <v>9.21</v>
      </c>
      <c r="J1009" s="18" t="n">
        <v>90</v>
      </c>
      <c r="K1009" s="36" t="n">
        <v>26</v>
      </c>
      <c r="L1009" s="21" t="str">
        <f aca="false">IF(AND(I1009&gt;=9,J1009&gt;=90),"Xuất sắc",IF(AND(I1009&gt;=8,J1009&gt;=80),"Giỏi",IF(AND(I1009&gt;7,J1009&gt;=65),"Khá")))</f>
        <v>Xuất sắc</v>
      </c>
      <c r="M1009" s="20" t="n">
        <v>1.1</v>
      </c>
      <c r="N1009" s="22" t="n">
        <f aca="false">1650000*$M$7</f>
        <v>1815000</v>
      </c>
      <c r="O1009" s="23" t="n">
        <f aca="false">N1009*5</f>
        <v>9075000</v>
      </c>
    </row>
    <row r="1010" customFormat="false" ht="15.75" hidden="false" customHeight="false" outlineLevel="0" collapsed="false">
      <c r="A1010" s="14" t="n">
        <v>1009</v>
      </c>
      <c r="B1010" s="35" t="n">
        <v>11214259</v>
      </c>
      <c r="C1010" s="25" t="s">
        <v>284</v>
      </c>
      <c r="D1010" s="25" t="s">
        <v>156</v>
      </c>
      <c r="E1010" s="25" t="s">
        <v>1140</v>
      </c>
      <c r="F1010" s="25" t="s">
        <v>1139</v>
      </c>
      <c r="G1010" s="24" t="s">
        <v>1085</v>
      </c>
      <c r="H1010" s="18" t="n">
        <v>63</v>
      </c>
      <c r="I1010" s="36" t="n">
        <v>9.12</v>
      </c>
      <c r="J1010" s="18" t="n">
        <v>95</v>
      </c>
      <c r="K1010" s="36" t="n">
        <v>23</v>
      </c>
      <c r="L1010" s="21" t="str">
        <f aca="false">IF(AND(I1010&gt;=9,J1010&gt;=90),"Xuất sắc",IF(AND(I1010&gt;=8,J1010&gt;=80),"Giỏi",IF(AND(I1010&gt;7,J1010&gt;=65),"Khá")))</f>
        <v>Xuất sắc</v>
      </c>
      <c r="M1010" s="20" t="n">
        <v>1.1</v>
      </c>
      <c r="N1010" s="22" t="n">
        <f aca="false">1650000*$M$7</f>
        <v>1815000</v>
      </c>
      <c r="O1010" s="23" t="n">
        <f aca="false">N1010*5</f>
        <v>9075000</v>
      </c>
    </row>
    <row r="1011" customFormat="false" ht="15.75" hidden="false" customHeight="false" outlineLevel="0" collapsed="false">
      <c r="A1011" s="14" t="n">
        <v>1010</v>
      </c>
      <c r="B1011" s="35" t="n">
        <v>11214768</v>
      </c>
      <c r="C1011" s="25" t="s">
        <v>1141</v>
      </c>
      <c r="D1011" s="25" t="s">
        <v>88</v>
      </c>
      <c r="E1011" s="25" t="s">
        <v>1140</v>
      </c>
      <c r="F1011" s="25" t="s">
        <v>1139</v>
      </c>
      <c r="G1011" s="24" t="s">
        <v>1085</v>
      </c>
      <c r="H1011" s="18" t="n">
        <v>63</v>
      </c>
      <c r="I1011" s="36" t="n">
        <v>9.08</v>
      </c>
      <c r="J1011" s="18" t="n">
        <v>90</v>
      </c>
      <c r="K1011" s="36" t="n">
        <v>31</v>
      </c>
      <c r="L1011" s="21" t="str">
        <f aca="false">IF(AND(I1011&gt;=9,J1011&gt;=90),"Xuất sắc",IF(AND(I1011&gt;=8,J1011&gt;=80),"Giỏi",IF(AND(I1011&gt;7,J1011&gt;=65),"Khá")))</f>
        <v>Xuất sắc</v>
      </c>
      <c r="M1011" s="20" t="n">
        <v>1.1</v>
      </c>
      <c r="N1011" s="22" t="n">
        <f aca="false">1650000*$M$7</f>
        <v>1815000</v>
      </c>
      <c r="O1011" s="23" t="n">
        <f aca="false">N1011*5</f>
        <v>9075000</v>
      </c>
    </row>
    <row r="1012" customFormat="false" ht="15.75" hidden="false" customHeight="false" outlineLevel="0" collapsed="false">
      <c r="A1012" s="14" t="n">
        <v>1011</v>
      </c>
      <c r="B1012" s="35" t="n">
        <v>11216289</v>
      </c>
      <c r="C1012" s="25" t="s">
        <v>1142</v>
      </c>
      <c r="D1012" s="25" t="s">
        <v>742</v>
      </c>
      <c r="E1012" s="25" t="s">
        <v>1138</v>
      </c>
      <c r="F1012" s="25" t="s">
        <v>1139</v>
      </c>
      <c r="G1012" s="24" t="s">
        <v>1085</v>
      </c>
      <c r="H1012" s="18" t="n">
        <v>63</v>
      </c>
      <c r="I1012" s="36" t="n">
        <v>9.07</v>
      </c>
      <c r="J1012" s="18" t="n">
        <v>100</v>
      </c>
      <c r="K1012" s="36" t="n">
        <v>23</v>
      </c>
      <c r="L1012" s="21" t="str">
        <f aca="false">IF(AND(I1012&gt;=9,J1012&gt;=90),"Xuất sắc",IF(AND(I1012&gt;=8,J1012&gt;=80),"Giỏi",IF(AND(I1012&gt;7,J1012&gt;=65),"Khá")))</f>
        <v>Xuất sắc</v>
      </c>
      <c r="M1012" s="20" t="n">
        <v>1.1</v>
      </c>
      <c r="N1012" s="22" t="n">
        <f aca="false">1650000*$M$7</f>
        <v>1815000</v>
      </c>
      <c r="O1012" s="23" t="n">
        <f aca="false">N1012*5</f>
        <v>9075000</v>
      </c>
    </row>
    <row r="1013" customFormat="false" ht="15.75" hidden="false" customHeight="false" outlineLevel="0" collapsed="false">
      <c r="A1013" s="14" t="n">
        <v>1012</v>
      </c>
      <c r="B1013" s="35" t="n">
        <v>11218927</v>
      </c>
      <c r="C1013" s="25" t="s">
        <v>1143</v>
      </c>
      <c r="D1013" s="25" t="s">
        <v>197</v>
      </c>
      <c r="E1013" s="25" t="s">
        <v>1140</v>
      </c>
      <c r="F1013" s="25" t="s">
        <v>1139</v>
      </c>
      <c r="G1013" s="24" t="s">
        <v>1085</v>
      </c>
      <c r="H1013" s="18" t="n">
        <v>63</v>
      </c>
      <c r="I1013" s="36" t="n">
        <v>9.01</v>
      </c>
      <c r="J1013" s="18" t="n">
        <v>91</v>
      </c>
      <c r="K1013" s="36" t="n">
        <v>28</v>
      </c>
      <c r="L1013" s="21" t="str">
        <f aca="false">IF(AND(I1013&gt;=9,J1013&gt;=90),"Xuất sắc",IF(AND(I1013&gt;=8,J1013&gt;=80),"Giỏi",IF(AND(I1013&gt;7,J1013&gt;=65),"Khá")))</f>
        <v>Xuất sắc</v>
      </c>
      <c r="M1013" s="20" t="n">
        <v>1.1</v>
      </c>
      <c r="N1013" s="22" t="n">
        <f aca="false">1650000*$M$7</f>
        <v>1815000</v>
      </c>
      <c r="O1013" s="23" t="n">
        <f aca="false">N1013*5</f>
        <v>9075000</v>
      </c>
    </row>
    <row r="1014" customFormat="false" ht="15.75" hidden="false" customHeight="false" outlineLevel="0" collapsed="false">
      <c r="A1014" s="14" t="n">
        <v>1013</v>
      </c>
      <c r="B1014" s="35" t="n">
        <v>11210379</v>
      </c>
      <c r="C1014" s="25" t="s">
        <v>1144</v>
      </c>
      <c r="D1014" s="25" t="s">
        <v>16</v>
      </c>
      <c r="E1014" s="25" t="s">
        <v>1140</v>
      </c>
      <c r="F1014" s="25" t="s">
        <v>1139</v>
      </c>
      <c r="G1014" s="24" t="s">
        <v>1085</v>
      </c>
      <c r="H1014" s="18" t="n">
        <v>63</v>
      </c>
      <c r="I1014" s="36" t="n">
        <v>9</v>
      </c>
      <c r="J1014" s="18" t="n">
        <v>93</v>
      </c>
      <c r="K1014" s="36" t="n">
        <v>18</v>
      </c>
      <c r="L1014" s="21" t="str">
        <f aca="false">IF(AND(I1014&gt;=9,J1014&gt;=90),"Xuất sắc",IF(AND(I1014&gt;=8,J1014&gt;=80),"Giỏi",IF(AND(I1014&gt;7,J1014&gt;=65),"Khá")))</f>
        <v>Xuất sắc</v>
      </c>
      <c r="M1014" s="20" t="n">
        <v>1.1</v>
      </c>
      <c r="N1014" s="22" t="n">
        <f aca="false">1650000*$M$7</f>
        <v>1815000</v>
      </c>
      <c r="O1014" s="23" t="n">
        <f aca="false">N1014*5</f>
        <v>9075000</v>
      </c>
    </row>
    <row r="1015" customFormat="false" ht="15.75" hidden="false" customHeight="false" outlineLevel="0" collapsed="false">
      <c r="A1015" s="14" t="n">
        <v>1014</v>
      </c>
      <c r="B1015" s="35" t="n">
        <v>11212041</v>
      </c>
      <c r="C1015" s="25" t="s">
        <v>1145</v>
      </c>
      <c r="D1015" s="25" t="s">
        <v>116</v>
      </c>
      <c r="E1015" s="25" t="s">
        <v>1140</v>
      </c>
      <c r="F1015" s="25" t="s">
        <v>1139</v>
      </c>
      <c r="G1015" s="24" t="s">
        <v>1085</v>
      </c>
      <c r="H1015" s="18" t="n">
        <v>63</v>
      </c>
      <c r="I1015" s="36" t="n">
        <v>8.95</v>
      </c>
      <c r="J1015" s="18" t="n">
        <v>100</v>
      </c>
      <c r="K1015" s="36" t="n">
        <v>26</v>
      </c>
      <c r="L1015" s="21" t="str">
        <f aca="false">IF(AND(I1015&gt;=9,J1015&gt;=90),"Xuất sắc",IF(AND(I1015&gt;=8,J1015&gt;=80),"Giỏi",IF(AND(I1015&gt;7,J1015&gt;=65),"Khá")))</f>
        <v>Giỏi</v>
      </c>
      <c r="M1015" s="20" t="n">
        <v>1.05</v>
      </c>
      <c r="N1015" s="22" t="n">
        <f aca="false">1650000*$M$6</f>
        <v>1732500</v>
      </c>
      <c r="O1015" s="23" t="n">
        <f aca="false">N1015*5</f>
        <v>8662500</v>
      </c>
    </row>
    <row r="1016" customFormat="false" ht="15.75" hidden="false" customHeight="false" outlineLevel="0" collapsed="false">
      <c r="A1016" s="14" t="n">
        <v>1015</v>
      </c>
      <c r="B1016" s="35" t="n">
        <v>11212978</v>
      </c>
      <c r="C1016" s="25" t="s">
        <v>1146</v>
      </c>
      <c r="D1016" s="25" t="s">
        <v>1147</v>
      </c>
      <c r="E1016" s="25" t="s">
        <v>1138</v>
      </c>
      <c r="F1016" s="25" t="s">
        <v>1139</v>
      </c>
      <c r="G1016" s="24" t="s">
        <v>1085</v>
      </c>
      <c r="H1016" s="18" t="n">
        <v>63</v>
      </c>
      <c r="I1016" s="36" t="n">
        <v>8.95</v>
      </c>
      <c r="J1016" s="18" t="n">
        <v>100</v>
      </c>
      <c r="K1016" s="36" t="n">
        <v>29</v>
      </c>
      <c r="L1016" s="21" t="str">
        <f aca="false">IF(AND(I1016&gt;=9,J1016&gt;=90),"Xuất sắc",IF(AND(I1016&gt;=8,J1016&gt;=80),"Giỏi",IF(AND(I1016&gt;7,J1016&gt;=65),"Khá")))</f>
        <v>Giỏi</v>
      </c>
      <c r="M1016" s="20" t="n">
        <v>1.05</v>
      </c>
      <c r="N1016" s="22" t="n">
        <f aca="false">1650000*$M$6</f>
        <v>1732500</v>
      </c>
      <c r="O1016" s="23" t="n">
        <f aca="false">N1016*5</f>
        <v>8662500</v>
      </c>
    </row>
    <row r="1017" customFormat="false" ht="15.75" hidden="false" customHeight="false" outlineLevel="0" collapsed="false">
      <c r="A1017" s="14" t="n">
        <v>1016</v>
      </c>
      <c r="B1017" s="35" t="n">
        <v>11223061</v>
      </c>
      <c r="C1017" s="25" t="s">
        <v>238</v>
      </c>
      <c r="D1017" s="25" t="s">
        <v>499</v>
      </c>
      <c r="E1017" s="25" t="s">
        <v>1148</v>
      </c>
      <c r="F1017" s="25" t="s">
        <v>1149</v>
      </c>
      <c r="G1017" s="24" t="s">
        <v>1085</v>
      </c>
      <c r="H1017" s="18" t="n">
        <v>64</v>
      </c>
      <c r="I1017" s="36" t="n">
        <v>9.66</v>
      </c>
      <c r="J1017" s="18" t="n">
        <v>100</v>
      </c>
      <c r="K1017" s="36" t="n">
        <v>14</v>
      </c>
      <c r="L1017" s="21" t="str">
        <f aca="false">IF(AND(I1017&gt;=9,J1017&gt;=90),"Xuất sắc",IF(AND(I1017&gt;=8,J1017&gt;=80),"Giỏi",IF(AND(I1017&gt;7,J1017&gt;=65),"Khá")))</f>
        <v>Xuất sắc</v>
      </c>
      <c r="M1017" s="20" t="n">
        <v>1.1</v>
      </c>
      <c r="N1017" s="22" t="n">
        <f aca="false">1900000*$M$2</f>
        <v>2090000</v>
      </c>
      <c r="O1017" s="23" t="n">
        <f aca="false">N1017*5</f>
        <v>10450000</v>
      </c>
    </row>
    <row r="1018" customFormat="false" ht="15.75" hidden="false" customHeight="false" outlineLevel="0" collapsed="false">
      <c r="A1018" s="14" t="n">
        <v>1017</v>
      </c>
      <c r="B1018" s="35" t="n">
        <v>11226753</v>
      </c>
      <c r="C1018" s="25" t="s">
        <v>263</v>
      </c>
      <c r="D1018" s="25" t="s">
        <v>375</v>
      </c>
      <c r="E1018" s="25" t="s">
        <v>1150</v>
      </c>
      <c r="F1018" s="25" t="s">
        <v>1149</v>
      </c>
      <c r="G1018" s="24" t="s">
        <v>1085</v>
      </c>
      <c r="H1018" s="18" t="n">
        <v>64</v>
      </c>
      <c r="I1018" s="36" t="n">
        <v>9.5</v>
      </c>
      <c r="J1018" s="18" t="n">
        <v>100</v>
      </c>
      <c r="K1018" s="36" t="n">
        <v>15</v>
      </c>
      <c r="L1018" s="21" t="str">
        <f aca="false">IF(AND(I1018&gt;=9,J1018&gt;=90),"Xuất sắc",IF(AND(I1018&gt;=8,J1018&gt;=80),"Giỏi",IF(AND(I1018&gt;7,J1018&gt;=65),"Khá")))</f>
        <v>Xuất sắc</v>
      </c>
      <c r="M1018" s="20" t="n">
        <v>1.1</v>
      </c>
      <c r="N1018" s="22" t="n">
        <f aca="false">1900000*$M$2</f>
        <v>2090000</v>
      </c>
      <c r="O1018" s="23" t="n">
        <f aca="false">N1018*5</f>
        <v>10450000</v>
      </c>
    </row>
    <row r="1019" customFormat="false" ht="15.75" hidden="false" customHeight="false" outlineLevel="0" collapsed="false">
      <c r="A1019" s="14" t="n">
        <v>1018</v>
      </c>
      <c r="B1019" s="35" t="n">
        <v>11222540</v>
      </c>
      <c r="C1019" s="25" t="s">
        <v>1151</v>
      </c>
      <c r="D1019" s="25" t="s">
        <v>92</v>
      </c>
      <c r="E1019" s="25" t="s">
        <v>1152</v>
      </c>
      <c r="F1019" s="25" t="s">
        <v>1149</v>
      </c>
      <c r="G1019" s="24" t="s">
        <v>1085</v>
      </c>
      <c r="H1019" s="18" t="n">
        <v>64</v>
      </c>
      <c r="I1019" s="36" t="n">
        <v>9.46</v>
      </c>
      <c r="J1019" s="18" t="n">
        <v>100</v>
      </c>
      <c r="K1019" s="36" t="n">
        <v>14</v>
      </c>
      <c r="L1019" s="21" t="str">
        <f aca="false">IF(AND(I1019&gt;=9,J1019&gt;=90),"Xuất sắc",IF(AND(I1019&gt;=8,J1019&gt;=80),"Giỏi",IF(AND(I1019&gt;7,J1019&gt;=65),"Khá")))</f>
        <v>Xuất sắc</v>
      </c>
      <c r="M1019" s="20" t="n">
        <v>1.1</v>
      </c>
      <c r="N1019" s="22" t="n">
        <f aca="false">1900000*$M$2</f>
        <v>2090000</v>
      </c>
      <c r="O1019" s="23" t="n">
        <f aca="false">N1019*5</f>
        <v>10450000</v>
      </c>
    </row>
    <row r="1020" customFormat="false" ht="15.75" hidden="false" customHeight="false" outlineLevel="0" collapsed="false">
      <c r="A1020" s="14" t="n">
        <v>1019</v>
      </c>
      <c r="B1020" s="35" t="n">
        <v>11225150</v>
      </c>
      <c r="C1020" s="25" t="s">
        <v>1153</v>
      </c>
      <c r="D1020" s="25" t="s">
        <v>154</v>
      </c>
      <c r="E1020" s="25" t="s">
        <v>1154</v>
      </c>
      <c r="F1020" s="25" t="s">
        <v>1149</v>
      </c>
      <c r="G1020" s="24" t="s">
        <v>1085</v>
      </c>
      <c r="H1020" s="18" t="n">
        <v>64</v>
      </c>
      <c r="I1020" s="36" t="n">
        <v>9.43</v>
      </c>
      <c r="J1020" s="18" t="n">
        <v>97</v>
      </c>
      <c r="K1020" s="36" t="n">
        <v>14</v>
      </c>
      <c r="L1020" s="21" t="str">
        <f aca="false">IF(AND(I1020&gt;=9,J1020&gt;=90),"Xuất sắc",IF(AND(I1020&gt;=8,J1020&gt;=80),"Giỏi",IF(AND(I1020&gt;7,J1020&gt;=65),"Khá")))</f>
        <v>Xuất sắc</v>
      </c>
      <c r="M1020" s="20" t="n">
        <v>1.1</v>
      </c>
      <c r="N1020" s="22" t="n">
        <f aca="false">1900000*$M$2</f>
        <v>2090000</v>
      </c>
      <c r="O1020" s="23" t="n">
        <f aca="false">N1020*5</f>
        <v>10450000</v>
      </c>
    </row>
    <row r="1021" customFormat="false" ht="15.75" hidden="false" customHeight="false" outlineLevel="0" collapsed="false">
      <c r="A1021" s="14" t="n">
        <v>1020</v>
      </c>
      <c r="B1021" s="35" t="n">
        <v>11223636</v>
      </c>
      <c r="C1021" s="25" t="s">
        <v>163</v>
      </c>
      <c r="D1021" s="25" t="s">
        <v>98</v>
      </c>
      <c r="E1021" s="25" t="s">
        <v>1150</v>
      </c>
      <c r="F1021" s="25" t="s">
        <v>1149</v>
      </c>
      <c r="G1021" s="24" t="s">
        <v>1085</v>
      </c>
      <c r="H1021" s="18" t="n">
        <v>64</v>
      </c>
      <c r="I1021" s="36" t="n">
        <v>9.41</v>
      </c>
      <c r="J1021" s="18" t="n">
        <v>90</v>
      </c>
      <c r="K1021" s="36" t="n">
        <v>17</v>
      </c>
      <c r="L1021" s="21" t="str">
        <f aca="false">IF(AND(I1021&gt;=9,J1021&gt;=90),"Xuất sắc",IF(AND(I1021&gt;=8,J1021&gt;=80),"Giỏi",IF(AND(I1021&gt;7,J1021&gt;=65),"Khá")))</f>
        <v>Xuất sắc</v>
      </c>
      <c r="M1021" s="20" t="n">
        <v>1.1</v>
      </c>
      <c r="N1021" s="22" t="n">
        <f aca="false">1900000*$M$2</f>
        <v>2090000</v>
      </c>
      <c r="O1021" s="23" t="n">
        <f aca="false">N1021*5</f>
        <v>10450000</v>
      </c>
    </row>
    <row r="1022" customFormat="false" ht="15.75" hidden="false" customHeight="false" outlineLevel="0" collapsed="false">
      <c r="A1022" s="14" t="n">
        <v>1021</v>
      </c>
      <c r="B1022" s="35" t="n">
        <v>11221499</v>
      </c>
      <c r="C1022" s="25" t="s">
        <v>1155</v>
      </c>
      <c r="D1022" s="25" t="s">
        <v>940</v>
      </c>
      <c r="E1022" s="25" t="s">
        <v>1152</v>
      </c>
      <c r="F1022" s="25" t="s">
        <v>1149</v>
      </c>
      <c r="G1022" s="24" t="s">
        <v>1085</v>
      </c>
      <c r="H1022" s="18" t="n">
        <v>64</v>
      </c>
      <c r="I1022" s="36" t="n">
        <v>9.41</v>
      </c>
      <c r="J1022" s="18" t="n">
        <v>91</v>
      </c>
      <c r="K1022" s="36" t="n">
        <v>14</v>
      </c>
      <c r="L1022" s="21" t="str">
        <f aca="false">IF(AND(I1022&gt;=9,J1022&gt;=90),"Xuất sắc",IF(AND(I1022&gt;=8,J1022&gt;=80),"Giỏi",IF(AND(I1022&gt;7,J1022&gt;=65),"Khá")))</f>
        <v>Xuất sắc</v>
      </c>
      <c r="M1022" s="20" t="n">
        <v>1.1</v>
      </c>
      <c r="N1022" s="22" t="n">
        <f aca="false">1900000*$M$2</f>
        <v>2090000</v>
      </c>
      <c r="O1022" s="23" t="n">
        <f aca="false">N1022*5</f>
        <v>10450000</v>
      </c>
    </row>
    <row r="1023" customFormat="false" ht="15.75" hidden="false" customHeight="false" outlineLevel="0" collapsed="false">
      <c r="A1023" s="14" t="n">
        <v>1022</v>
      </c>
      <c r="B1023" s="35" t="n">
        <v>11227047</v>
      </c>
      <c r="C1023" s="25" t="s">
        <v>821</v>
      </c>
      <c r="D1023" s="25" t="s">
        <v>353</v>
      </c>
      <c r="E1023" s="25" t="s">
        <v>1148</v>
      </c>
      <c r="F1023" s="25" t="s">
        <v>1149</v>
      </c>
      <c r="G1023" s="24" t="s">
        <v>1085</v>
      </c>
      <c r="H1023" s="18" t="n">
        <v>64</v>
      </c>
      <c r="I1023" s="36" t="n">
        <v>9.38</v>
      </c>
      <c r="J1023" s="18" t="n">
        <v>100</v>
      </c>
      <c r="K1023" s="36" t="n">
        <v>14</v>
      </c>
      <c r="L1023" s="21" t="str">
        <f aca="false">IF(AND(I1023&gt;=9,J1023&gt;=90),"Xuất sắc",IF(AND(I1023&gt;=8,J1023&gt;=80),"Giỏi",IF(AND(I1023&gt;7,J1023&gt;=65),"Khá")))</f>
        <v>Xuất sắc</v>
      </c>
      <c r="M1023" s="20" t="n">
        <v>1.1</v>
      </c>
      <c r="N1023" s="22" t="n">
        <f aca="false">1900000*$M$2</f>
        <v>2090000</v>
      </c>
      <c r="O1023" s="23" t="n">
        <f aca="false">N1023*5</f>
        <v>10450000</v>
      </c>
    </row>
    <row r="1024" customFormat="false" ht="15.75" hidden="false" customHeight="false" outlineLevel="0" collapsed="false">
      <c r="A1024" s="14" t="n">
        <v>1023</v>
      </c>
      <c r="B1024" s="35" t="n">
        <v>11221432</v>
      </c>
      <c r="C1024" s="25" t="s">
        <v>843</v>
      </c>
      <c r="D1024" s="25" t="s">
        <v>303</v>
      </c>
      <c r="E1024" s="25" t="s">
        <v>1148</v>
      </c>
      <c r="F1024" s="25" t="s">
        <v>1149</v>
      </c>
      <c r="G1024" s="24" t="s">
        <v>1085</v>
      </c>
      <c r="H1024" s="18" t="n">
        <v>64</v>
      </c>
      <c r="I1024" s="36" t="n">
        <v>9.38</v>
      </c>
      <c r="J1024" s="18" t="n">
        <v>90</v>
      </c>
      <c r="K1024" s="36" t="n">
        <v>17</v>
      </c>
      <c r="L1024" s="21" t="str">
        <f aca="false">IF(AND(I1024&gt;=9,J1024&gt;=90),"Xuất sắc",IF(AND(I1024&gt;=8,J1024&gt;=80),"Giỏi",IF(AND(I1024&gt;7,J1024&gt;=65),"Khá")))</f>
        <v>Xuất sắc</v>
      </c>
      <c r="M1024" s="20" t="n">
        <v>1.1</v>
      </c>
      <c r="N1024" s="22" t="n">
        <f aca="false">1900000*$M$2</f>
        <v>2090000</v>
      </c>
      <c r="O1024" s="23" t="n">
        <f aca="false">N1024*5</f>
        <v>10450000</v>
      </c>
    </row>
    <row r="1025" customFormat="false" ht="15.75" hidden="false" customHeight="false" outlineLevel="0" collapsed="false">
      <c r="A1025" s="14" t="n">
        <v>1024</v>
      </c>
      <c r="B1025" s="35" t="n">
        <v>11223871</v>
      </c>
      <c r="C1025" s="25" t="s">
        <v>231</v>
      </c>
      <c r="D1025" s="25" t="s">
        <v>264</v>
      </c>
      <c r="E1025" s="25" t="s">
        <v>1150</v>
      </c>
      <c r="F1025" s="25" t="s">
        <v>1149</v>
      </c>
      <c r="G1025" s="24" t="s">
        <v>1085</v>
      </c>
      <c r="H1025" s="18" t="n">
        <v>64</v>
      </c>
      <c r="I1025" s="36" t="n">
        <v>9.34</v>
      </c>
      <c r="J1025" s="18" t="n">
        <v>99</v>
      </c>
      <c r="K1025" s="36" t="n">
        <v>17</v>
      </c>
      <c r="L1025" s="21" t="str">
        <f aca="false">IF(AND(I1025&gt;=9,J1025&gt;=90),"Xuất sắc",IF(AND(I1025&gt;=8,J1025&gt;=80),"Giỏi",IF(AND(I1025&gt;7,J1025&gt;=65),"Khá")))</f>
        <v>Xuất sắc</v>
      </c>
      <c r="M1025" s="20" t="n">
        <v>1.1</v>
      </c>
      <c r="N1025" s="22" t="n">
        <f aca="false">1900000*$M$2</f>
        <v>2090000</v>
      </c>
      <c r="O1025" s="23" t="n">
        <f aca="false">N1025*5</f>
        <v>10450000</v>
      </c>
    </row>
    <row r="1026" customFormat="false" ht="15.75" hidden="false" customHeight="false" outlineLevel="0" collapsed="false">
      <c r="A1026" s="14" t="n">
        <v>1025</v>
      </c>
      <c r="B1026" s="35" t="n">
        <v>11223308</v>
      </c>
      <c r="C1026" s="25" t="s">
        <v>1156</v>
      </c>
      <c r="D1026" s="25" t="s">
        <v>232</v>
      </c>
      <c r="E1026" s="25" t="s">
        <v>1154</v>
      </c>
      <c r="F1026" s="25" t="s">
        <v>1149</v>
      </c>
      <c r="G1026" s="24" t="s">
        <v>1085</v>
      </c>
      <c r="H1026" s="18" t="n">
        <v>64</v>
      </c>
      <c r="I1026" s="36" t="n">
        <v>9.25</v>
      </c>
      <c r="J1026" s="18" t="n">
        <v>95</v>
      </c>
      <c r="K1026" s="36" t="n">
        <v>17</v>
      </c>
      <c r="L1026" s="21" t="str">
        <f aca="false">IF(AND(I1026&gt;=9,J1026&gt;=90),"Xuất sắc",IF(AND(I1026&gt;=8,J1026&gt;=80),"Giỏi",IF(AND(I1026&gt;7,J1026&gt;=65),"Khá")))</f>
        <v>Xuất sắc</v>
      </c>
      <c r="M1026" s="20" t="n">
        <v>1.1</v>
      </c>
      <c r="N1026" s="22" t="n">
        <f aca="false">1900000*$M$2</f>
        <v>2090000</v>
      </c>
      <c r="O1026" s="23" t="n">
        <f aca="false">N1026*5</f>
        <v>10450000</v>
      </c>
    </row>
    <row r="1027" customFormat="false" ht="15.75" hidden="false" customHeight="false" outlineLevel="0" collapsed="false">
      <c r="A1027" s="14" t="n">
        <v>1026</v>
      </c>
      <c r="B1027" s="35" t="n">
        <v>11225097</v>
      </c>
      <c r="C1027" s="25" t="s">
        <v>1157</v>
      </c>
      <c r="D1027" s="25" t="s">
        <v>1158</v>
      </c>
      <c r="E1027" s="25" t="s">
        <v>1154</v>
      </c>
      <c r="F1027" s="25" t="s">
        <v>1149</v>
      </c>
      <c r="G1027" s="24" t="s">
        <v>1085</v>
      </c>
      <c r="H1027" s="18" t="n">
        <v>64</v>
      </c>
      <c r="I1027" s="36" t="n">
        <v>9.25</v>
      </c>
      <c r="J1027" s="18" t="n">
        <v>100</v>
      </c>
      <c r="K1027" s="36" t="n">
        <v>17</v>
      </c>
      <c r="L1027" s="21" t="str">
        <f aca="false">IF(AND(I1027&gt;=9,J1027&gt;=90),"Xuất sắc",IF(AND(I1027&gt;=8,J1027&gt;=80),"Giỏi",IF(AND(I1027&gt;7,J1027&gt;=65),"Khá")))</f>
        <v>Xuất sắc</v>
      </c>
      <c r="M1027" s="20" t="n">
        <v>1.1</v>
      </c>
      <c r="N1027" s="22" t="n">
        <f aca="false">1900000*$M$2</f>
        <v>2090000</v>
      </c>
      <c r="O1027" s="23" t="n">
        <f aca="false">N1027*5</f>
        <v>10450000</v>
      </c>
    </row>
    <row r="1028" customFormat="false" ht="15.75" hidden="false" customHeight="false" outlineLevel="0" collapsed="false">
      <c r="A1028" s="14" t="n">
        <v>1027</v>
      </c>
      <c r="B1028" s="35" t="n">
        <v>11222711</v>
      </c>
      <c r="C1028" s="25" t="s">
        <v>190</v>
      </c>
      <c r="D1028" s="25" t="s">
        <v>107</v>
      </c>
      <c r="E1028" s="25" t="s">
        <v>1159</v>
      </c>
      <c r="F1028" s="25" t="s">
        <v>1149</v>
      </c>
      <c r="G1028" s="24" t="s">
        <v>1085</v>
      </c>
      <c r="H1028" s="18" t="n">
        <v>64</v>
      </c>
      <c r="I1028" s="36" t="n">
        <v>9.25</v>
      </c>
      <c r="J1028" s="18" t="n">
        <v>93</v>
      </c>
      <c r="K1028" s="36" t="n">
        <v>17</v>
      </c>
      <c r="L1028" s="21" t="str">
        <f aca="false">IF(AND(I1028&gt;=9,J1028&gt;=90),"Xuất sắc",IF(AND(I1028&gt;=8,J1028&gt;=80),"Giỏi",IF(AND(I1028&gt;7,J1028&gt;=65),"Khá")))</f>
        <v>Xuất sắc</v>
      </c>
      <c r="M1028" s="20" t="n">
        <v>1.1</v>
      </c>
      <c r="N1028" s="22" t="n">
        <f aca="false">1900000*$M$2</f>
        <v>2090000</v>
      </c>
      <c r="O1028" s="23" t="n">
        <f aca="false">N1028*5</f>
        <v>10450000</v>
      </c>
    </row>
    <row r="1029" customFormat="false" ht="15.75" hidden="false" customHeight="false" outlineLevel="0" collapsed="false">
      <c r="A1029" s="14" t="n">
        <v>1028</v>
      </c>
      <c r="B1029" s="35" t="n">
        <v>11225335</v>
      </c>
      <c r="C1029" s="25" t="s">
        <v>920</v>
      </c>
      <c r="D1029" s="25" t="s">
        <v>88</v>
      </c>
      <c r="E1029" s="25" t="s">
        <v>1160</v>
      </c>
      <c r="F1029" s="25" t="s">
        <v>1149</v>
      </c>
      <c r="G1029" s="24" t="s">
        <v>1085</v>
      </c>
      <c r="H1029" s="18" t="n">
        <v>64</v>
      </c>
      <c r="I1029" s="36" t="n">
        <v>9.19</v>
      </c>
      <c r="J1029" s="18" t="n">
        <v>95</v>
      </c>
      <c r="K1029" s="36" t="n">
        <v>17</v>
      </c>
      <c r="L1029" s="21" t="str">
        <f aca="false">IF(AND(I1029&gt;=9,J1029&gt;=90),"Xuất sắc",IF(AND(I1029&gt;=8,J1029&gt;=80),"Giỏi",IF(AND(I1029&gt;7,J1029&gt;=65),"Khá")))</f>
        <v>Xuất sắc</v>
      </c>
      <c r="M1029" s="20" t="n">
        <v>1.1</v>
      </c>
      <c r="N1029" s="22" t="n">
        <f aca="false">1900000*$M$2</f>
        <v>2090000</v>
      </c>
      <c r="O1029" s="23" t="n">
        <f aca="false">N1029*5</f>
        <v>10450000</v>
      </c>
    </row>
    <row r="1030" customFormat="false" ht="15.75" hidden="false" customHeight="false" outlineLevel="0" collapsed="false">
      <c r="A1030" s="14" t="n">
        <v>1029</v>
      </c>
      <c r="B1030" s="35" t="n">
        <v>11223017</v>
      </c>
      <c r="C1030" s="25" t="s">
        <v>1161</v>
      </c>
      <c r="D1030" s="25" t="s">
        <v>499</v>
      </c>
      <c r="E1030" s="25" t="s">
        <v>1160</v>
      </c>
      <c r="F1030" s="25" t="s">
        <v>1149</v>
      </c>
      <c r="G1030" s="24" t="s">
        <v>1085</v>
      </c>
      <c r="H1030" s="18" t="n">
        <v>64</v>
      </c>
      <c r="I1030" s="36" t="n">
        <v>9.16</v>
      </c>
      <c r="J1030" s="18" t="n">
        <v>93</v>
      </c>
      <c r="K1030" s="36" t="n">
        <v>17</v>
      </c>
      <c r="L1030" s="21" t="str">
        <f aca="false">IF(AND(I1030&gt;=9,J1030&gt;=90),"Xuất sắc",IF(AND(I1030&gt;=8,J1030&gt;=80),"Giỏi",IF(AND(I1030&gt;7,J1030&gt;=65),"Khá")))</f>
        <v>Xuất sắc</v>
      </c>
      <c r="M1030" s="20" t="n">
        <v>1.1</v>
      </c>
      <c r="N1030" s="22" t="n">
        <f aca="false">1900000*$M$2</f>
        <v>2090000</v>
      </c>
      <c r="O1030" s="23" t="n">
        <f aca="false">N1030*5</f>
        <v>10450000</v>
      </c>
    </row>
    <row r="1031" customFormat="false" ht="15.75" hidden="false" customHeight="false" outlineLevel="0" collapsed="false">
      <c r="A1031" s="14" t="n">
        <v>1030</v>
      </c>
      <c r="B1031" s="35" t="n">
        <v>11224208</v>
      </c>
      <c r="C1031" s="25" t="s">
        <v>1162</v>
      </c>
      <c r="D1031" s="25" t="s">
        <v>145</v>
      </c>
      <c r="E1031" s="25" t="s">
        <v>1160</v>
      </c>
      <c r="F1031" s="25" t="s">
        <v>1149</v>
      </c>
      <c r="G1031" s="24" t="s">
        <v>1085</v>
      </c>
      <c r="H1031" s="18" t="n">
        <v>64</v>
      </c>
      <c r="I1031" s="36" t="n">
        <v>9.15</v>
      </c>
      <c r="J1031" s="18" t="n">
        <v>92</v>
      </c>
      <c r="K1031" s="36" t="n">
        <v>17</v>
      </c>
      <c r="L1031" s="21" t="str">
        <f aca="false">IF(AND(I1031&gt;=9,J1031&gt;=90),"Xuất sắc",IF(AND(I1031&gt;=8,J1031&gt;=80),"Giỏi",IF(AND(I1031&gt;7,J1031&gt;=65),"Khá")))</f>
        <v>Xuất sắc</v>
      </c>
      <c r="M1031" s="20" t="n">
        <v>1.1</v>
      </c>
      <c r="N1031" s="22" t="n">
        <f aca="false">1900000*$M$2</f>
        <v>2090000</v>
      </c>
      <c r="O1031" s="23" t="n">
        <f aca="false">N1031*5</f>
        <v>10450000</v>
      </c>
    </row>
    <row r="1032" customFormat="false" ht="15.75" hidden="false" customHeight="false" outlineLevel="0" collapsed="false">
      <c r="A1032" s="14" t="n">
        <v>1031</v>
      </c>
      <c r="B1032" s="35" t="n">
        <v>11221674</v>
      </c>
      <c r="C1032" s="25" t="s">
        <v>315</v>
      </c>
      <c r="D1032" s="25" t="s">
        <v>51</v>
      </c>
      <c r="E1032" s="25" t="s">
        <v>1160</v>
      </c>
      <c r="F1032" s="25" t="s">
        <v>1149</v>
      </c>
      <c r="G1032" s="24" t="s">
        <v>1085</v>
      </c>
      <c r="H1032" s="18" t="n">
        <v>64</v>
      </c>
      <c r="I1032" s="36" t="n">
        <v>9.15</v>
      </c>
      <c r="J1032" s="18" t="n">
        <v>93</v>
      </c>
      <c r="K1032" s="36" t="n">
        <v>17</v>
      </c>
      <c r="L1032" s="21" t="str">
        <f aca="false">IF(AND(I1032&gt;=9,J1032&gt;=90),"Xuất sắc",IF(AND(I1032&gt;=8,J1032&gt;=80),"Giỏi",IF(AND(I1032&gt;7,J1032&gt;=65),"Khá")))</f>
        <v>Xuất sắc</v>
      </c>
      <c r="M1032" s="20" t="n">
        <v>1.1</v>
      </c>
      <c r="N1032" s="22" t="n">
        <f aca="false">1900000*$M$2</f>
        <v>2090000</v>
      </c>
      <c r="O1032" s="23" t="n">
        <f aca="false">N1032*5</f>
        <v>10450000</v>
      </c>
    </row>
    <row r="1033" customFormat="false" ht="15.75" hidden="false" customHeight="false" outlineLevel="0" collapsed="false">
      <c r="A1033" s="14" t="n">
        <v>1032</v>
      </c>
      <c r="B1033" s="35" t="n">
        <v>11226631</v>
      </c>
      <c r="C1033" s="25" t="s">
        <v>1163</v>
      </c>
      <c r="D1033" s="25" t="s">
        <v>323</v>
      </c>
      <c r="E1033" s="25" t="s">
        <v>1159</v>
      </c>
      <c r="F1033" s="25" t="s">
        <v>1149</v>
      </c>
      <c r="G1033" s="24" t="s">
        <v>1085</v>
      </c>
      <c r="H1033" s="18" t="n">
        <v>64</v>
      </c>
      <c r="I1033" s="36" t="n">
        <v>9.15</v>
      </c>
      <c r="J1033" s="18" t="n">
        <v>91</v>
      </c>
      <c r="K1033" s="36" t="n">
        <v>14</v>
      </c>
      <c r="L1033" s="21" t="str">
        <f aca="false">IF(AND(I1033&gt;=9,J1033&gt;=90),"Xuất sắc",IF(AND(I1033&gt;=8,J1033&gt;=80),"Giỏi",IF(AND(I1033&gt;7,J1033&gt;=65),"Khá")))</f>
        <v>Xuất sắc</v>
      </c>
      <c r="M1033" s="20" t="n">
        <v>1.1</v>
      </c>
      <c r="N1033" s="22" t="n">
        <f aca="false">1900000*$M$2</f>
        <v>2090000</v>
      </c>
      <c r="O1033" s="23" t="n">
        <f aca="false">N1033*5</f>
        <v>10450000</v>
      </c>
    </row>
    <row r="1034" customFormat="false" ht="15.75" hidden="false" customHeight="false" outlineLevel="0" collapsed="false">
      <c r="A1034" s="14" t="n">
        <v>1033</v>
      </c>
      <c r="B1034" s="35" t="n">
        <v>11224038</v>
      </c>
      <c r="C1034" s="25" t="s">
        <v>1164</v>
      </c>
      <c r="D1034" s="25" t="s">
        <v>533</v>
      </c>
      <c r="E1034" s="25" t="s">
        <v>1150</v>
      </c>
      <c r="F1034" s="25" t="s">
        <v>1149</v>
      </c>
      <c r="G1034" s="24" t="s">
        <v>1085</v>
      </c>
      <c r="H1034" s="18" t="n">
        <v>64</v>
      </c>
      <c r="I1034" s="36" t="n">
        <v>9.14</v>
      </c>
      <c r="J1034" s="18" t="n">
        <v>94</v>
      </c>
      <c r="K1034" s="36" t="n">
        <v>17</v>
      </c>
      <c r="L1034" s="21" t="str">
        <f aca="false">IF(AND(I1034&gt;=9,J1034&gt;=90),"Xuất sắc",IF(AND(I1034&gt;=8,J1034&gt;=80),"Giỏi",IF(AND(I1034&gt;7,J1034&gt;=65),"Khá")))</f>
        <v>Xuất sắc</v>
      </c>
      <c r="M1034" s="20" t="n">
        <v>1.1</v>
      </c>
      <c r="N1034" s="22" t="n">
        <f aca="false">1900000*$M$2</f>
        <v>2090000</v>
      </c>
      <c r="O1034" s="23" t="n">
        <f aca="false">N1034*5</f>
        <v>10450000</v>
      </c>
    </row>
    <row r="1035" customFormat="false" ht="15.75" hidden="false" customHeight="false" outlineLevel="0" collapsed="false">
      <c r="A1035" s="14" t="n">
        <v>1034</v>
      </c>
      <c r="B1035" s="35" t="n">
        <v>11226535</v>
      </c>
      <c r="C1035" s="25" t="s">
        <v>505</v>
      </c>
      <c r="D1035" s="25" t="s">
        <v>119</v>
      </c>
      <c r="E1035" s="25" t="s">
        <v>1160</v>
      </c>
      <c r="F1035" s="25" t="s">
        <v>1149</v>
      </c>
      <c r="G1035" s="24" t="s">
        <v>1085</v>
      </c>
      <c r="H1035" s="18" t="n">
        <v>64</v>
      </c>
      <c r="I1035" s="36" t="n">
        <v>9.14</v>
      </c>
      <c r="J1035" s="18" t="n">
        <v>95</v>
      </c>
      <c r="K1035" s="36" t="n">
        <v>14</v>
      </c>
      <c r="L1035" s="21" t="str">
        <f aca="false">IF(AND(I1035&gt;=9,J1035&gt;=90),"Xuất sắc",IF(AND(I1035&gt;=8,J1035&gt;=80),"Giỏi",IF(AND(I1035&gt;7,J1035&gt;=65),"Khá")))</f>
        <v>Xuất sắc</v>
      </c>
      <c r="M1035" s="20" t="n">
        <v>1.1</v>
      </c>
      <c r="N1035" s="22" t="n">
        <f aca="false">1900000*$M$2</f>
        <v>2090000</v>
      </c>
      <c r="O1035" s="23" t="n">
        <f aca="false">N1035*5</f>
        <v>10450000</v>
      </c>
    </row>
    <row r="1036" customFormat="false" ht="15.75" hidden="false" customHeight="false" outlineLevel="0" collapsed="false">
      <c r="A1036" s="14" t="n">
        <v>1035</v>
      </c>
      <c r="B1036" s="35" t="n">
        <v>11221324</v>
      </c>
      <c r="C1036" s="25" t="s">
        <v>222</v>
      </c>
      <c r="D1036" s="25" t="s">
        <v>1165</v>
      </c>
      <c r="E1036" s="25" t="s">
        <v>1148</v>
      </c>
      <c r="F1036" s="25" t="s">
        <v>1149</v>
      </c>
      <c r="G1036" s="24" t="s">
        <v>1085</v>
      </c>
      <c r="H1036" s="18" t="n">
        <v>64</v>
      </c>
      <c r="I1036" s="36" t="n">
        <v>9.12</v>
      </c>
      <c r="J1036" s="18" t="n">
        <v>93</v>
      </c>
      <c r="K1036" s="36" t="n">
        <v>17</v>
      </c>
      <c r="L1036" s="21" t="str">
        <f aca="false">IF(AND(I1036&gt;=9,J1036&gt;=90),"Xuất sắc",IF(AND(I1036&gt;=8,J1036&gt;=80),"Giỏi",IF(AND(I1036&gt;7,J1036&gt;=65),"Khá")))</f>
        <v>Xuất sắc</v>
      </c>
      <c r="M1036" s="20" t="n">
        <v>1.1</v>
      </c>
      <c r="N1036" s="22" t="n">
        <f aca="false">1900000*$M$2</f>
        <v>2090000</v>
      </c>
      <c r="O1036" s="23" t="n">
        <f aca="false">N1036*5</f>
        <v>10450000</v>
      </c>
    </row>
    <row r="1037" customFormat="false" ht="15.75" hidden="false" customHeight="false" outlineLevel="0" collapsed="false">
      <c r="A1037" s="14" t="n">
        <v>1036</v>
      </c>
      <c r="B1037" s="35" t="n">
        <v>11221149</v>
      </c>
      <c r="C1037" s="25" t="s">
        <v>1166</v>
      </c>
      <c r="D1037" s="25" t="s">
        <v>828</v>
      </c>
      <c r="E1037" s="25" t="s">
        <v>1160</v>
      </c>
      <c r="F1037" s="25" t="s">
        <v>1149</v>
      </c>
      <c r="G1037" s="24" t="s">
        <v>1085</v>
      </c>
      <c r="H1037" s="18" t="n">
        <v>64</v>
      </c>
      <c r="I1037" s="36" t="n">
        <v>9.11</v>
      </c>
      <c r="J1037" s="18" t="n">
        <v>93</v>
      </c>
      <c r="K1037" s="36" t="n">
        <v>17</v>
      </c>
      <c r="L1037" s="21" t="str">
        <f aca="false">IF(AND(I1037&gt;=9,J1037&gt;=90),"Xuất sắc",IF(AND(I1037&gt;=8,J1037&gt;=80),"Giỏi",IF(AND(I1037&gt;7,J1037&gt;=65),"Khá")))</f>
        <v>Xuất sắc</v>
      </c>
      <c r="M1037" s="20" t="n">
        <v>1.1</v>
      </c>
      <c r="N1037" s="22" t="n">
        <f aca="false">1900000*$M$2</f>
        <v>2090000</v>
      </c>
      <c r="O1037" s="23" t="n">
        <f aca="false">N1037*5</f>
        <v>10450000</v>
      </c>
    </row>
    <row r="1038" customFormat="false" ht="15.75" hidden="false" customHeight="false" outlineLevel="0" collapsed="false">
      <c r="A1038" s="14" t="n">
        <v>1037</v>
      </c>
      <c r="B1038" s="35" t="n">
        <v>11221507</v>
      </c>
      <c r="C1038" s="25" t="s">
        <v>1167</v>
      </c>
      <c r="D1038" s="25" t="s">
        <v>940</v>
      </c>
      <c r="E1038" s="25" t="s">
        <v>1150</v>
      </c>
      <c r="F1038" s="25" t="s">
        <v>1149</v>
      </c>
      <c r="G1038" s="24" t="s">
        <v>1085</v>
      </c>
      <c r="H1038" s="18" t="n">
        <v>64</v>
      </c>
      <c r="I1038" s="36" t="n">
        <v>9.06</v>
      </c>
      <c r="J1038" s="18" t="n">
        <v>94</v>
      </c>
      <c r="K1038" s="36" t="n">
        <v>14</v>
      </c>
      <c r="L1038" s="21" t="str">
        <f aca="false">IF(AND(I1038&gt;=9,J1038&gt;=90),"Xuất sắc",IF(AND(I1038&gt;=8,J1038&gt;=80),"Giỏi",IF(AND(I1038&gt;7,J1038&gt;=65),"Khá")))</f>
        <v>Xuất sắc</v>
      </c>
      <c r="M1038" s="20" t="n">
        <v>1.1</v>
      </c>
      <c r="N1038" s="22" t="n">
        <f aca="false">1900000*$M$2</f>
        <v>2090000</v>
      </c>
      <c r="O1038" s="23" t="n">
        <f aca="false">N1038*5</f>
        <v>10450000</v>
      </c>
    </row>
    <row r="1039" customFormat="false" ht="15.75" hidden="false" customHeight="false" outlineLevel="0" collapsed="false">
      <c r="A1039" s="14" t="n">
        <v>1038</v>
      </c>
      <c r="B1039" s="35" t="n">
        <v>11220603</v>
      </c>
      <c r="C1039" s="25" t="s">
        <v>1168</v>
      </c>
      <c r="D1039" s="25" t="s">
        <v>16</v>
      </c>
      <c r="E1039" s="25" t="s">
        <v>1152</v>
      </c>
      <c r="F1039" s="25" t="s">
        <v>1149</v>
      </c>
      <c r="G1039" s="24" t="s">
        <v>1085</v>
      </c>
      <c r="H1039" s="18" t="n">
        <v>64</v>
      </c>
      <c r="I1039" s="36" t="n">
        <v>9.06</v>
      </c>
      <c r="J1039" s="18" t="n">
        <v>90</v>
      </c>
      <c r="K1039" s="36" t="n">
        <v>20</v>
      </c>
      <c r="L1039" s="21" t="str">
        <f aca="false">IF(AND(I1039&gt;=9,J1039&gt;=90),"Xuất sắc",IF(AND(I1039&gt;=8,J1039&gt;=80),"Giỏi",IF(AND(I1039&gt;7,J1039&gt;=65),"Khá")))</f>
        <v>Xuất sắc</v>
      </c>
      <c r="M1039" s="20" t="n">
        <v>1.1</v>
      </c>
      <c r="N1039" s="22" t="n">
        <f aca="false">1900000*$M$2</f>
        <v>2090000</v>
      </c>
      <c r="O1039" s="23" t="n">
        <f aca="false">N1039*5</f>
        <v>10450000</v>
      </c>
    </row>
    <row r="1040" customFormat="false" ht="15.75" hidden="false" customHeight="false" outlineLevel="0" collapsed="false">
      <c r="A1040" s="14" t="n">
        <v>1039</v>
      </c>
      <c r="B1040" s="35" t="n">
        <v>11223847</v>
      </c>
      <c r="C1040" s="25" t="s">
        <v>1169</v>
      </c>
      <c r="D1040" s="25" t="s">
        <v>98</v>
      </c>
      <c r="E1040" s="25" t="s">
        <v>1160</v>
      </c>
      <c r="F1040" s="25" t="s">
        <v>1149</v>
      </c>
      <c r="G1040" s="24" t="s">
        <v>1085</v>
      </c>
      <c r="H1040" s="18" t="n">
        <v>64</v>
      </c>
      <c r="I1040" s="36" t="n">
        <v>9.06</v>
      </c>
      <c r="J1040" s="18" t="n">
        <v>90</v>
      </c>
      <c r="K1040" s="36" t="n">
        <v>17</v>
      </c>
      <c r="L1040" s="21" t="str">
        <f aca="false">IF(AND(I1040&gt;=9,J1040&gt;=90),"Xuất sắc",IF(AND(I1040&gt;=8,J1040&gt;=80),"Giỏi",IF(AND(I1040&gt;7,J1040&gt;=65),"Khá")))</f>
        <v>Xuất sắc</v>
      </c>
      <c r="M1040" s="20" t="n">
        <v>1.1</v>
      </c>
      <c r="N1040" s="22" t="n">
        <f aca="false">1900000*$M$2</f>
        <v>2090000</v>
      </c>
      <c r="O1040" s="23" t="n">
        <f aca="false">N1040*5</f>
        <v>10450000</v>
      </c>
    </row>
    <row r="1041" customFormat="false" ht="15.75" hidden="false" customHeight="false" outlineLevel="0" collapsed="false">
      <c r="A1041" s="14" t="n">
        <v>1040</v>
      </c>
      <c r="B1041" s="35" t="n">
        <v>11223889</v>
      </c>
      <c r="C1041" s="25" t="s">
        <v>113</v>
      </c>
      <c r="D1041" s="25" t="s">
        <v>245</v>
      </c>
      <c r="E1041" s="25" t="s">
        <v>1159</v>
      </c>
      <c r="F1041" s="25" t="s">
        <v>1149</v>
      </c>
      <c r="G1041" s="24" t="s">
        <v>1085</v>
      </c>
      <c r="H1041" s="18" t="n">
        <v>64</v>
      </c>
      <c r="I1041" s="36" t="n">
        <v>9.05</v>
      </c>
      <c r="J1041" s="18" t="n">
        <v>90</v>
      </c>
      <c r="K1041" s="36" t="n">
        <v>14</v>
      </c>
      <c r="L1041" s="21" t="str">
        <f aca="false">IF(AND(I1041&gt;=9,J1041&gt;=90),"Xuất sắc",IF(AND(I1041&gt;=8,J1041&gt;=80),"Giỏi",IF(AND(I1041&gt;7,J1041&gt;=65),"Khá")))</f>
        <v>Xuất sắc</v>
      </c>
      <c r="M1041" s="20" t="n">
        <v>1.1</v>
      </c>
      <c r="N1041" s="22" t="n">
        <f aca="false">1900000*$M$2</f>
        <v>2090000</v>
      </c>
      <c r="O1041" s="23" t="n">
        <f aca="false">N1041*5</f>
        <v>10450000</v>
      </c>
    </row>
    <row r="1042" customFormat="false" ht="15.75" hidden="false" customHeight="false" outlineLevel="0" collapsed="false">
      <c r="A1042" s="14" t="n">
        <v>1041</v>
      </c>
      <c r="B1042" s="35" t="n">
        <v>11223284</v>
      </c>
      <c r="C1042" s="25" t="s">
        <v>1170</v>
      </c>
      <c r="D1042" s="25" t="s">
        <v>239</v>
      </c>
      <c r="E1042" s="25" t="s">
        <v>1159</v>
      </c>
      <c r="F1042" s="25" t="s">
        <v>1149</v>
      </c>
      <c r="G1042" s="24" t="s">
        <v>1085</v>
      </c>
      <c r="H1042" s="18" t="n">
        <v>64</v>
      </c>
      <c r="I1042" s="36" t="n">
        <v>9.04</v>
      </c>
      <c r="J1042" s="18" t="n">
        <v>90</v>
      </c>
      <c r="K1042" s="36" t="n">
        <v>17</v>
      </c>
      <c r="L1042" s="21" t="str">
        <f aca="false">IF(AND(I1042&gt;=9,J1042&gt;=90),"Xuất sắc",IF(AND(I1042&gt;=8,J1042&gt;=80),"Giỏi",IF(AND(I1042&gt;7,J1042&gt;=65),"Khá")))</f>
        <v>Xuất sắc</v>
      </c>
      <c r="M1042" s="20" t="n">
        <v>1.1</v>
      </c>
      <c r="N1042" s="22" t="n">
        <f aca="false">1900000*$M$2</f>
        <v>2090000</v>
      </c>
      <c r="O1042" s="23" t="n">
        <f aca="false">N1042*5</f>
        <v>10450000</v>
      </c>
    </row>
    <row r="1043" customFormat="false" ht="15.75" hidden="false" customHeight="false" outlineLevel="0" collapsed="false">
      <c r="A1043" s="14" t="n">
        <v>1042</v>
      </c>
      <c r="B1043" s="35" t="n">
        <v>11223690</v>
      </c>
      <c r="C1043" s="25" t="s">
        <v>122</v>
      </c>
      <c r="D1043" s="25" t="s">
        <v>98</v>
      </c>
      <c r="E1043" s="25" t="s">
        <v>1160</v>
      </c>
      <c r="F1043" s="25" t="s">
        <v>1149</v>
      </c>
      <c r="G1043" s="24" t="s">
        <v>1085</v>
      </c>
      <c r="H1043" s="18" t="n">
        <v>64</v>
      </c>
      <c r="I1043" s="36" t="n">
        <v>9.03</v>
      </c>
      <c r="J1043" s="18" t="n">
        <v>95</v>
      </c>
      <c r="K1043" s="36" t="n">
        <v>17</v>
      </c>
      <c r="L1043" s="21" t="str">
        <f aca="false">IF(AND(I1043&gt;=9,J1043&gt;=90),"Xuất sắc",IF(AND(I1043&gt;=8,J1043&gt;=80),"Giỏi",IF(AND(I1043&gt;7,J1043&gt;=65),"Khá")))</f>
        <v>Xuất sắc</v>
      </c>
      <c r="M1043" s="20" t="n">
        <v>1.1</v>
      </c>
      <c r="N1043" s="22" t="n">
        <f aca="false">1900000*$M$2</f>
        <v>2090000</v>
      </c>
      <c r="O1043" s="23" t="n">
        <f aca="false">N1043*5</f>
        <v>10450000</v>
      </c>
    </row>
    <row r="1044" customFormat="false" ht="15.75" hidden="false" customHeight="false" outlineLevel="0" collapsed="false">
      <c r="A1044" s="14" t="n">
        <v>1043</v>
      </c>
      <c r="B1044" s="35" t="n">
        <v>11226806</v>
      </c>
      <c r="C1044" s="25" t="s">
        <v>295</v>
      </c>
      <c r="D1044" s="25" t="s">
        <v>84</v>
      </c>
      <c r="E1044" s="25" t="s">
        <v>1148</v>
      </c>
      <c r="F1044" s="25" t="s">
        <v>1149</v>
      </c>
      <c r="G1044" s="24" t="s">
        <v>1085</v>
      </c>
      <c r="H1044" s="18" t="n">
        <v>64</v>
      </c>
      <c r="I1044" s="36" t="n">
        <v>9.02</v>
      </c>
      <c r="J1044" s="18" t="n">
        <v>96</v>
      </c>
      <c r="K1044" s="36" t="n">
        <v>17</v>
      </c>
      <c r="L1044" s="21" t="str">
        <f aca="false">IF(AND(I1044&gt;=9,J1044&gt;=90),"Xuất sắc",IF(AND(I1044&gt;=8,J1044&gt;=80),"Giỏi",IF(AND(I1044&gt;7,J1044&gt;=65),"Khá")))</f>
        <v>Xuất sắc</v>
      </c>
      <c r="M1044" s="20" t="n">
        <v>1.1</v>
      </c>
      <c r="N1044" s="22" t="n">
        <f aca="false">1900000*$M$2</f>
        <v>2090000</v>
      </c>
      <c r="O1044" s="23" t="n">
        <f aca="false">N1044*5</f>
        <v>10450000</v>
      </c>
    </row>
    <row r="1045" customFormat="false" ht="15.75" hidden="false" customHeight="false" outlineLevel="0" collapsed="false">
      <c r="A1045" s="14" t="n">
        <v>1044</v>
      </c>
      <c r="B1045" s="35" t="n">
        <v>11225564</v>
      </c>
      <c r="C1045" s="25" t="s">
        <v>441</v>
      </c>
      <c r="D1045" s="25" t="s">
        <v>137</v>
      </c>
      <c r="E1045" s="25" t="s">
        <v>1152</v>
      </c>
      <c r="F1045" s="25" t="s">
        <v>1149</v>
      </c>
      <c r="G1045" s="24" t="s">
        <v>1085</v>
      </c>
      <c r="H1045" s="18" t="n">
        <v>64</v>
      </c>
      <c r="I1045" s="36" t="n">
        <v>9.02</v>
      </c>
      <c r="J1045" s="18" t="n">
        <v>91</v>
      </c>
      <c r="K1045" s="36" t="n">
        <v>17</v>
      </c>
      <c r="L1045" s="21" t="str">
        <f aca="false">IF(AND(I1045&gt;=9,J1045&gt;=90),"Xuất sắc",IF(AND(I1045&gt;=8,J1045&gt;=80),"Giỏi",IF(AND(I1045&gt;7,J1045&gt;=65),"Khá")))</f>
        <v>Xuất sắc</v>
      </c>
      <c r="M1045" s="20" t="n">
        <v>1.1</v>
      </c>
      <c r="N1045" s="22" t="n">
        <f aca="false">1900000*$M$2</f>
        <v>2090000</v>
      </c>
      <c r="O1045" s="23" t="n">
        <f aca="false">N1045*5</f>
        <v>10450000</v>
      </c>
    </row>
    <row r="1046" customFormat="false" ht="15.75" hidden="false" customHeight="false" outlineLevel="0" collapsed="false">
      <c r="A1046" s="14" t="n">
        <v>1045</v>
      </c>
      <c r="B1046" s="35" t="n">
        <v>11224908</v>
      </c>
      <c r="C1046" s="25" t="s">
        <v>1171</v>
      </c>
      <c r="D1046" s="25" t="s">
        <v>453</v>
      </c>
      <c r="E1046" s="25" t="s">
        <v>1152</v>
      </c>
      <c r="F1046" s="25" t="s">
        <v>1149</v>
      </c>
      <c r="G1046" s="24" t="s">
        <v>1085</v>
      </c>
      <c r="H1046" s="18" t="n">
        <v>64</v>
      </c>
      <c r="I1046" s="36" t="n">
        <v>9.01</v>
      </c>
      <c r="J1046" s="18" t="n">
        <v>93</v>
      </c>
      <c r="K1046" s="36" t="n">
        <v>17</v>
      </c>
      <c r="L1046" s="21" t="str">
        <f aca="false">IF(AND(I1046&gt;=9,J1046&gt;=90),"Xuất sắc",IF(AND(I1046&gt;=8,J1046&gt;=80),"Giỏi",IF(AND(I1046&gt;7,J1046&gt;=65),"Khá")))</f>
        <v>Xuất sắc</v>
      </c>
      <c r="M1046" s="20" t="n">
        <v>1.1</v>
      </c>
      <c r="N1046" s="22" t="n">
        <f aca="false">1900000*$M$2</f>
        <v>2090000</v>
      </c>
      <c r="O1046" s="23" t="n">
        <f aca="false">N1046*5</f>
        <v>10450000</v>
      </c>
    </row>
    <row r="1047" customFormat="false" ht="15.75" hidden="false" customHeight="false" outlineLevel="0" collapsed="false">
      <c r="A1047" s="14" t="n">
        <v>1046</v>
      </c>
      <c r="B1047" s="35" t="n">
        <v>11226026</v>
      </c>
      <c r="C1047" s="25" t="s">
        <v>1172</v>
      </c>
      <c r="D1047" s="25" t="s">
        <v>764</v>
      </c>
      <c r="E1047" s="25" t="s">
        <v>1152</v>
      </c>
      <c r="F1047" s="25" t="s">
        <v>1149</v>
      </c>
      <c r="G1047" s="24" t="s">
        <v>1085</v>
      </c>
      <c r="H1047" s="18" t="n">
        <v>64</v>
      </c>
      <c r="I1047" s="36" t="n">
        <v>9.01</v>
      </c>
      <c r="J1047" s="18" t="n">
        <v>90</v>
      </c>
      <c r="K1047" s="36" t="n">
        <v>17</v>
      </c>
      <c r="L1047" s="21" t="str">
        <f aca="false">IF(AND(I1047&gt;=9,J1047&gt;=90),"Xuất sắc",IF(AND(I1047&gt;=8,J1047&gt;=80),"Giỏi",IF(AND(I1047&gt;7,J1047&gt;=65),"Khá")))</f>
        <v>Xuất sắc</v>
      </c>
      <c r="M1047" s="20" t="n">
        <v>1.1</v>
      </c>
      <c r="N1047" s="22" t="n">
        <f aca="false">1900000*$M$2</f>
        <v>2090000</v>
      </c>
      <c r="O1047" s="23" t="n">
        <f aca="false">N1047*5</f>
        <v>10450000</v>
      </c>
    </row>
    <row r="1048" customFormat="false" ht="15.75" hidden="false" customHeight="false" outlineLevel="0" collapsed="false">
      <c r="A1048" s="14" t="n">
        <v>1047</v>
      </c>
      <c r="B1048" s="35" t="n">
        <v>11221100</v>
      </c>
      <c r="C1048" s="25" t="s">
        <v>1173</v>
      </c>
      <c r="D1048" s="25" t="s">
        <v>206</v>
      </c>
      <c r="E1048" s="25" t="s">
        <v>1152</v>
      </c>
      <c r="F1048" s="25" t="s">
        <v>1149</v>
      </c>
      <c r="G1048" s="24" t="s">
        <v>1085</v>
      </c>
      <c r="H1048" s="18" t="n">
        <v>64</v>
      </c>
      <c r="I1048" s="36" t="n">
        <v>9.35</v>
      </c>
      <c r="J1048" s="18" t="n">
        <v>83</v>
      </c>
      <c r="K1048" s="36" t="n">
        <v>20</v>
      </c>
      <c r="L1048" s="21" t="str">
        <f aca="false">IF(AND(I1048&gt;=9,J1048&gt;=90),"Xuất sắc",IF(AND(I1048&gt;=8,J1048&gt;=80),"Giỏi",IF(AND(I1048&gt;7,J1048&gt;=65),"Khá")))</f>
        <v>Giỏi</v>
      </c>
      <c r="M1048" s="20" t="n">
        <v>1.05</v>
      </c>
      <c r="N1048" s="22" t="n">
        <f aca="false">1900000*$M$4</f>
        <v>1995000</v>
      </c>
      <c r="O1048" s="23" t="n">
        <f aca="false">N1048*5</f>
        <v>9975000</v>
      </c>
    </row>
    <row r="1049" customFormat="false" ht="15.75" hidden="false" customHeight="false" outlineLevel="0" collapsed="false">
      <c r="A1049" s="14" t="n">
        <v>1048</v>
      </c>
      <c r="B1049" s="35" t="n">
        <v>11221950</v>
      </c>
      <c r="C1049" s="25" t="s">
        <v>219</v>
      </c>
      <c r="D1049" s="25" t="s">
        <v>148</v>
      </c>
      <c r="E1049" s="25" t="s">
        <v>1150</v>
      </c>
      <c r="F1049" s="25" t="s">
        <v>1149</v>
      </c>
      <c r="G1049" s="24" t="s">
        <v>1085</v>
      </c>
      <c r="H1049" s="18" t="n">
        <v>64</v>
      </c>
      <c r="I1049" s="36" t="n">
        <v>9.06</v>
      </c>
      <c r="J1049" s="18" t="n">
        <v>80</v>
      </c>
      <c r="K1049" s="36" t="n">
        <v>14</v>
      </c>
      <c r="L1049" s="21" t="str">
        <f aca="false">IF(AND(I1049&gt;=9,J1049&gt;=90),"Xuất sắc",IF(AND(I1049&gt;=8,J1049&gt;=80),"Giỏi",IF(AND(I1049&gt;7,J1049&gt;=65),"Khá")))</f>
        <v>Giỏi</v>
      </c>
      <c r="M1049" s="20" t="n">
        <v>1.05</v>
      </c>
      <c r="N1049" s="22" t="n">
        <f aca="false">1900000*$M$4</f>
        <v>1995000</v>
      </c>
      <c r="O1049" s="23" t="n">
        <f aca="false">N1049*5</f>
        <v>9975000</v>
      </c>
    </row>
    <row r="1050" customFormat="false" ht="15.75" hidden="false" customHeight="false" outlineLevel="0" collapsed="false">
      <c r="A1050" s="14" t="n">
        <v>1049</v>
      </c>
      <c r="B1050" s="35" t="n">
        <v>11220512</v>
      </c>
      <c r="C1050" s="25" t="s">
        <v>1174</v>
      </c>
      <c r="D1050" s="25" t="s">
        <v>16</v>
      </c>
      <c r="E1050" s="25" t="s">
        <v>1150</v>
      </c>
      <c r="F1050" s="25" t="s">
        <v>1149</v>
      </c>
      <c r="G1050" s="24" t="s">
        <v>1085</v>
      </c>
      <c r="H1050" s="18" t="n">
        <v>64</v>
      </c>
      <c r="I1050" s="36" t="n">
        <v>9.25</v>
      </c>
      <c r="J1050" s="18" t="n">
        <v>89</v>
      </c>
      <c r="K1050" s="36" t="n">
        <v>17</v>
      </c>
      <c r="L1050" s="21" t="str">
        <f aca="false">IF(AND(I1050&gt;=9,J1050&gt;=90),"Xuất sắc",IF(AND(I1050&gt;=8,J1050&gt;=80),"Giỏi",IF(AND(I1050&gt;7,J1050&gt;=65),"Khá")))</f>
        <v>Giỏi</v>
      </c>
      <c r="M1050" s="20" t="n">
        <v>1.05</v>
      </c>
      <c r="N1050" s="22" t="n">
        <f aca="false">1900000*$M$4</f>
        <v>1995000</v>
      </c>
      <c r="O1050" s="23" t="n">
        <f aca="false">N1050*5</f>
        <v>9975000</v>
      </c>
    </row>
    <row r="1051" customFormat="false" ht="15.75" hidden="false" customHeight="false" outlineLevel="0" collapsed="false">
      <c r="A1051" s="14" t="n">
        <v>1050</v>
      </c>
      <c r="B1051" s="35" t="n">
        <v>11222034</v>
      </c>
      <c r="C1051" s="25" t="s">
        <v>313</v>
      </c>
      <c r="D1051" s="25" t="s">
        <v>442</v>
      </c>
      <c r="E1051" s="25" t="s">
        <v>1150</v>
      </c>
      <c r="F1051" s="25" t="s">
        <v>1149</v>
      </c>
      <c r="G1051" s="24" t="s">
        <v>1085</v>
      </c>
      <c r="H1051" s="18" t="n">
        <v>64</v>
      </c>
      <c r="I1051" s="36" t="n">
        <v>9.09</v>
      </c>
      <c r="J1051" s="18" t="n">
        <v>89</v>
      </c>
      <c r="K1051" s="36" t="n">
        <v>14</v>
      </c>
      <c r="L1051" s="21" t="str">
        <f aca="false">IF(AND(I1051&gt;=9,J1051&gt;=90),"Xuất sắc",IF(AND(I1051&gt;=8,J1051&gt;=80),"Giỏi",IF(AND(I1051&gt;7,J1051&gt;=65),"Khá")))</f>
        <v>Giỏi</v>
      </c>
      <c r="M1051" s="20" t="n">
        <v>1.05</v>
      </c>
      <c r="N1051" s="22" t="n">
        <f aca="false">1900000*$M$4</f>
        <v>1995000</v>
      </c>
      <c r="O1051" s="23" t="n">
        <f aca="false">N1051*5</f>
        <v>9975000</v>
      </c>
    </row>
    <row r="1052" customFormat="false" ht="15.75" hidden="false" customHeight="false" outlineLevel="0" collapsed="false">
      <c r="A1052" s="14" t="n">
        <v>1051</v>
      </c>
      <c r="B1052" s="35" t="n">
        <v>11201432</v>
      </c>
      <c r="C1052" s="25" t="s">
        <v>1175</v>
      </c>
      <c r="D1052" s="25" t="s">
        <v>1176</v>
      </c>
      <c r="E1052" s="25" t="s">
        <v>1177</v>
      </c>
      <c r="F1052" s="17" t="s">
        <v>1177</v>
      </c>
      <c r="G1052" s="17" t="s">
        <v>1178</v>
      </c>
      <c r="H1052" s="18" t="n">
        <v>62</v>
      </c>
      <c r="I1052" s="36" t="n">
        <v>9.49</v>
      </c>
      <c r="J1052" s="18" t="n">
        <v>95</v>
      </c>
      <c r="K1052" s="36" t="n">
        <v>27</v>
      </c>
      <c r="L1052" s="21" t="str">
        <f aca="false">IF(AND(I1052&gt;=9,J1052&gt;=90),"Xuất sắc",IF(AND(I1052&gt;=8,J1052&gt;=80),"Giỏi",IF(AND(I1052&gt;7,J1052&gt;=65),"Khá")))</f>
        <v>Xuất sắc</v>
      </c>
      <c r="M1052" s="20" t="n">
        <v>1.1</v>
      </c>
      <c r="N1052" s="22" t="n">
        <f aca="false">1650000*$M$7</f>
        <v>1815000</v>
      </c>
      <c r="O1052" s="23" t="n">
        <f aca="false">N1052*5</f>
        <v>9075000</v>
      </c>
    </row>
    <row r="1053" customFormat="false" ht="15.75" hidden="false" customHeight="false" outlineLevel="0" collapsed="false">
      <c r="A1053" s="14" t="n">
        <v>1052</v>
      </c>
      <c r="B1053" s="35" t="n">
        <v>11200095</v>
      </c>
      <c r="C1053" s="25" t="s">
        <v>1179</v>
      </c>
      <c r="D1053" s="25" t="s">
        <v>16</v>
      </c>
      <c r="E1053" s="25" t="s">
        <v>1177</v>
      </c>
      <c r="F1053" s="17" t="s">
        <v>1177</v>
      </c>
      <c r="G1053" s="17" t="s">
        <v>1178</v>
      </c>
      <c r="H1053" s="18" t="n">
        <v>62</v>
      </c>
      <c r="I1053" s="36" t="n">
        <v>9.46</v>
      </c>
      <c r="J1053" s="18" t="n">
        <v>90</v>
      </c>
      <c r="K1053" s="36" t="n">
        <v>17</v>
      </c>
      <c r="L1053" s="21" t="str">
        <f aca="false">IF(AND(I1053&gt;=9,J1053&gt;=90),"Xuất sắc",IF(AND(I1053&gt;=8,J1053&gt;=80),"Giỏi",IF(AND(I1053&gt;7,J1053&gt;=65),"Khá")))</f>
        <v>Xuất sắc</v>
      </c>
      <c r="M1053" s="20" t="n">
        <v>1.1</v>
      </c>
      <c r="N1053" s="22" t="n">
        <f aca="false">1650000*$M$7</f>
        <v>1815000</v>
      </c>
      <c r="O1053" s="23" t="n">
        <f aca="false">N1053*5</f>
        <v>9075000</v>
      </c>
    </row>
    <row r="1054" customFormat="false" ht="15.75" hidden="false" customHeight="false" outlineLevel="0" collapsed="false">
      <c r="A1054" s="14" t="n">
        <v>1053</v>
      </c>
      <c r="B1054" s="35" t="n">
        <v>11201399</v>
      </c>
      <c r="C1054" s="25" t="s">
        <v>1180</v>
      </c>
      <c r="D1054" s="25" t="s">
        <v>171</v>
      </c>
      <c r="E1054" s="25" t="s">
        <v>1177</v>
      </c>
      <c r="F1054" s="17" t="s">
        <v>1177</v>
      </c>
      <c r="G1054" s="17" t="s">
        <v>1178</v>
      </c>
      <c r="H1054" s="18" t="n">
        <v>62</v>
      </c>
      <c r="I1054" s="36" t="n">
        <v>9.41</v>
      </c>
      <c r="J1054" s="18" t="n">
        <v>95</v>
      </c>
      <c r="K1054" s="36" t="n">
        <v>15</v>
      </c>
      <c r="L1054" s="21" t="str">
        <f aca="false">IF(AND(I1054&gt;=9,J1054&gt;=90),"Xuất sắc",IF(AND(I1054&gt;=8,J1054&gt;=80),"Giỏi",IF(AND(I1054&gt;7,J1054&gt;=65),"Khá")))</f>
        <v>Xuất sắc</v>
      </c>
      <c r="M1054" s="20" t="n">
        <v>1.1</v>
      </c>
      <c r="N1054" s="22" t="n">
        <f aca="false">1650000*$M$7</f>
        <v>1815000</v>
      </c>
      <c r="O1054" s="23" t="n">
        <f aca="false">N1054*5</f>
        <v>9075000</v>
      </c>
    </row>
    <row r="1055" customFormat="false" ht="15.75" hidden="false" customHeight="false" outlineLevel="0" collapsed="false">
      <c r="A1055" s="14" t="n">
        <v>1054</v>
      </c>
      <c r="B1055" s="35" t="n">
        <v>11200178</v>
      </c>
      <c r="C1055" s="25" t="s">
        <v>1181</v>
      </c>
      <c r="D1055" s="25" t="s">
        <v>1182</v>
      </c>
      <c r="E1055" s="25" t="s">
        <v>1177</v>
      </c>
      <c r="F1055" s="17" t="s">
        <v>1177</v>
      </c>
      <c r="G1055" s="17" t="s">
        <v>1178</v>
      </c>
      <c r="H1055" s="18" t="n">
        <v>62</v>
      </c>
      <c r="I1055" s="36" t="n">
        <v>9.4</v>
      </c>
      <c r="J1055" s="18" t="n">
        <v>91</v>
      </c>
      <c r="K1055" s="36" t="n">
        <v>27</v>
      </c>
      <c r="L1055" s="21" t="str">
        <f aca="false">IF(AND(I1055&gt;=9,J1055&gt;=90),"Xuất sắc",IF(AND(I1055&gt;=8,J1055&gt;=80),"Giỏi",IF(AND(I1055&gt;7,J1055&gt;=65),"Khá")))</f>
        <v>Xuất sắc</v>
      </c>
      <c r="M1055" s="20" t="n">
        <v>1.1</v>
      </c>
      <c r="N1055" s="22" t="n">
        <f aca="false">1650000*$M$7</f>
        <v>1815000</v>
      </c>
      <c r="O1055" s="23" t="n">
        <f aca="false">N1055*5</f>
        <v>9075000</v>
      </c>
    </row>
    <row r="1056" customFormat="false" ht="15.75" hidden="false" customHeight="false" outlineLevel="0" collapsed="false">
      <c r="A1056" s="14" t="n">
        <v>1055</v>
      </c>
      <c r="B1056" s="35" t="n">
        <v>11202576</v>
      </c>
      <c r="C1056" s="25" t="s">
        <v>1183</v>
      </c>
      <c r="D1056" s="25" t="s">
        <v>145</v>
      </c>
      <c r="E1056" s="25" t="s">
        <v>1184</v>
      </c>
      <c r="F1056" s="17" t="s">
        <v>1184</v>
      </c>
      <c r="G1056" s="17" t="s">
        <v>1178</v>
      </c>
      <c r="H1056" s="18" t="n">
        <v>62</v>
      </c>
      <c r="I1056" s="36" t="n">
        <v>9.15</v>
      </c>
      <c r="J1056" s="18" t="n">
        <v>90</v>
      </c>
      <c r="K1056" s="36" t="n">
        <v>25</v>
      </c>
      <c r="L1056" s="21" t="str">
        <f aca="false">IF(AND(I1056&gt;=9,J1056&gt;=90),"Xuất sắc",IF(AND(I1056&gt;=8,J1056&gt;=80),"Giỏi",IF(AND(I1056&gt;7,J1056&gt;=65),"Khá")))</f>
        <v>Xuất sắc</v>
      </c>
      <c r="M1056" s="20" t="n">
        <v>1.1</v>
      </c>
      <c r="N1056" s="22" t="n">
        <f aca="false">1400000*1.1</f>
        <v>1540000</v>
      </c>
      <c r="O1056" s="23" t="n">
        <f aca="false">N1056*5</f>
        <v>7700000</v>
      </c>
    </row>
    <row r="1057" customFormat="false" ht="15.75" hidden="false" customHeight="false" outlineLevel="0" collapsed="false">
      <c r="A1057" s="14" t="n">
        <v>1056</v>
      </c>
      <c r="B1057" s="35" t="n">
        <v>11200146</v>
      </c>
      <c r="C1057" s="25" t="s">
        <v>1185</v>
      </c>
      <c r="D1057" s="25" t="s">
        <v>16</v>
      </c>
      <c r="E1057" s="25" t="s">
        <v>1184</v>
      </c>
      <c r="F1057" s="17" t="s">
        <v>1184</v>
      </c>
      <c r="G1057" s="17" t="s">
        <v>1178</v>
      </c>
      <c r="H1057" s="18" t="n">
        <v>62</v>
      </c>
      <c r="I1057" s="36" t="n">
        <v>9.12</v>
      </c>
      <c r="J1057" s="18" t="n">
        <v>93</v>
      </c>
      <c r="K1057" s="36" t="n">
        <v>25</v>
      </c>
      <c r="L1057" s="21" t="str">
        <f aca="false">IF(AND(I1057&gt;=9,J1057&gt;=90),"Xuất sắc",IF(AND(I1057&gt;=8,J1057&gt;=80),"Giỏi",IF(AND(I1057&gt;7,J1057&gt;=65),"Khá")))</f>
        <v>Xuất sắc</v>
      </c>
      <c r="M1057" s="20" t="n">
        <v>1.1</v>
      </c>
      <c r="N1057" s="22" t="n">
        <f aca="false">1400000*1.1</f>
        <v>1540000</v>
      </c>
      <c r="O1057" s="23" t="n">
        <f aca="false">N1057*5</f>
        <v>7700000</v>
      </c>
    </row>
    <row r="1058" customFormat="false" ht="15.75" hidden="false" customHeight="false" outlineLevel="0" collapsed="false">
      <c r="A1058" s="14" t="n">
        <v>1057</v>
      </c>
      <c r="B1058" s="35" t="n">
        <v>11208084</v>
      </c>
      <c r="C1058" s="25" t="s">
        <v>93</v>
      </c>
      <c r="D1058" s="25" t="s">
        <v>119</v>
      </c>
      <c r="E1058" s="25" t="s">
        <v>1184</v>
      </c>
      <c r="F1058" s="17" t="s">
        <v>1184</v>
      </c>
      <c r="G1058" s="17" t="s">
        <v>1178</v>
      </c>
      <c r="H1058" s="18" t="n">
        <v>62</v>
      </c>
      <c r="I1058" s="36" t="n">
        <v>9.08</v>
      </c>
      <c r="J1058" s="18" t="n">
        <v>98</v>
      </c>
      <c r="K1058" s="36" t="n">
        <v>25</v>
      </c>
      <c r="L1058" s="21" t="str">
        <f aca="false">IF(AND(I1058&gt;=9,J1058&gt;=90),"Xuất sắc",IF(AND(I1058&gt;=8,J1058&gt;=80),"Giỏi",IF(AND(I1058&gt;7,J1058&gt;=65),"Khá")))</f>
        <v>Xuất sắc</v>
      </c>
      <c r="M1058" s="20" t="n">
        <v>1.1</v>
      </c>
      <c r="N1058" s="22" t="n">
        <f aca="false">1400000*1.1</f>
        <v>1540000</v>
      </c>
      <c r="O1058" s="23" t="n">
        <f aca="false">N1058*5</f>
        <v>7700000</v>
      </c>
    </row>
    <row r="1059" customFormat="false" ht="15.75" hidden="false" customHeight="false" outlineLevel="0" collapsed="false">
      <c r="A1059" s="14" t="n">
        <v>1058</v>
      </c>
      <c r="B1059" s="35" t="n">
        <v>11200209</v>
      </c>
      <c r="C1059" s="25" t="s">
        <v>1186</v>
      </c>
      <c r="D1059" s="25" t="s">
        <v>16</v>
      </c>
      <c r="E1059" s="25" t="s">
        <v>1184</v>
      </c>
      <c r="F1059" s="17" t="s">
        <v>1184</v>
      </c>
      <c r="G1059" s="17" t="s">
        <v>1178</v>
      </c>
      <c r="H1059" s="18" t="n">
        <v>62</v>
      </c>
      <c r="I1059" s="36" t="n">
        <v>8.99</v>
      </c>
      <c r="J1059" s="18" t="n">
        <v>95</v>
      </c>
      <c r="K1059" s="36" t="n">
        <v>25</v>
      </c>
      <c r="L1059" s="21" t="str">
        <f aca="false">IF(AND(I1059&gt;=9,J1059&gt;=90),"Xuất sắc",IF(AND(I1059&gt;=8,J1059&gt;=80),"Giỏi",IF(AND(I1059&gt;7,J1059&gt;=65),"Khá")))</f>
        <v>Giỏi</v>
      </c>
      <c r="M1059" s="20" t="n">
        <v>1.05</v>
      </c>
      <c r="N1059" s="22" t="n">
        <f aca="false">1400000*$M$81</f>
        <v>1470000</v>
      </c>
      <c r="O1059" s="23" t="n">
        <f aca="false">N1059*5</f>
        <v>7350000</v>
      </c>
    </row>
    <row r="1060" customFormat="false" ht="15.75" hidden="false" customHeight="false" outlineLevel="0" collapsed="false">
      <c r="A1060" s="14" t="n">
        <v>1059</v>
      </c>
      <c r="B1060" s="35" t="n">
        <v>11205480</v>
      </c>
      <c r="C1060" s="25" t="s">
        <v>1187</v>
      </c>
      <c r="D1060" s="25" t="s">
        <v>337</v>
      </c>
      <c r="E1060" s="25" t="s">
        <v>1184</v>
      </c>
      <c r="F1060" s="17" t="s">
        <v>1184</v>
      </c>
      <c r="G1060" s="17" t="s">
        <v>1178</v>
      </c>
      <c r="H1060" s="18" t="n">
        <v>62</v>
      </c>
      <c r="I1060" s="36" t="n">
        <v>8.98</v>
      </c>
      <c r="J1060" s="18" t="n">
        <v>100</v>
      </c>
      <c r="K1060" s="36" t="n">
        <v>15</v>
      </c>
      <c r="L1060" s="21" t="str">
        <f aca="false">IF(AND(I1060&gt;=9,J1060&gt;=90),"Xuất sắc",IF(AND(I1060&gt;=8,J1060&gt;=80),"Giỏi",IF(AND(I1060&gt;7,J1060&gt;=65),"Khá")))</f>
        <v>Giỏi</v>
      </c>
      <c r="M1060" s="20" t="n">
        <v>1.05</v>
      </c>
      <c r="N1060" s="22" t="n">
        <f aca="false">1400000*$M$81</f>
        <v>1470000</v>
      </c>
      <c r="O1060" s="23" t="n">
        <f aca="false">N1060*5</f>
        <v>7350000</v>
      </c>
    </row>
    <row r="1061" customFormat="false" ht="15.75" hidden="false" customHeight="false" outlineLevel="0" collapsed="false">
      <c r="A1061" s="14" t="n">
        <v>1060</v>
      </c>
      <c r="B1061" s="35" t="n">
        <v>11216516</v>
      </c>
      <c r="C1061" s="25" t="s">
        <v>1188</v>
      </c>
      <c r="D1061" s="25" t="s">
        <v>425</v>
      </c>
      <c r="E1061" s="25" t="s">
        <v>1189</v>
      </c>
      <c r="F1061" s="17" t="s">
        <v>1189</v>
      </c>
      <c r="G1061" s="17" t="s">
        <v>1178</v>
      </c>
      <c r="H1061" s="18" t="n">
        <v>63</v>
      </c>
      <c r="I1061" s="36" t="n">
        <v>9.38</v>
      </c>
      <c r="J1061" s="18" t="n">
        <v>99</v>
      </c>
      <c r="K1061" s="36" t="n">
        <v>18</v>
      </c>
      <c r="L1061" s="21" t="str">
        <f aca="false">IF(AND(I1061&gt;=9,J1061&gt;=90),"Xuất sắc",IF(AND(I1061&gt;=8,J1061&gt;=80),"Giỏi",IF(AND(I1061&gt;7,J1061&gt;=65),"Khá")))</f>
        <v>Xuất sắc</v>
      </c>
      <c r="M1061" s="20" t="n">
        <v>1.1</v>
      </c>
      <c r="N1061" s="22" t="n">
        <f aca="false">1650000*$M$7</f>
        <v>1815000</v>
      </c>
      <c r="O1061" s="23" t="n">
        <f aca="false">N1061*5</f>
        <v>9075000</v>
      </c>
    </row>
    <row r="1062" customFormat="false" ht="15.75" hidden="false" customHeight="false" outlineLevel="0" collapsed="false">
      <c r="A1062" s="14" t="n">
        <v>1061</v>
      </c>
      <c r="B1062" s="35" t="n">
        <v>11216505</v>
      </c>
      <c r="C1062" s="25" t="s">
        <v>1190</v>
      </c>
      <c r="D1062" s="25" t="s">
        <v>16</v>
      </c>
      <c r="E1062" s="25" t="s">
        <v>1189</v>
      </c>
      <c r="F1062" s="17" t="s">
        <v>1189</v>
      </c>
      <c r="G1062" s="17" t="s">
        <v>1178</v>
      </c>
      <c r="H1062" s="18" t="n">
        <v>63</v>
      </c>
      <c r="I1062" s="36" t="n">
        <v>9.38</v>
      </c>
      <c r="J1062" s="18" t="n">
        <v>98</v>
      </c>
      <c r="K1062" s="36" t="n">
        <v>25</v>
      </c>
      <c r="L1062" s="21" t="str">
        <f aca="false">IF(AND(I1062&gt;=9,J1062&gt;=90),"Xuất sắc",IF(AND(I1062&gt;=8,J1062&gt;=80),"Giỏi",IF(AND(I1062&gt;7,J1062&gt;=65),"Khá")))</f>
        <v>Xuất sắc</v>
      </c>
      <c r="M1062" s="20" t="n">
        <v>1.1</v>
      </c>
      <c r="N1062" s="22" t="n">
        <f aca="false">1650000*$M$7</f>
        <v>1815000</v>
      </c>
      <c r="O1062" s="23" t="n">
        <f aca="false">N1062*5</f>
        <v>9075000</v>
      </c>
    </row>
    <row r="1063" customFormat="false" ht="15.75" hidden="false" customHeight="false" outlineLevel="0" collapsed="false">
      <c r="A1063" s="14" t="n">
        <v>1062</v>
      </c>
      <c r="B1063" s="35" t="n">
        <v>11216614</v>
      </c>
      <c r="C1063" s="25" t="s">
        <v>1191</v>
      </c>
      <c r="D1063" s="25" t="s">
        <v>119</v>
      </c>
      <c r="E1063" s="25" t="s">
        <v>1189</v>
      </c>
      <c r="F1063" s="17" t="s">
        <v>1189</v>
      </c>
      <c r="G1063" s="17" t="s">
        <v>1178</v>
      </c>
      <c r="H1063" s="18" t="n">
        <v>63</v>
      </c>
      <c r="I1063" s="36" t="n">
        <v>9.22</v>
      </c>
      <c r="J1063" s="18" t="n">
        <v>100</v>
      </c>
      <c r="K1063" s="36" t="n">
        <v>28</v>
      </c>
      <c r="L1063" s="21" t="str">
        <f aca="false">IF(AND(I1063&gt;=9,J1063&gt;=90),"Xuất sắc",IF(AND(I1063&gt;=8,J1063&gt;=80),"Giỏi",IF(AND(I1063&gt;7,J1063&gt;=65),"Khá")))</f>
        <v>Xuất sắc</v>
      </c>
      <c r="M1063" s="20" t="n">
        <v>1.1</v>
      </c>
      <c r="N1063" s="22" t="n">
        <f aca="false">1650000*$M$7</f>
        <v>1815000</v>
      </c>
      <c r="O1063" s="23" t="n">
        <f aca="false">N1063*5</f>
        <v>9075000</v>
      </c>
    </row>
    <row r="1064" customFormat="false" ht="15.75" hidden="false" customHeight="false" outlineLevel="0" collapsed="false">
      <c r="A1064" s="14" t="n">
        <v>1063</v>
      </c>
      <c r="B1064" s="35" t="n">
        <v>11211794</v>
      </c>
      <c r="C1064" s="25" t="s">
        <v>1192</v>
      </c>
      <c r="D1064" s="25" t="s">
        <v>309</v>
      </c>
      <c r="E1064" s="25" t="s">
        <v>1189</v>
      </c>
      <c r="F1064" s="17" t="s">
        <v>1189</v>
      </c>
      <c r="G1064" s="17" t="s">
        <v>1178</v>
      </c>
      <c r="H1064" s="18" t="n">
        <v>63</v>
      </c>
      <c r="I1064" s="36" t="n">
        <v>8.96</v>
      </c>
      <c r="J1064" s="18" t="n">
        <v>100</v>
      </c>
      <c r="K1064" s="36" t="n">
        <v>25</v>
      </c>
      <c r="L1064" s="21" t="str">
        <f aca="false">IF(AND(I1064&gt;=9,J1064&gt;=90),"Xuất sắc",IF(AND(I1064&gt;=8,J1064&gt;=80),"Giỏi",IF(AND(I1064&gt;7,J1064&gt;=65),"Khá")))</f>
        <v>Giỏi</v>
      </c>
      <c r="M1064" s="20" t="n">
        <v>1.05</v>
      </c>
      <c r="N1064" s="22" t="n">
        <f aca="false">1650000*$M$6</f>
        <v>1732500</v>
      </c>
      <c r="O1064" s="23" t="n">
        <f aca="false">N1064*5</f>
        <v>8662500</v>
      </c>
    </row>
    <row r="1065" customFormat="false" ht="15.75" hidden="false" customHeight="false" outlineLevel="0" collapsed="false">
      <c r="A1065" s="14" t="n">
        <v>1064</v>
      </c>
      <c r="B1065" s="35" t="n">
        <v>11216523</v>
      </c>
      <c r="C1065" s="25" t="s">
        <v>1193</v>
      </c>
      <c r="D1065" s="25" t="s">
        <v>1194</v>
      </c>
      <c r="E1065" s="25" t="s">
        <v>1189</v>
      </c>
      <c r="F1065" s="17" t="s">
        <v>1189</v>
      </c>
      <c r="G1065" s="17" t="s">
        <v>1178</v>
      </c>
      <c r="H1065" s="18" t="n">
        <v>63</v>
      </c>
      <c r="I1065" s="36" t="n">
        <v>8.9</v>
      </c>
      <c r="J1065" s="18" t="n">
        <v>98</v>
      </c>
      <c r="K1065" s="36" t="n">
        <v>25</v>
      </c>
      <c r="L1065" s="21" t="str">
        <f aca="false">IF(AND(I1065&gt;=9,J1065&gt;=90),"Xuất sắc",IF(AND(I1065&gt;=8,J1065&gt;=80),"Giỏi",IF(AND(I1065&gt;7,J1065&gt;=65),"Khá")))</f>
        <v>Giỏi</v>
      </c>
      <c r="M1065" s="20" t="n">
        <v>1.05</v>
      </c>
      <c r="N1065" s="22" t="n">
        <f aca="false">1650000*$M$6</f>
        <v>1732500</v>
      </c>
      <c r="O1065" s="23" t="n">
        <f aca="false">N1065*5</f>
        <v>8662500</v>
      </c>
    </row>
    <row r="1066" customFormat="false" ht="15.75" hidden="false" customHeight="false" outlineLevel="0" collapsed="false">
      <c r="A1066" s="14" t="n">
        <v>1065</v>
      </c>
      <c r="B1066" s="35" t="n">
        <v>11210822</v>
      </c>
      <c r="C1066" s="25" t="s">
        <v>1195</v>
      </c>
      <c r="D1066" s="25" t="s">
        <v>16</v>
      </c>
      <c r="E1066" s="25" t="s">
        <v>1189</v>
      </c>
      <c r="F1066" s="17" t="s">
        <v>1189</v>
      </c>
      <c r="G1066" s="17" t="s">
        <v>1178</v>
      </c>
      <c r="H1066" s="18" t="n">
        <v>63</v>
      </c>
      <c r="I1066" s="36" t="n">
        <v>8.89</v>
      </c>
      <c r="J1066" s="18" t="n">
        <v>93</v>
      </c>
      <c r="K1066" s="36" t="n">
        <v>25</v>
      </c>
      <c r="L1066" s="21" t="str">
        <f aca="false">IF(AND(I1066&gt;=9,J1066&gt;=90),"Xuất sắc",IF(AND(I1066&gt;=8,J1066&gt;=80),"Giỏi",IF(AND(I1066&gt;7,J1066&gt;=65),"Khá")))</f>
        <v>Giỏi</v>
      </c>
      <c r="M1066" s="20" t="n">
        <v>1.05</v>
      </c>
      <c r="N1066" s="22" t="n">
        <f aca="false">1650000*$M$6</f>
        <v>1732500</v>
      </c>
      <c r="O1066" s="23" t="n">
        <f aca="false">N1066*5</f>
        <v>8662500</v>
      </c>
    </row>
    <row r="1067" customFormat="false" ht="15.75" hidden="false" customHeight="false" outlineLevel="0" collapsed="false">
      <c r="A1067" s="14" t="n">
        <v>1066</v>
      </c>
      <c r="B1067" s="35" t="n">
        <v>11218777</v>
      </c>
      <c r="C1067" s="25" t="s">
        <v>1196</v>
      </c>
      <c r="D1067" s="25" t="s">
        <v>148</v>
      </c>
      <c r="E1067" s="25" t="s">
        <v>1197</v>
      </c>
      <c r="F1067" s="17" t="s">
        <v>1197</v>
      </c>
      <c r="G1067" s="17" t="s">
        <v>1178</v>
      </c>
      <c r="H1067" s="18" t="n">
        <v>63</v>
      </c>
      <c r="I1067" s="36" t="n">
        <v>9.03</v>
      </c>
      <c r="J1067" s="18" t="n">
        <v>100</v>
      </c>
      <c r="K1067" s="36" t="n">
        <v>19</v>
      </c>
      <c r="L1067" s="21" t="str">
        <f aca="false">IF(AND(I1067&gt;=9,J1067&gt;=90),"Xuất sắc",IF(AND(I1067&gt;=8,J1067&gt;=80),"Giỏi",IF(AND(I1067&gt;7,J1067&gt;=65),"Khá")))</f>
        <v>Xuất sắc</v>
      </c>
      <c r="M1067" s="20" t="n">
        <v>1.1</v>
      </c>
      <c r="N1067" s="22" t="n">
        <f aca="false">1400000*1.1</f>
        <v>1540000</v>
      </c>
      <c r="O1067" s="23" t="n">
        <f aca="false">N1067*5</f>
        <v>7700000</v>
      </c>
    </row>
    <row r="1068" customFormat="false" ht="15.75" hidden="false" customHeight="false" outlineLevel="0" collapsed="false">
      <c r="A1068" s="14" t="n">
        <v>1067</v>
      </c>
      <c r="B1068" s="35" t="n">
        <v>11215072</v>
      </c>
      <c r="C1068" s="25" t="s">
        <v>1198</v>
      </c>
      <c r="D1068" s="25" t="s">
        <v>137</v>
      </c>
      <c r="E1068" s="25" t="s">
        <v>1197</v>
      </c>
      <c r="F1068" s="17" t="s">
        <v>1197</v>
      </c>
      <c r="G1068" s="17" t="s">
        <v>1178</v>
      </c>
      <c r="H1068" s="18" t="n">
        <v>63</v>
      </c>
      <c r="I1068" s="36" t="n">
        <v>8.94</v>
      </c>
      <c r="J1068" s="18" t="n">
        <v>95</v>
      </c>
      <c r="K1068" s="36" t="n">
        <v>17</v>
      </c>
      <c r="L1068" s="21" t="str">
        <f aca="false">IF(AND(I1068&gt;=9,J1068&gt;=90),"Xuất sắc",IF(AND(I1068&gt;=8,J1068&gt;=80),"Giỏi",IF(AND(I1068&gt;7,J1068&gt;=65),"Khá")))</f>
        <v>Giỏi</v>
      </c>
      <c r="M1068" s="20" t="n">
        <v>1.05</v>
      </c>
      <c r="N1068" s="22" t="n">
        <f aca="false">1400000*$M$81</f>
        <v>1470000</v>
      </c>
      <c r="O1068" s="23" t="n">
        <f aca="false">N1068*5</f>
        <v>7350000</v>
      </c>
    </row>
    <row r="1069" customFormat="false" ht="15.75" hidden="false" customHeight="false" outlineLevel="0" collapsed="false">
      <c r="A1069" s="14" t="n">
        <v>1068</v>
      </c>
      <c r="B1069" s="35" t="n">
        <v>11218798</v>
      </c>
      <c r="C1069" s="25" t="s">
        <v>1199</v>
      </c>
      <c r="D1069" s="25" t="s">
        <v>137</v>
      </c>
      <c r="E1069" s="25" t="s">
        <v>1197</v>
      </c>
      <c r="F1069" s="17" t="s">
        <v>1197</v>
      </c>
      <c r="G1069" s="17" t="s">
        <v>1178</v>
      </c>
      <c r="H1069" s="18" t="n">
        <v>63</v>
      </c>
      <c r="I1069" s="36" t="n">
        <v>8.86</v>
      </c>
      <c r="J1069" s="18" t="n">
        <v>90</v>
      </c>
      <c r="K1069" s="36" t="n">
        <v>20</v>
      </c>
      <c r="L1069" s="21" t="str">
        <f aca="false">IF(AND(I1069&gt;=9,J1069&gt;=90),"Xuất sắc",IF(AND(I1069&gt;=8,J1069&gt;=80),"Giỏi",IF(AND(I1069&gt;7,J1069&gt;=65),"Khá")))</f>
        <v>Giỏi</v>
      </c>
      <c r="M1069" s="20" t="n">
        <v>1.05</v>
      </c>
      <c r="N1069" s="22" t="n">
        <f aca="false">1400000*$M$81</f>
        <v>1470000</v>
      </c>
      <c r="O1069" s="23" t="n">
        <f aca="false">N1069*5</f>
        <v>7350000</v>
      </c>
    </row>
    <row r="1070" customFormat="false" ht="15.75" hidden="false" customHeight="false" outlineLevel="0" collapsed="false">
      <c r="A1070" s="14" t="n">
        <v>1069</v>
      </c>
      <c r="B1070" s="35" t="n">
        <v>11226739</v>
      </c>
      <c r="C1070" s="25" t="s">
        <v>1200</v>
      </c>
      <c r="D1070" s="25" t="s">
        <v>375</v>
      </c>
      <c r="E1070" s="25" t="s">
        <v>1201</v>
      </c>
      <c r="F1070" s="17" t="s">
        <v>1201</v>
      </c>
      <c r="G1070" s="17" t="s">
        <v>1178</v>
      </c>
      <c r="H1070" s="18" t="n">
        <v>64</v>
      </c>
      <c r="I1070" s="36" t="n">
        <v>9.3</v>
      </c>
      <c r="J1070" s="18" t="n">
        <v>93</v>
      </c>
      <c r="K1070" s="36" t="n">
        <v>18</v>
      </c>
      <c r="L1070" s="21" t="str">
        <f aca="false">IF(AND(I1070&gt;=9,J1070&gt;=90),"Xuất sắc",IF(AND(I1070&gt;=8,J1070&gt;=80),"Giỏi",IF(AND(I1070&gt;7,J1070&gt;=65),"Khá")))</f>
        <v>Xuất sắc</v>
      </c>
      <c r="M1070" s="20" t="n">
        <v>1.1</v>
      </c>
      <c r="N1070" s="22" t="n">
        <f aca="false">1650000*$M$7</f>
        <v>1815000</v>
      </c>
      <c r="O1070" s="23" t="n">
        <f aca="false">N1070*5</f>
        <v>9075000</v>
      </c>
    </row>
    <row r="1071" customFormat="false" ht="15.75" hidden="false" customHeight="false" outlineLevel="0" collapsed="false">
      <c r="A1071" s="14" t="n">
        <v>1070</v>
      </c>
      <c r="B1071" s="35" t="n">
        <v>11224093</v>
      </c>
      <c r="C1071" s="25" t="s">
        <v>1202</v>
      </c>
      <c r="D1071" s="25" t="s">
        <v>533</v>
      </c>
      <c r="E1071" s="25" t="s">
        <v>1201</v>
      </c>
      <c r="F1071" s="17" t="s">
        <v>1201</v>
      </c>
      <c r="G1071" s="17" t="s">
        <v>1178</v>
      </c>
      <c r="H1071" s="18" t="n">
        <v>64</v>
      </c>
      <c r="I1071" s="36" t="n">
        <v>9.03</v>
      </c>
      <c r="J1071" s="18" t="n">
        <v>85</v>
      </c>
      <c r="K1071" s="36" t="n">
        <v>12</v>
      </c>
      <c r="L1071" s="21" t="str">
        <f aca="false">IF(AND(I1071&gt;=9,J1071&gt;=90),"Xuất sắc",IF(AND(I1071&gt;=8,J1071&gt;=80),"Giỏi",IF(AND(I1071&gt;7,J1071&gt;=65),"Khá")))</f>
        <v>Giỏi</v>
      </c>
      <c r="M1071" s="20" t="n">
        <v>1.05</v>
      </c>
      <c r="N1071" s="22" t="n">
        <f aca="false">1650000*$M$6</f>
        <v>1732500</v>
      </c>
      <c r="O1071" s="23" t="n">
        <f aca="false">N1071*5</f>
        <v>8662500</v>
      </c>
    </row>
    <row r="1072" customFormat="false" ht="15.75" hidden="false" customHeight="false" outlineLevel="0" collapsed="false">
      <c r="A1072" s="14" t="n">
        <v>1071</v>
      </c>
      <c r="B1072" s="35" t="n">
        <v>11225652</v>
      </c>
      <c r="C1072" s="25" t="s">
        <v>1203</v>
      </c>
      <c r="D1072" s="25" t="s">
        <v>1204</v>
      </c>
      <c r="E1072" s="25" t="s">
        <v>1201</v>
      </c>
      <c r="F1072" s="17" t="s">
        <v>1201</v>
      </c>
      <c r="G1072" s="17" t="s">
        <v>1178</v>
      </c>
      <c r="H1072" s="18" t="n">
        <v>64</v>
      </c>
      <c r="I1072" s="36" t="n">
        <v>8.93</v>
      </c>
      <c r="J1072" s="18" t="n">
        <v>92</v>
      </c>
      <c r="K1072" s="36" t="n">
        <v>18</v>
      </c>
      <c r="L1072" s="21" t="str">
        <f aca="false">IF(AND(I1072&gt;=9,J1072&gt;=90),"Xuất sắc",IF(AND(I1072&gt;=8,J1072&gt;=80),"Giỏi",IF(AND(I1072&gt;7,J1072&gt;=65),"Khá")))</f>
        <v>Giỏi</v>
      </c>
      <c r="M1072" s="20" t="n">
        <v>1.05</v>
      </c>
      <c r="N1072" s="22" t="n">
        <f aca="false">1650000*$M$6</f>
        <v>1732500</v>
      </c>
      <c r="O1072" s="23" t="n">
        <f aca="false">N1072*5</f>
        <v>8662500</v>
      </c>
    </row>
    <row r="1073" customFormat="false" ht="15.75" hidden="false" customHeight="false" outlineLevel="0" collapsed="false">
      <c r="A1073" s="14" t="n">
        <v>1072</v>
      </c>
      <c r="B1073" s="35" t="n">
        <v>11226541</v>
      </c>
      <c r="C1073" s="25" t="s">
        <v>1205</v>
      </c>
      <c r="D1073" s="25" t="s">
        <v>119</v>
      </c>
      <c r="E1073" s="25" t="s">
        <v>1201</v>
      </c>
      <c r="F1073" s="17" t="s">
        <v>1201</v>
      </c>
      <c r="G1073" s="17" t="s">
        <v>1178</v>
      </c>
      <c r="H1073" s="18" t="n">
        <v>64</v>
      </c>
      <c r="I1073" s="36" t="n">
        <v>8.92</v>
      </c>
      <c r="J1073" s="18" t="n">
        <v>93</v>
      </c>
      <c r="K1073" s="36" t="n">
        <v>15</v>
      </c>
      <c r="L1073" s="21" t="str">
        <f aca="false">IF(AND(I1073&gt;=9,J1073&gt;=90),"Xuất sắc",IF(AND(I1073&gt;=8,J1073&gt;=80),"Giỏi",IF(AND(I1073&gt;7,J1073&gt;=65),"Khá")))</f>
        <v>Giỏi</v>
      </c>
      <c r="M1073" s="20" t="n">
        <v>1.05</v>
      </c>
      <c r="N1073" s="22" t="n">
        <f aca="false">1650000*$M$6</f>
        <v>1732500</v>
      </c>
      <c r="O1073" s="23" t="n">
        <f aca="false">N1073*5</f>
        <v>8662500</v>
      </c>
    </row>
    <row r="1074" customFormat="false" ht="15.75" hidden="false" customHeight="false" outlineLevel="0" collapsed="false">
      <c r="A1074" s="14" t="n">
        <v>1073</v>
      </c>
      <c r="B1074" s="35" t="n">
        <v>11221389</v>
      </c>
      <c r="C1074" s="25" t="s">
        <v>20</v>
      </c>
      <c r="D1074" s="25" t="s">
        <v>276</v>
      </c>
      <c r="E1074" s="25" t="s">
        <v>1201</v>
      </c>
      <c r="F1074" s="17" t="s">
        <v>1201</v>
      </c>
      <c r="G1074" s="17" t="s">
        <v>1178</v>
      </c>
      <c r="H1074" s="18" t="n">
        <v>64</v>
      </c>
      <c r="I1074" s="36" t="n">
        <v>8.91</v>
      </c>
      <c r="J1074" s="18" t="n">
        <v>95</v>
      </c>
      <c r="K1074" s="36" t="n">
        <v>20</v>
      </c>
      <c r="L1074" s="21" t="str">
        <f aca="false">IF(AND(I1074&gt;=9,J1074&gt;=90),"Xuất sắc",IF(AND(I1074&gt;=8,J1074&gt;=80),"Giỏi",IF(AND(I1074&gt;7,J1074&gt;=65),"Khá")))</f>
        <v>Giỏi</v>
      </c>
      <c r="M1074" s="20" t="n">
        <v>1.05</v>
      </c>
      <c r="N1074" s="22" t="n">
        <f aca="false">1650000*$M$6</f>
        <v>1732500</v>
      </c>
      <c r="O1074" s="23" t="n">
        <f aca="false">N1074*5</f>
        <v>8662500</v>
      </c>
    </row>
    <row r="1075" customFormat="false" ht="15.75" hidden="false" customHeight="false" outlineLevel="0" collapsed="false">
      <c r="A1075" s="14" t="n">
        <v>1074</v>
      </c>
      <c r="B1075" s="35" t="n">
        <v>11221757</v>
      </c>
      <c r="C1075" s="25" t="s">
        <v>1206</v>
      </c>
      <c r="D1075" s="25" t="s">
        <v>309</v>
      </c>
      <c r="E1075" s="25" t="s">
        <v>1201</v>
      </c>
      <c r="F1075" s="17" t="s">
        <v>1201</v>
      </c>
      <c r="G1075" s="17" t="s">
        <v>1178</v>
      </c>
      <c r="H1075" s="18" t="n">
        <v>64</v>
      </c>
      <c r="I1075" s="36" t="n">
        <v>8.8</v>
      </c>
      <c r="J1075" s="18" t="n">
        <v>90</v>
      </c>
      <c r="K1075" s="36" t="n">
        <v>15</v>
      </c>
      <c r="L1075" s="21" t="str">
        <f aca="false">IF(AND(I1075&gt;=9,J1075&gt;=90),"Xuất sắc",IF(AND(I1075&gt;=8,J1075&gt;=80),"Giỏi",IF(AND(I1075&gt;7,J1075&gt;=65),"Khá")))</f>
        <v>Giỏi</v>
      </c>
      <c r="M1075" s="20" t="n">
        <v>1.05</v>
      </c>
      <c r="N1075" s="22" t="n">
        <f aca="false">1650000*$M$6</f>
        <v>1732500</v>
      </c>
      <c r="O1075" s="23" t="n">
        <f aca="false">N1075*5</f>
        <v>8662500</v>
      </c>
    </row>
    <row r="1076" customFormat="false" ht="15.75" hidden="false" customHeight="false" outlineLevel="0" collapsed="false">
      <c r="A1076" s="14" t="n">
        <v>1075</v>
      </c>
      <c r="B1076" s="35" t="n">
        <v>11226383</v>
      </c>
      <c r="C1076" s="25" t="s">
        <v>1207</v>
      </c>
      <c r="D1076" s="25" t="s">
        <v>119</v>
      </c>
      <c r="E1076" s="25" t="s">
        <v>1201</v>
      </c>
      <c r="F1076" s="17" t="s">
        <v>1201</v>
      </c>
      <c r="G1076" s="17" t="s">
        <v>1178</v>
      </c>
      <c r="H1076" s="18" t="n">
        <v>64</v>
      </c>
      <c r="I1076" s="36" t="n">
        <v>8.75</v>
      </c>
      <c r="J1076" s="18" t="n">
        <v>93</v>
      </c>
      <c r="K1076" s="36" t="n">
        <v>12</v>
      </c>
      <c r="L1076" s="21" t="str">
        <f aca="false">IF(AND(I1076&gt;=9,J1076&gt;=90),"Xuất sắc",IF(AND(I1076&gt;=8,J1076&gt;=80),"Giỏi",IF(AND(I1076&gt;7,J1076&gt;=65),"Khá")))</f>
        <v>Giỏi</v>
      </c>
      <c r="M1076" s="20" t="n">
        <v>1.05</v>
      </c>
      <c r="N1076" s="22" t="n">
        <f aca="false">1650000*$M$6</f>
        <v>1732500</v>
      </c>
      <c r="O1076" s="23" t="n">
        <f aca="false">N1076*5</f>
        <v>8662500</v>
      </c>
    </row>
    <row r="1077" customFormat="false" ht="15.75" hidden="false" customHeight="false" outlineLevel="0" collapsed="false">
      <c r="A1077" s="14" t="n">
        <v>1076</v>
      </c>
      <c r="B1077" s="35" t="n">
        <v>11224552</v>
      </c>
      <c r="C1077" s="25" t="s">
        <v>1208</v>
      </c>
      <c r="D1077" s="25" t="s">
        <v>76</v>
      </c>
      <c r="E1077" s="25" t="s">
        <v>1209</v>
      </c>
      <c r="F1077" s="17" t="s">
        <v>1209</v>
      </c>
      <c r="G1077" s="17" t="s">
        <v>1178</v>
      </c>
      <c r="H1077" s="18" t="n">
        <v>64</v>
      </c>
      <c r="I1077" s="36" t="n">
        <v>8.86</v>
      </c>
      <c r="J1077" s="18" t="n">
        <v>96</v>
      </c>
      <c r="K1077" s="36" t="n">
        <v>15</v>
      </c>
      <c r="L1077" s="21" t="str">
        <f aca="false">IF(AND(I1077&gt;=9,J1077&gt;=90),"Xuất sắc",IF(AND(I1077&gt;=8,J1077&gt;=80),"Giỏi",IF(AND(I1077&gt;7,J1077&gt;=65),"Khá")))</f>
        <v>Giỏi</v>
      </c>
      <c r="M1077" s="20" t="n">
        <v>1.05</v>
      </c>
      <c r="N1077" s="22" t="n">
        <f aca="false">1400000*$M$81</f>
        <v>1470000</v>
      </c>
      <c r="O1077" s="23" t="n">
        <f aca="false">N1077*5</f>
        <v>7350000</v>
      </c>
    </row>
    <row r="1078" customFormat="false" ht="15.75" hidden="false" customHeight="false" outlineLevel="0" collapsed="false">
      <c r="A1078" s="14" t="n">
        <v>1077</v>
      </c>
      <c r="B1078" s="35" t="n">
        <v>11220140</v>
      </c>
      <c r="C1078" s="25" t="s">
        <v>1210</v>
      </c>
      <c r="D1078" s="25" t="s">
        <v>16</v>
      </c>
      <c r="E1078" s="25" t="s">
        <v>1209</v>
      </c>
      <c r="F1078" s="17" t="s">
        <v>1209</v>
      </c>
      <c r="G1078" s="17" t="s">
        <v>1178</v>
      </c>
      <c r="H1078" s="18" t="n">
        <v>64</v>
      </c>
      <c r="I1078" s="36" t="n">
        <v>8.43</v>
      </c>
      <c r="J1078" s="18" t="n">
        <v>88</v>
      </c>
      <c r="K1078" s="36" t="n">
        <v>12</v>
      </c>
      <c r="L1078" s="21" t="str">
        <f aca="false">IF(AND(I1078&gt;=9,J1078&gt;=90),"Xuất sắc",IF(AND(I1078&gt;=8,J1078&gt;=80),"Giỏi",IF(AND(I1078&gt;7,J1078&gt;=65),"Khá")))</f>
        <v>Giỏi</v>
      </c>
      <c r="M1078" s="20" t="n">
        <v>1.05</v>
      </c>
      <c r="N1078" s="22" t="n">
        <f aca="false">1400000*$M$81</f>
        <v>1470000</v>
      </c>
      <c r="O1078" s="23" t="n">
        <f aca="false">N1078*5</f>
        <v>7350000</v>
      </c>
    </row>
    <row r="1079" customFormat="false" ht="15.75" hidden="false" customHeight="false" outlineLevel="0" collapsed="false">
      <c r="A1079" s="14" t="n">
        <v>1078</v>
      </c>
      <c r="B1079" s="35" t="n">
        <v>11222385</v>
      </c>
      <c r="C1079" s="25" t="s">
        <v>740</v>
      </c>
      <c r="D1079" s="25" t="s">
        <v>368</v>
      </c>
      <c r="E1079" s="25" t="s">
        <v>1209</v>
      </c>
      <c r="F1079" s="17" t="s">
        <v>1209</v>
      </c>
      <c r="G1079" s="17" t="s">
        <v>1178</v>
      </c>
      <c r="H1079" s="18" t="n">
        <v>64</v>
      </c>
      <c r="I1079" s="36" t="n">
        <v>8.42</v>
      </c>
      <c r="J1079" s="18" t="n">
        <v>80</v>
      </c>
      <c r="K1079" s="36" t="n">
        <v>15</v>
      </c>
      <c r="L1079" s="21" t="str">
        <f aca="false">IF(AND(I1079&gt;=9,J1079&gt;=90),"Xuất sắc",IF(AND(I1079&gt;=8,J1079&gt;=80),"Giỏi",IF(AND(I1079&gt;7,J1079&gt;=65),"Khá")))</f>
        <v>Giỏi</v>
      </c>
      <c r="M1079" s="20" t="n">
        <v>1.05</v>
      </c>
      <c r="N1079" s="22" t="n">
        <f aca="false">1400000*$M$81</f>
        <v>1470000</v>
      </c>
      <c r="O1079" s="23" t="n">
        <f aca="false">N1079*5</f>
        <v>7350000</v>
      </c>
    </row>
    <row r="1080" customFormat="false" ht="15.75" hidden="false" customHeight="false" outlineLevel="0" collapsed="false">
      <c r="A1080" s="14" t="n">
        <v>1079</v>
      </c>
      <c r="B1080" s="35" t="n">
        <v>11203657</v>
      </c>
      <c r="C1080" s="25" t="s">
        <v>1211</v>
      </c>
      <c r="D1080" s="25" t="s">
        <v>197</v>
      </c>
      <c r="E1080" s="25" t="s">
        <v>1212</v>
      </c>
      <c r="F1080" s="25" t="s">
        <v>1213</v>
      </c>
      <c r="G1080" s="24" t="s">
        <v>1214</v>
      </c>
      <c r="H1080" s="18" t="n">
        <v>62</v>
      </c>
      <c r="I1080" s="36" t="n">
        <v>8.68</v>
      </c>
      <c r="J1080" s="18" t="n">
        <v>95</v>
      </c>
      <c r="K1080" s="36" t="n">
        <v>17</v>
      </c>
      <c r="L1080" s="21" t="str">
        <f aca="false">IF(AND(I1080&gt;=9,J1080&gt;=90),"Xuất sắc",IF(AND(I1080&gt;=8,J1080&gt;=80),"Giỏi",IF(AND(I1080&gt;7,J1080&gt;=65),"Khá")))</f>
        <v>Giỏi</v>
      </c>
      <c r="M1080" s="20" t="n">
        <v>1.05</v>
      </c>
      <c r="N1080" s="22" t="n">
        <f aca="false">1650000*$M$6</f>
        <v>1732500</v>
      </c>
      <c r="O1080" s="23" t="n">
        <f aca="false">N1080*5</f>
        <v>8662500</v>
      </c>
    </row>
    <row r="1081" customFormat="false" ht="15.75" hidden="false" customHeight="false" outlineLevel="0" collapsed="false">
      <c r="A1081" s="14" t="n">
        <v>1080</v>
      </c>
      <c r="B1081" s="35" t="n">
        <v>11201924</v>
      </c>
      <c r="C1081" s="25" t="s">
        <v>1215</v>
      </c>
      <c r="D1081" s="25" t="s">
        <v>1216</v>
      </c>
      <c r="E1081" s="25" t="s">
        <v>1217</v>
      </c>
      <c r="F1081" s="25" t="s">
        <v>1213</v>
      </c>
      <c r="G1081" s="24" t="s">
        <v>1214</v>
      </c>
      <c r="H1081" s="18" t="n">
        <v>62</v>
      </c>
      <c r="I1081" s="36" t="n">
        <v>8.66</v>
      </c>
      <c r="J1081" s="18" t="n">
        <v>90</v>
      </c>
      <c r="K1081" s="36" t="n">
        <v>22</v>
      </c>
      <c r="L1081" s="21" t="str">
        <f aca="false">IF(AND(I1081&gt;=9,J1081&gt;=90),"Xuất sắc",IF(AND(I1081&gt;=8,J1081&gt;=80),"Giỏi",IF(AND(I1081&gt;7,J1081&gt;=65),"Khá")))</f>
        <v>Giỏi</v>
      </c>
      <c r="M1081" s="20" t="n">
        <v>1.05</v>
      </c>
      <c r="N1081" s="22" t="n">
        <f aca="false">1650000*$M$6</f>
        <v>1732500</v>
      </c>
      <c r="O1081" s="23" t="n">
        <f aca="false">N1081*5</f>
        <v>8662500</v>
      </c>
    </row>
    <row r="1082" customFormat="false" ht="15.75" hidden="false" customHeight="false" outlineLevel="0" collapsed="false">
      <c r="A1082" s="14" t="n">
        <v>1081</v>
      </c>
      <c r="B1082" s="35" t="n">
        <v>11205894</v>
      </c>
      <c r="C1082" s="25" t="s">
        <v>1218</v>
      </c>
      <c r="D1082" s="25" t="s">
        <v>98</v>
      </c>
      <c r="E1082" s="25" t="s">
        <v>1217</v>
      </c>
      <c r="F1082" s="25" t="s">
        <v>1213</v>
      </c>
      <c r="G1082" s="24" t="s">
        <v>1214</v>
      </c>
      <c r="H1082" s="18" t="n">
        <v>62</v>
      </c>
      <c r="I1082" s="36" t="n">
        <v>8.63</v>
      </c>
      <c r="J1082" s="18" t="n">
        <v>90</v>
      </c>
      <c r="K1082" s="36" t="n">
        <v>24</v>
      </c>
      <c r="L1082" s="21" t="str">
        <f aca="false">IF(AND(I1082&gt;=9,J1082&gt;=90),"Xuất sắc",IF(AND(I1082&gt;=8,J1082&gt;=80),"Giỏi",IF(AND(I1082&gt;7,J1082&gt;=65),"Khá")))</f>
        <v>Giỏi</v>
      </c>
      <c r="M1082" s="20" t="n">
        <v>1.05</v>
      </c>
      <c r="N1082" s="22" t="n">
        <f aca="false">1650000*$M$6</f>
        <v>1732500</v>
      </c>
      <c r="O1082" s="23" t="n">
        <f aca="false">N1082*5</f>
        <v>8662500</v>
      </c>
    </row>
    <row r="1083" customFormat="false" ht="15.75" hidden="false" customHeight="false" outlineLevel="0" collapsed="false">
      <c r="A1083" s="14" t="n">
        <v>1082</v>
      </c>
      <c r="B1083" s="35" t="n">
        <v>11200886</v>
      </c>
      <c r="C1083" s="25" t="s">
        <v>1219</v>
      </c>
      <c r="D1083" s="25" t="s">
        <v>303</v>
      </c>
      <c r="E1083" s="25" t="s">
        <v>1220</v>
      </c>
      <c r="F1083" s="25" t="s">
        <v>1213</v>
      </c>
      <c r="G1083" s="24" t="s">
        <v>1214</v>
      </c>
      <c r="H1083" s="18" t="n">
        <v>62</v>
      </c>
      <c r="I1083" s="36" t="n">
        <v>8.61</v>
      </c>
      <c r="J1083" s="18" t="n">
        <v>80</v>
      </c>
      <c r="K1083" s="36" t="n">
        <v>18</v>
      </c>
      <c r="L1083" s="21" t="str">
        <f aca="false">IF(AND(I1083&gt;=9,J1083&gt;=90),"Xuất sắc",IF(AND(I1083&gt;=8,J1083&gt;=80),"Giỏi",IF(AND(I1083&gt;7,J1083&gt;=65),"Khá")))</f>
        <v>Giỏi</v>
      </c>
      <c r="M1083" s="20" t="n">
        <v>1.05</v>
      </c>
      <c r="N1083" s="22" t="n">
        <f aca="false">1650000*$M$6</f>
        <v>1732500</v>
      </c>
      <c r="O1083" s="23" t="n">
        <f aca="false">N1083*5</f>
        <v>8662500</v>
      </c>
    </row>
    <row r="1084" customFormat="false" ht="15.75" hidden="false" customHeight="false" outlineLevel="0" collapsed="false">
      <c r="A1084" s="14" t="n">
        <v>1083</v>
      </c>
      <c r="B1084" s="35" t="n">
        <v>11202495</v>
      </c>
      <c r="C1084" s="25" t="s">
        <v>1221</v>
      </c>
      <c r="D1084" s="25" t="s">
        <v>533</v>
      </c>
      <c r="E1084" s="25" t="s">
        <v>1217</v>
      </c>
      <c r="F1084" s="25" t="s">
        <v>1213</v>
      </c>
      <c r="G1084" s="24" t="s">
        <v>1214</v>
      </c>
      <c r="H1084" s="18" t="n">
        <v>62</v>
      </c>
      <c r="I1084" s="36" t="n">
        <v>8.58</v>
      </c>
      <c r="J1084" s="18" t="n">
        <v>92</v>
      </c>
      <c r="K1084" s="36" t="n">
        <v>18</v>
      </c>
      <c r="L1084" s="21" t="str">
        <f aca="false">IF(AND(I1084&gt;=9,J1084&gt;=90),"Xuất sắc",IF(AND(I1084&gt;=8,J1084&gt;=80),"Giỏi",IF(AND(I1084&gt;7,J1084&gt;=65),"Khá")))</f>
        <v>Giỏi</v>
      </c>
      <c r="M1084" s="20" t="n">
        <v>1.05</v>
      </c>
      <c r="N1084" s="22" t="n">
        <f aca="false">1650000*$M$6</f>
        <v>1732500</v>
      </c>
      <c r="O1084" s="23" t="n">
        <f aca="false">N1084*5</f>
        <v>8662500</v>
      </c>
    </row>
    <row r="1085" customFormat="false" ht="15.75" hidden="false" customHeight="false" outlineLevel="0" collapsed="false">
      <c r="A1085" s="14" t="n">
        <v>1084</v>
      </c>
      <c r="B1085" s="35" t="n">
        <v>11208098</v>
      </c>
      <c r="C1085" s="25" t="s">
        <v>1222</v>
      </c>
      <c r="D1085" s="25" t="s">
        <v>119</v>
      </c>
      <c r="E1085" s="25" t="s">
        <v>1217</v>
      </c>
      <c r="F1085" s="25" t="s">
        <v>1213</v>
      </c>
      <c r="G1085" s="24" t="s">
        <v>1214</v>
      </c>
      <c r="H1085" s="18" t="n">
        <v>62</v>
      </c>
      <c r="I1085" s="36" t="n">
        <v>8.52</v>
      </c>
      <c r="J1085" s="18" t="n">
        <v>90</v>
      </c>
      <c r="K1085" s="36" t="n">
        <v>17</v>
      </c>
      <c r="L1085" s="21" t="str">
        <f aca="false">IF(AND(I1085&gt;=9,J1085&gt;=90),"Xuất sắc",IF(AND(I1085&gt;=8,J1085&gt;=80),"Giỏi",IF(AND(I1085&gt;7,J1085&gt;=65),"Khá")))</f>
        <v>Giỏi</v>
      </c>
      <c r="M1085" s="20" t="n">
        <v>1.05</v>
      </c>
      <c r="N1085" s="22" t="n">
        <f aca="false">1650000*$M$6</f>
        <v>1732500</v>
      </c>
      <c r="O1085" s="23" t="n">
        <f aca="false">N1085*5</f>
        <v>8662500</v>
      </c>
    </row>
    <row r="1086" customFormat="false" ht="15.75" hidden="false" customHeight="false" outlineLevel="0" collapsed="false">
      <c r="A1086" s="14" t="n">
        <v>1085</v>
      </c>
      <c r="B1086" s="35" t="n">
        <v>11203806</v>
      </c>
      <c r="C1086" s="25" t="s">
        <v>234</v>
      </c>
      <c r="D1086" s="25" t="s">
        <v>114</v>
      </c>
      <c r="E1086" s="25" t="s">
        <v>1217</v>
      </c>
      <c r="F1086" s="25" t="s">
        <v>1213</v>
      </c>
      <c r="G1086" s="24" t="s">
        <v>1214</v>
      </c>
      <c r="H1086" s="18" t="n">
        <v>62</v>
      </c>
      <c r="I1086" s="36" t="n">
        <v>8.51</v>
      </c>
      <c r="J1086" s="18" t="n">
        <v>88</v>
      </c>
      <c r="K1086" s="36" t="n">
        <v>17</v>
      </c>
      <c r="L1086" s="21" t="str">
        <f aca="false">IF(AND(I1086&gt;=9,J1086&gt;=90),"Xuất sắc",IF(AND(I1086&gt;=8,J1086&gt;=80),"Giỏi",IF(AND(I1086&gt;7,J1086&gt;=65),"Khá")))</f>
        <v>Giỏi</v>
      </c>
      <c r="M1086" s="20" t="n">
        <v>1.05</v>
      </c>
      <c r="N1086" s="22" t="n">
        <f aca="false">1650000*$M$6</f>
        <v>1732500</v>
      </c>
      <c r="O1086" s="23" t="n">
        <f aca="false">N1086*5</f>
        <v>8662500</v>
      </c>
    </row>
    <row r="1087" customFormat="false" ht="15.75" hidden="false" customHeight="false" outlineLevel="0" collapsed="false">
      <c r="A1087" s="14" t="n">
        <v>1086</v>
      </c>
      <c r="B1087" s="35" t="n">
        <v>11205849</v>
      </c>
      <c r="C1087" s="25" t="s">
        <v>454</v>
      </c>
      <c r="D1087" s="25" t="s">
        <v>98</v>
      </c>
      <c r="E1087" s="25" t="s">
        <v>1217</v>
      </c>
      <c r="F1087" s="25" t="s">
        <v>1213</v>
      </c>
      <c r="G1087" s="24" t="s">
        <v>1214</v>
      </c>
      <c r="H1087" s="18" t="n">
        <v>62</v>
      </c>
      <c r="I1087" s="36" t="n">
        <v>8.5</v>
      </c>
      <c r="J1087" s="18" t="n">
        <v>93</v>
      </c>
      <c r="K1087" s="36" t="n">
        <v>24</v>
      </c>
      <c r="L1087" s="21" t="str">
        <f aca="false">IF(AND(I1087&gt;=9,J1087&gt;=90),"Xuất sắc",IF(AND(I1087&gt;=8,J1087&gt;=80),"Giỏi",IF(AND(I1087&gt;7,J1087&gt;=65),"Khá")))</f>
        <v>Giỏi</v>
      </c>
      <c r="M1087" s="20" t="n">
        <v>1.05</v>
      </c>
      <c r="N1087" s="22" t="n">
        <f aca="false">1650000*$M$6</f>
        <v>1732500</v>
      </c>
      <c r="O1087" s="23" t="n">
        <f aca="false">N1087*5</f>
        <v>8662500</v>
      </c>
    </row>
    <row r="1088" customFormat="false" ht="15.75" hidden="false" customHeight="false" outlineLevel="0" collapsed="false">
      <c r="A1088" s="14" t="n">
        <v>1087</v>
      </c>
      <c r="B1088" s="35" t="n">
        <v>11204455</v>
      </c>
      <c r="C1088" s="25" t="s">
        <v>121</v>
      </c>
      <c r="D1088" s="25" t="s">
        <v>16</v>
      </c>
      <c r="E1088" s="25" t="s">
        <v>1220</v>
      </c>
      <c r="F1088" s="25" t="s">
        <v>1213</v>
      </c>
      <c r="G1088" s="24" t="s">
        <v>1214</v>
      </c>
      <c r="H1088" s="18" t="n">
        <v>62</v>
      </c>
      <c r="I1088" s="36" t="n">
        <v>8.47</v>
      </c>
      <c r="J1088" s="18" t="n">
        <v>85</v>
      </c>
      <c r="K1088" s="36" t="n">
        <v>19</v>
      </c>
      <c r="L1088" s="21" t="str">
        <f aca="false">IF(AND(I1088&gt;=9,J1088&gt;=90),"Xuất sắc",IF(AND(I1088&gt;=8,J1088&gt;=80),"Giỏi",IF(AND(I1088&gt;7,J1088&gt;=65),"Khá")))</f>
        <v>Giỏi</v>
      </c>
      <c r="M1088" s="20" t="n">
        <v>1.05</v>
      </c>
      <c r="N1088" s="22" t="n">
        <f aca="false">1650000*$M$6</f>
        <v>1732500</v>
      </c>
      <c r="O1088" s="23" t="n">
        <f aca="false">N1088*5</f>
        <v>8662500</v>
      </c>
    </row>
    <row r="1089" customFormat="false" ht="15.75" hidden="false" customHeight="false" outlineLevel="0" collapsed="false">
      <c r="A1089" s="14" t="n">
        <v>1088</v>
      </c>
      <c r="B1089" s="35" t="n">
        <v>11201556</v>
      </c>
      <c r="C1089" s="25" t="s">
        <v>24</v>
      </c>
      <c r="D1089" s="25" t="s">
        <v>366</v>
      </c>
      <c r="E1089" s="25" t="s">
        <v>1220</v>
      </c>
      <c r="F1089" s="25" t="s">
        <v>1213</v>
      </c>
      <c r="G1089" s="24" t="s">
        <v>1214</v>
      </c>
      <c r="H1089" s="18" t="n">
        <v>62</v>
      </c>
      <c r="I1089" s="36" t="n">
        <v>8.42</v>
      </c>
      <c r="J1089" s="18" t="n">
        <v>90</v>
      </c>
      <c r="K1089" s="36" t="n">
        <v>24</v>
      </c>
      <c r="L1089" s="21" t="str">
        <f aca="false">IF(AND(I1089&gt;=9,J1089&gt;=90),"Xuất sắc",IF(AND(I1089&gt;=8,J1089&gt;=80),"Giỏi",IF(AND(I1089&gt;7,J1089&gt;=65),"Khá")))</f>
        <v>Giỏi</v>
      </c>
      <c r="M1089" s="20" t="n">
        <v>1.05</v>
      </c>
      <c r="N1089" s="22" t="n">
        <f aca="false">1650000*$M$6</f>
        <v>1732500</v>
      </c>
      <c r="O1089" s="23" t="n">
        <f aca="false">N1089*5</f>
        <v>8662500</v>
      </c>
    </row>
    <row r="1090" customFormat="false" ht="15.75" hidden="false" customHeight="false" outlineLevel="0" collapsed="false">
      <c r="A1090" s="14" t="n">
        <v>1089</v>
      </c>
      <c r="B1090" s="35" t="n">
        <v>11206965</v>
      </c>
      <c r="C1090" s="25" t="s">
        <v>372</v>
      </c>
      <c r="D1090" s="25" t="s">
        <v>197</v>
      </c>
      <c r="E1090" s="25" t="s">
        <v>1217</v>
      </c>
      <c r="F1090" s="25" t="s">
        <v>1213</v>
      </c>
      <c r="G1090" s="24" t="s">
        <v>1214</v>
      </c>
      <c r="H1090" s="18" t="n">
        <v>62</v>
      </c>
      <c r="I1090" s="36" t="n">
        <v>8.42</v>
      </c>
      <c r="J1090" s="18" t="n">
        <v>92</v>
      </c>
      <c r="K1090" s="36" t="n">
        <v>22</v>
      </c>
      <c r="L1090" s="21" t="str">
        <f aca="false">IF(AND(I1090&gt;=9,J1090&gt;=90),"Xuất sắc",IF(AND(I1090&gt;=8,J1090&gt;=80),"Giỏi",IF(AND(I1090&gt;7,J1090&gt;=65),"Khá")))</f>
        <v>Giỏi</v>
      </c>
      <c r="M1090" s="20" t="n">
        <v>1.05</v>
      </c>
      <c r="N1090" s="22" t="n">
        <f aca="false">1650000*$M$6</f>
        <v>1732500</v>
      </c>
      <c r="O1090" s="23" t="n">
        <f aca="false">N1090*5</f>
        <v>8662500</v>
      </c>
    </row>
    <row r="1091" customFormat="false" ht="15.75" hidden="false" customHeight="false" outlineLevel="0" collapsed="false">
      <c r="A1091" s="14" t="n">
        <v>1090</v>
      </c>
      <c r="B1091" s="35" t="n">
        <v>11207469</v>
      </c>
      <c r="C1091" s="25" t="s">
        <v>1223</v>
      </c>
      <c r="D1091" s="25" t="s">
        <v>863</v>
      </c>
      <c r="E1091" s="25" t="s">
        <v>1220</v>
      </c>
      <c r="F1091" s="25" t="s">
        <v>1213</v>
      </c>
      <c r="G1091" s="24" t="s">
        <v>1214</v>
      </c>
      <c r="H1091" s="18" t="n">
        <v>62</v>
      </c>
      <c r="I1091" s="36" t="n">
        <v>8.41</v>
      </c>
      <c r="J1091" s="18" t="n">
        <v>90</v>
      </c>
      <c r="K1091" s="36" t="n">
        <v>17</v>
      </c>
      <c r="L1091" s="21" t="str">
        <f aca="false">IF(AND(I1091&gt;=9,J1091&gt;=90),"Xuất sắc",IF(AND(I1091&gt;=8,J1091&gt;=80),"Giỏi",IF(AND(I1091&gt;7,J1091&gt;=65),"Khá")))</f>
        <v>Giỏi</v>
      </c>
      <c r="M1091" s="20" t="n">
        <v>1.05</v>
      </c>
      <c r="N1091" s="22" t="n">
        <f aca="false">1650000*$M$6</f>
        <v>1732500</v>
      </c>
      <c r="O1091" s="23" t="n">
        <f aca="false">N1091*5</f>
        <v>8662500</v>
      </c>
    </row>
    <row r="1092" customFormat="false" ht="15.75" hidden="false" customHeight="false" outlineLevel="0" collapsed="false">
      <c r="A1092" s="14" t="n">
        <v>1091</v>
      </c>
      <c r="B1092" s="35" t="n">
        <v>11216400</v>
      </c>
      <c r="C1092" s="25" t="s">
        <v>263</v>
      </c>
      <c r="D1092" s="25" t="s">
        <v>230</v>
      </c>
      <c r="E1092" s="25" t="s">
        <v>1224</v>
      </c>
      <c r="F1092" s="25" t="s">
        <v>1225</v>
      </c>
      <c r="G1092" s="24" t="s">
        <v>1214</v>
      </c>
      <c r="H1092" s="18" t="n">
        <v>63</v>
      </c>
      <c r="I1092" s="36" t="n">
        <v>9.42</v>
      </c>
      <c r="J1092" s="18" t="n">
        <v>90</v>
      </c>
      <c r="K1092" s="36" t="n">
        <v>20</v>
      </c>
      <c r="L1092" s="21" t="str">
        <f aca="false">IF(AND(I1092&gt;=9,J1092&gt;=90),"Xuất sắc",IF(AND(I1092&gt;=8,J1092&gt;=80),"Giỏi",IF(AND(I1092&gt;7,J1092&gt;=65),"Khá")))</f>
        <v>Xuất sắc</v>
      </c>
      <c r="M1092" s="20" t="n">
        <v>1.1</v>
      </c>
      <c r="N1092" s="22" t="n">
        <f aca="false">1650000*$M$7</f>
        <v>1815000</v>
      </c>
      <c r="O1092" s="23" t="n">
        <f aca="false">N1092*5</f>
        <v>9075000</v>
      </c>
    </row>
    <row r="1093" customFormat="false" ht="15.75" hidden="false" customHeight="false" outlineLevel="0" collapsed="false">
      <c r="A1093" s="14" t="n">
        <v>1092</v>
      </c>
      <c r="B1093" s="35" t="n">
        <v>11215585</v>
      </c>
      <c r="C1093" s="25" t="s">
        <v>787</v>
      </c>
      <c r="D1093" s="25" t="s">
        <v>186</v>
      </c>
      <c r="E1093" s="25" t="s">
        <v>1224</v>
      </c>
      <c r="F1093" s="25" t="s">
        <v>1225</v>
      </c>
      <c r="G1093" s="24" t="s">
        <v>1214</v>
      </c>
      <c r="H1093" s="18" t="n">
        <v>63</v>
      </c>
      <c r="I1093" s="36" t="n">
        <v>9.11</v>
      </c>
      <c r="J1093" s="18" t="n">
        <v>92</v>
      </c>
      <c r="K1093" s="36" t="n">
        <v>26</v>
      </c>
      <c r="L1093" s="21" t="str">
        <f aca="false">IF(AND(I1093&gt;=9,J1093&gt;=90),"Xuất sắc",IF(AND(I1093&gt;=8,J1093&gt;=80),"Giỏi",IF(AND(I1093&gt;7,J1093&gt;=65),"Khá")))</f>
        <v>Xuất sắc</v>
      </c>
      <c r="M1093" s="20" t="n">
        <v>1.1</v>
      </c>
      <c r="N1093" s="22" t="n">
        <f aca="false">1650000*$M$7</f>
        <v>1815000</v>
      </c>
      <c r="O1093" s="23" t="n">
        <f aca="false">N1093*5</f>
        <v>9075000</v>
      </c>
    </row>
    <row r="1094" customFormat="false" ht="15.75" hidden="false" customHeight="false" outlineLevel="0" collapsed="false">
      <c r="A1094" s="14" t="n">
        <v>1093</v>
      </c>
      <c r="B1094" s="35" t="n">
        <v>11211726</v>
      </c>
      <c r="C1094" s="25" t="s">
        <v>1226</v>
      </c>
      <c r="D1094" s="25" t="s">
        <v>309</v>
      </c>
      <c r="E1094" s="25" t="s">
        <v>1227</v>
      </c>
      <c r="F1094" s="25" t="s">
        <v>1225</v>
      </c>
      <c r="G1094" s="24" t="s">
        <v>1214</v>
      </c>
      <c r="H1094" s="18" t="n">
        <v>63</v>
      </c>
      <c r="I1094" s="36" t="n">
        <v>9.09</v>
      </c>
      <c r="J1094" s="18" t="n">
        <v>100</v>
      </c>
      <c r="K1094" s="36" t="n">
        <v>28</v>
      </c>
      <c r="L1094" s="21" t="str">
        <f aca="false">IF(AND(I1094&gt;=9,J1094&gt;=90),"Xuất sắc",IF(AND(I1094&gt;=8,J1094&gt;=80),"Giỏi",IF(AND(I1094&gt;7,J1094&gt;=65),"Khá")))</f>
        <v>Xuất sắc</v>
      </c>
      <c r="M1094" s="20" t="n">
        <v>1.1</v>
      </c>
      <c r="N1094" s="22" t="n">
        <f aca="false">1650000*$M$7</f>
        <v>1815000</v>
      </c>
      <c r="O1094" s="23" t="n">
        <f aca="false">N1094*5</f>
        <v>9075000</v>
      </c>
    </row>
    <row r="1095" customFormat="false" ht="15.75" hidden="false" customHeight="false" outlineLevel="0" collapsed="false">
      <c r="A1095" s="14" t="n">
        <v>1094</v>
      </c>
      <c r="B1095" s="35" t="n">
        <v>11216487</v>
      </c>
      <c r="C1095" s="25" t="s">
        <v>400</v>
      </c>
      <c r="D1095" s="25" t="s">
        <v>576</v>
      </c>
      <c r="E1095" s="25" t="s">
        <v>1224</v>
      </c>
      <c r="F1095" s="25" t="s">
        <v>1225</v>
      </c>
      <c r="G1095" s="24" t="s">
        <v>1214</v>
      </c>
      <c r="H1095" s="18" t="n">
        <v>63</v>
      </c>
      <c r="I1095" s="36" t="n">
        <v>9.07</v>
      </c>
      <c r="J1095" s="18" t="n">
        <v>90</v>
      </c>
      <c r="K1095" s="36" t="n">
        <v>19</v>
      </c>
      <c r="L1095" s="21" t="str">
        <f aca="false">IF(AND(I1095&gt;=9,J1095&gt;=90),"Xuất sắc",IF(AND(I1095&gt;=8,J1095&gt;=80),"Giỏi",IF(AND(I1095&gt;7,J1095&gt;=65),"Khá")))</f>
        <v>Xuất sắc</v>
      </c>
      <c r="M1095" s="20" t="n">
        <v>1.1</v>
      </c>
      <c r="N1095" s="22" t="n">
        <f aca="false">1650000*$M$7</f>
        <v>1815000</v>
      </c>
      <c r="O1095" s="23" t="n">
        <f aca="false">N1095*5</f>
        <v>9075000</v>
      </c>
    </row>
    <row r="1096" customFormat="false" ht="15.75" hidden="false" customHeight="false" outlineLevel="0" collapsed="false">
      <c r="A1096" s="14" t="n">
        <v>1095</v>
      </c>
      <c r="B1096" s="35" t="n">
        <v>11216421</v>
      </c>
      <c r="C1096" s="25" t="s">
        <v>734</v>
      </c>
      <c r="D1096" s="25" t="s">
        <v>1038</v>
      </c>
      <c r="E1096" s="25" t="s">
        <v>1224</v>
      </c>
      <c r="F1096" s="25" t="s">
        <v>1225</v>
      </c>
      <c r="G1096" s="24" t="s">
        <v>1214</v>
      </c>
      <c r="H1096" s="18" t="n">
        <v>63</v>
      </c>
      <c r="I1096" s="36" t="n">
        <v>9.05</v>
      </c>
      <c r="J1096" s="18" t="n">
        <v>90</v>
      </c>
      <c r="K1096" s="36" t="n">
        <v>28</v>
      </c>
      <c r="L1096" s="21" t="str">
        <f aca="false">IF(AND(I1096&gt;=9,J1096&gt;=90),"Xuất sắc",IF(AND(I1096&gt;=8,J1096&gt;=80),"Giỏi",IF(AND(I1096&gt;7,J1096&gt;=65),"Khá")))</f>
        <v>Xuất sắc</v>
      </c>
      <c r="M1096" s="20" t="n">
        <v>1.1</v>
      </c>
      <c r="N1096" s="22" t="n">
        <f aca="false">1650000*$M$7</f>
        <v>1815000</v>
      </c>
      <c r="O1096" s="23" t="n">
        <f aca="false">N1096*5</f>
        <v>9075000</v>
      </c>
    </row>
    <row r="1097" customFormat="false" ht="15.75" hidden="false" customHeight="false" outlineLevel="0" collapsed="false">
      <c r="A1097" s="14" t="n">
        <v>1096</v>
      </c>
      <c r="B1097" s="35" t="n">
        <v>11215940</v>
      </c>
      <c r="C1097" s="25" t="s">
        <v>1173</v>
      </c>
      <c r="D1097" s="25" t="s">
        <v>119</v>
      </c>
      <c r="E1097" s="25" t="s">
        <v>1227</v>
      </c>
      <c r="F1097" s="25" t="s">
        <v>1225</v>
      </c>
      <c r="G1097" s="24" t="s">
        <v>1214</v>
      </c>
      <c r="H1097" s="18" t="n">
        <v>63</v>
      </c>
      <c r="I1097" s="36" t="n">
        <v>8.95</v>
      </c>
      <c r="J1097" s="18" t="n">
        <v>92</v>
      </c>
      <c r="K1097" s="36" t="n">
        <v>17</v>
      </c>
      <c r="L1097" s="21" t="str">
        <f aca="false">IF(AND(I1097&gt;=9,J1097&gt;=90),"Xuất sắc",IF(AND(I1097&gt;=8,J1097&gt;=80),"Giỏi",IF(AND(I1097&gt;7,J1097&gt;=65),"Khá")))</f>
        <v>Giỏi</v>
      </c>
      <c r="M1097" s="20" t="n">
        <v>1.05</v>
      </c>
      <c r="N1097" s="22" t="n">
        <f aca="false">1650000*$M$6</f>
        <v>1732500</v>
      </c>
      <c r="O1097" s="23" t="n">
        <f aca="false">N1097*5</f>
        <v>8662500</v>
      </c>
    </row>
    <row r="1098" customFormat="false" ht="15.75" hidden="false" customHeight="false" outlineLevel="0" collapsed="false">
      <c r="A1098" s="14" t="n">
        <v>1097</v>
      </c>
      <c r="B1098" s="35" t="n">
        <v>11211222</v>
      </c>
      <c r="C1098" s="25" t="s">
        <v>207</v>
      </c>
      <c r="D1098" s="25" t="s">
        <v>1077</v>
      </c>
      <c r="E1098" s="25" t="s">
        <v>1228</v>
      </c>
      <c r="F1098" s="25" t="s">
        <v>1225</v>
      </c>
      <c r="G1098" s="24" t="s">
        <v>1214</v>
      </c>
      <c r="H1098" s="18" t="n">
        <v>63</v>
      </c>
      <c r="I1098" s="36" t="n">
        <v>8.94</v>
      </c>
      <c r="J1098" s="18" t="n">
        <v>93</v>
      </c>
      <c r="K1098" s="36" t="n">
        <v>23</v>
      </c>
      <c r="L1098" s="21" t="str">
        <f aca="false">IF(AND(I1098&gt;=9,J1098&gt;=90),"Xuất sắc",IF(AND(I1098&gt;=8,J1098&gt;=80),"Giỏi",IF(AND(I1098&gt;7,J1098&gt;=65),"Khá")))</f>
        <v>Giỏi</v>
      </c>
      <c r="M1098" s="20" t="n">
        <v>1.05</v>
      </c>
      <c r="N1098" s="22" t="n">
        <f aca="false">1650000*$M$6</f>
        <v>1732500</v>
      </c>
      <c r="O1098" s="23" t="n">
        <f aca="false">N1098*5</f>
        <v>8662500</v>
      </c>
    </row>
    <row r="1099" customFormat="false" ht="15.75" hidden="false" customHeight="false" outlineLevel="0" collapsed="false">
      <c r="A1099" s="14" t="n">
        <v>1098</v>
      </c>
      <c r="B1099" s="35" t="n">
        <v>11216472</v>
      </c>
      <c r="C1099" s="25" t="s">
        <v>1229</v>
      </c>
      <c r="D1099" s="25" t="s">
        <v>161</v>
      </c>
      <c r="E1099" s="25" t="s">
        <v>1224</v>
      </c>
      <c r="F1099" s="25" t="s">
        <v>1225</v>
      </c>
      <c r="G1099" s="24" t="s">
        <v>1214</v>
      </c>
      <c r="H1099" s="18" t="n">
        <v>63</v>
      </c>
      <c r="I1099" s="36" t="n">
        <v>8.9</v>
      </c>
      <c r="J1099" s="18" t="n">
        <v>90</v>
      </c>
      <c r="K1099" s="36" t="n">
        <v>28</v>
      </c>
      <c r="L1099" s="21" t="str">
        <f aca="false">IF(AND(I1099&gt;=9,J1099&gt;=90),"Xuất sắc",IF(AND(I1099&gt;=8,J1099&gt;=80),"Giỏi",IF(AND(I1099&gt;7,J1099&gt;=65),"Khá")))</f>
        <v>Giỏi</v>
      </c>
      <c r="M1099" s="20" t="n">
        <v>1.05</v>
      </c>
      <c r="N1099" s="22" t="n">
        <f aca="false">1650000*$M$6</f>
        <v>1732500</v>
      </c>
      <c r="O1099" s="23" t="n">
        <f aca="false">N1099*5</f>
        <v>8662500</v>
      </c>
    </row>
    <row r="1100" customFormat="false" ht="15.75" hidden="false" customHeight="false" outlineLevel="0" collapsed="false">
      <c r="A1100" s="14" t="n">
        <v>1099</v>
      </c>
      <c r="B1100" s="35" t="n">
        <v>11215933</v>
      </c>
      <c r="C1100" s="25" t="s">
        <v>1230</v>
      </c>
      <c r="D1100" s="25" t="s">
        <v>119</v>
      </c>
      <c r="E1100" s="25" t="s">
        <v>1224</v>
      </c>
      <c r="F1100" s="25" t="s">
        <v>1225</v>
      </c>
      <c r="G1100" s="24" t="s">
        <v>1214</v>
      </c>
      <c r="H1100" s="18" t="n">
        <v>63</v>
      </c>
      <c r="I1100" s="36" t="n">
        <v>8.78</v>
      </c>
      <c r="J1100" s="18" t="n">
        <v>89</v>
      </c>
      <c r="K1100" s="36" t="n">
        <v>32</v>
      </c>
      <c r="L1100" s="21" t="str">
        <f aca="false">IF(AND(I1100&gt;=9,J1100&gt;=90),"Xuất sắc",IF(AND(I1100&gt;=8,J1100&gt;=80),"Giỏi",IF(AND(I1100&gt;7,J1100&gt;=65),"Khá")))</f>
        <v>Giỏi</v>
      </c>
      <c r="M1100" s="20" t="n">
        <v>1.05</v>
      </c>
      <c r="N1100" s="22" t="n">
        <f aca="false">1650000*$M$6</f>
        <v>1732500</v>
      </c>
      <c r="O1100" s="23" t="n">
        <f aca="false">N1100*5</f>
        <v>8662500</v>
      </c>
    </row>
    <row r="1101" customFormat="false" ht="15.75" hidden="false" customHeight="false" outlineLevel="0" collapsed="false">
      <c r="A1101" s="14" t="n">
        <v>1100</v>
      </c>
      <c r="B1101" s="35" t="n">
        <v>11212504</v>
      </c>
      <c r="C1101" s="25" t="s">
        <v>1231</v>
      </c>
      <c r="D1101" s="25" t="s">
        <v>107</v>
      </c>
      <c r="E1101" s="25" t="s">
        <v>1228</v>
      </c>
      <c r="F1101" s="25" t="s">
        <v>1225</v>
      </c>
      <c r="G1101" s="24" t="s">
        <v>1214</v>
      </c>
      <c r="H1101" s="18" t="n">
        <v>63</v>
      </c>
      <c r="I1101" s="36" t="n">
        <v>8.73</v>
      </c>
      <c r="J1101" s="18" t="n">
        <v>100</v>
      </c>
      <c r="K1101" s="36" t="n">
        <v>21</v>
      </c>
      <c r="L1101" s="21" t="str">
        <f aca="false">IF(AND(I1101&gt;=9,J1101&gt;=90),"Xuất sắc",IF(AND(I1101&gt;=8,J1101&gt;=80),"Giỏi",IF(AND(I1101&gt;7,J1101&gt;=65),"Khá")))</f>
        <v>Giỏi</v>
      </c>
      <c r="M1101" s="20" t="n">
        <v>1.05</v>
      </c>
      <c r="N1101" s="22" t="n">
        <f aca="false">1650000*$M$6</f>
        <v>1732500</v>
      </c>
      <c r="O1101" s="23" t="n">
        <f aca="false">N1101*5</f>
        <v>8662500</v>
      </c>
    </row>
    <row r="1102" customFormat="false" ht="15.75" hidden="false" customHeight="false" outlineLevel="0" collapsed="false">
      <c r="A1102" s="14" t="n">
        <v>1101</v>
      </c>
      <c r="B1102" s="35" t="n">
        <v>11211773</v>
      </c>
      <c r="C1102" s="25" t="s">
        <v>1232</v>
      </c>
      <c r="D1102" s="25" t="s">
        <v>309</v>
      </c>
      <c r="E1102" s="25" t="s">
        <v>1228</v>
      </c>
      <c r="F1102" s="25" t="s">
        <v>1225</v>
      </c>
      <c r="G1102" s="24" t="s">
        <v>1214</v>
      </c>
      <c r="H1102" s="18" t="n">
        <v>63</v>
      </c>
      <c r="I1102" s="36" t="n">
        <v>8.71</v>
      </c>
      <c r="J1102" s="18" t="n">
        <v>95</v>
      </c>
      <c r="K1102" s="36" t="n">
        <v>24</v>
      </c>
      <c r="L1102" s="21" t="str">
        <f aca="false">IF(AND(I1102&gt;=9,J1102&gt;=90),"Xuất sắc",IF(AND(I1102&gt;=8,J1102&gt;=80),"Giỏi",IF(AND(I1102&gt;7,J1102&gt;=65),"Khá")))</f>
        <v>Giỏi</v>
      </c>
      <c r="M1102" s="20" t="n">
        <v>1.05</v>
      </c>
      <c r="N1102" s="22" t="n">
        <f aca="false">1650000*$M$6</f>
        <v>1732500</v>
      </c>
      <c r="O1102" s="23" t="n">
        <f aca="false">N1102*5</f>
        <v>8662500</v>
      </c>
    </row>
    <row r="1103" customFormat="false" ht="15.75" hidden="false" customHeight="false" outlineLevel="0" collapsed="false">
      <c r="A1103" s="14" t="n">
        <v>1102</v>
      </c>
      <c r="B1103" s="35" t="n">
        <v>11216453</v>
      </c>
      <c r="C1103" s="25" t="s">
        <v>766</v>
      </c>
      <c r="D1103" s="25" t="s">
        <v>76</v>
      </c>
      <c r="E1103" s="25" t="s">
        <v>1228</v>
      </c>
      <c r="F1103" s="25" t="s">
        <v>1225</v>
      </c>
      <c r="G1103" s="24" t="s">
        <v>1214</v>
      </c>
      <c r="H1103" s="18" t="n">
        <v>63</v>
      </c>
      <c r="I1103" s="36" t="n">
        <v>8.7</v>
      </c>
      <c r="J1103" s="18" t="n">
        <v>88</v>
      </c>
      <c r="K1103" s="36" t="n">
        <v>16</v>
      </c>
      <c r="L1103" s="21" t="str">
        <f aca="false">IF(AND(I1103&gt;=9,J1103&gt;=90),"Xuất sắc",IF(AND(I1103&gt;=8,J1103&gt;=80),"Giỏi",IF(AND(I1103&gt;7,J1103&gt;=65),"Khá")))</f>
        <v>Giỏi</v>
      </c>
      <c r="M1103" s="20" t="n">
        <v>1.05</v>
      </c>
      <c r="N1103" s="22" t="n">
        <f aca="false">1650000*$M$6</f>
        <v>1732500</v>
      </c>
      <c r="O1103" s="23" t="n">
        <f aca="false">N1103*5</f>
        <v>8662500</v>
      </c>
    </row>
    <row r="1104" customFormat="false" ht="15.75" hidden="false" customHeight="false" outlineLevel="0" collapsed="false">
      <c r="A1104" s="14" t="n">
        <v>1103</v>
      </c>
      <c r="B1104" s="35" t="n">
        <v>11212201</v>
      </c>
      <c r="C1104" s="25" t="s">
        <v>408</v>
      </c>
      <c r="D1104" s="25" t="s">
        <v>711</v>
      </c>
      <c r="E1104" s="25" t="s">
        <v>1224</v>
      </c>
      <c r="F1104" s="25" t="s">
        <v>1225</v>
      </c>
      <c r="G1104" s="24" t="s">
        <v>1214</v>
      </c>
      <c r="H1104" s="18" t="n">
        <v>63</v>
      </c>
      <c r="I1104" s="36" t="n">
        <v>8.69</v>
      </c>
      <c r="J1104" s="18" t="n">
        <v>89</v>
      </c>
      <c r="K1104" s="36" t="n">
        <v>24</v>
      </c>
      <c r="L1104" s="21" t="str">
        <f aca="false">IF(AND(I1104&gt;=9,J1104&gt;=90),"Xuất sắc",IF(AND(I1104&gt;=8,J1104&gt;=80),"Giỏi",IF(AND(I1104&gt;7,J1104&gt;=65),"Khá")))</f>
        <v>Giỏi</v>
      </c>
      <c r="M1104" s="20" t="n">
        <v>1.05</v>
      </c>
      <c r="N1104" s="22" t="n">
        <f aca="false">1650000*$M$6</f>
        <v>1732500</v>
      </c>
      <c r="O1104" s="23" t="n">
        <f aca="false">N1104*5</f>
        <v>8662500</v>
      </c>
    </row>
    <row r="1105" customFormat="false" ht="15.75" hidden="false" customHeight="false" outlineLevel="0" collapsed="false">
      <c r="A1105" s="14" t="n">
        <v>1104</v>
      </c>
      <c r="B1105" s="35" t="n">
        <v>11224793</v>
      </c>
      <c r="C1105" s="25" t="s">
        <v>252</v>
      </c>
      <c r="D1105" s="25" t="s">
        <v>99</v>
      </c>
      <c r="E1105" s="25" t="s">
        <v>1233</v>
      </c>
      <c r="F1105" s="25" t="s">
        <v>1234</v>
      </c>
      <c r="G1105" s="24" t="s">
        <v>1214</v>
      </c>
      <c r="H1105" s="18" t="n">
        <v>64</v>
      </c>
      <c r="I1105" s="36" t="n">
        <v>8.81</v>
      </c>
      <c r="J1105" s="18" t="n">
        <v>89</v>
      </c>
      <c r="K1105" s="36" t="n">
        <v>19</v>
      </c>
      <c r="L1105" s="21" t="str">
        <f aca="false">IF(AND(I1105&gt;=9,J1105&gt;=90),"Xuất sắc",IF(AND(I1105&gt;=8,J1105&gt;=80),"Giỏi",IF(AND(I1105&gt;7,J1105&gt;=65),"Khá")))</f>
        <v>Giỏi</v>
      </c>
      <c r="M1105" s="20" t="n">
        <v>1.05</v>
      </c>
      <c r="N1105" s="22" t="n">
        <f aca="false">1650000*$M$6</f>
        <v>1732500</v>
      </c>
      <c r="O1105" s="23" t="n">
        <f aca="false">N1105*5</f>
        <v>8662500</v>
      </c>
    </row>
    <row r="1106" customFormat="false" ht="15.75" hidden="false" customHeight="false" outlineLevel="0" collapsed="false">
      <c r="A1106" s="14" t="n">
        <v>1105</v>
      </c>
      <c r="B1106" s="35" t="n">
        <v>11221037</v>
      </c>
      <c r="C1106" s="25" t="s">
        <v>1098</v>
      </c>
      <c r="D1106" s="25" t="s">
        <v>206</v>
      </c>
      <c r="E1106" s="25" t="s">
        <v>1233</v>
      </c>
      <c r="F1106" s="25" t="s">
        <v>1234</v>
      </c>
      <c r="G1106" s="24" t="s">
        <v>1214</v>
      </c>
      <c r="H1106" s="18" t="n">
        <v>64</v>
      </c>
      <c r="I1106" s="36" t="n">
        <v>8.8</v>
      </c>
      <c r="J1106" s="18" t="n">
        <v>88</v>
      </c>
      <c r="K1106" s="36" t="n">
        <v>15</v>
      </c>
      <c r="L1106" s="21" t="str">
        <f aca="false">IF(AND(I1106&gt;=9,J1106&gt;=90),"Xuất sắc",IF(AND(I1106&gt;=8,J1106&gt;=80),"Giỏi",IF(AND(I1106&gt;7,J1106&gt;=65),"Khá")))</f>
        <v>Giỏi</v>
      </c>
      <c r="M1106" s="20" t="n">
        <v>1.05</v>
      </c>
      <c r="N1106" s="22" t="n">
        <f aca="false">1650000*$M$6</f>
        <v>1732500</v>
      </c>
      <c r="O1106" s="23" t="n">
        <f aca="false">N1106*5</f>
        <v>8662500</v>
      </c>
    </row>
    <row r="1107" customFormat="false" ht="15.75" hidden="false" customHeight="false" outlineLevel="0" collapsed="false">
      <c r="A1107" s="14" t="n">
        <v>1106</v>
      </c>
      <c r="B1107" s="35" t="n">
        <v>11226248</v>
      </c>
      <c r="C1107" s="25" t="s">
        <v>1235</v>
      </c>
      <c r="D1107" s="25" t="s">
        <v>944</v>
      </c>
      <c r="E1107" s="25" t="s">
        <v>1236</v>
      </c>
      <c r="F1107" s="25" t="s">
        <v>1234</v>
      </c>
      <c r="G1107" s="24" t="s">
        <v>1214</v>
      </c>
      <c r="H1107" s="18" t="n">
        <v>64</v>
      </c>
      <c r="I1107" s="36" t="n">
        <v>8.72</v>
      </c>
      <c r="J1107" s="18" t="n">
        <v>85</v>
      </c>
      <c r="K1107" s="36" t="n">
        <v>23</v>
      </c>
      <c r="L1107" s="21" t="str">
        <f aca="false">IF(AND(I1107&gt;=9,J1107&gt;=90),"Xuất sắc",IF(AND(I1107&gt;=8,J1107&gt;=80),"Giỏi",IF(AND(I1107&gt;7,J1107&gt;=65),"Khá")))</f>
        <v>Giỏi</v>
      </c>
      <c r="M1107" s="20" t="n">
        <v>1.05</v>
      </c>
      <c r="N1107" s="22" t="n">
        <f aca="false">1650000*$M$6</f>
        <v>1732500</v>
      </c>
      <c r="O1107" s="23" t="n">
        <f aca="false">N1107*5</f>
        <v>8662500</v>
      </c>
    </row>
    <row r="1108" customFormat="false" ht="15.75" hidden="false" customHeight="false" outlineLevel="0" collapsed="false">
      <c r="A1108" s="14" t="n">
        <v>1107</v>
      </c>
      <c r="B1108" s="35" t="n">
        <v>11225978</v>
      </c>
      <c r="C1108" s="25" t="s">
        <v>747</v>
      </c>
      <c r="D1108" s="25" t="s">
        <v>197</v>
      </c>
      <c r="E1108" s="25" t="s">
        <v>1236</v>
      </c>
      <c r="F1108" s="25" t="s">
        <v>1234</v>
      </c>
      <c r="G1108" s="24" t="s">
        <v>1214</v>
      </c>
      <c r="H1108" s="18" t="n">
        <v>64</v>
      </c>
      <c r="I1108" s="36" t="n">
        <v>8.72</v>
      </c>
      <c r="J1108" s="18" t="n">
        <v>92</v>
      </c>
      <c r="K1108" s="36" t="n">
        <v>15</v>
      </c>
      <c r="L1108" s="21" t="str">
        <f aca="false">IF(AND(I1108&gt;=9,J1108&gt;=90),"Xuất sắc",IF(AND(I1108&gt;=8,J1108&gt;=80),"Giỏi",IF(AND(I1108&gt;7,J1108&gt;=65),"Khá")))</f>
        <v>Giỏi</v>
      </c>
      <c r="M1108" s="20" t="n">
        <v>1.05</v>
      </c>
      <c r="N1108" s="22" t="n">
        <f aca="false">1650000*$M$6</f>
        <v>1732500</v>
      </c>
      <c r="O1108" s="23" t="n">
        <f aca="false">N1108*5</f>
        <v>8662500</v>
      </c>
    </row>
    <row r="1109" customFormat="false" ht="15.75" hidden="false" customHeight="false" outlineLevel="0" collapsed="false">
      <c r="A1109" s="14" t="n">
        <v>1108</v>
      </c>
      <c r="B1109" s="35" t="n">
        <v>11224924</v>
      </c>
      <c r="C1109" s="25" t="s">
        <v>1237</v>
      </c>
      <c r="D1109" s="25" t="s">
        <v>453</v>
      </c>
      <c r="E1109" s="25" t="s">
        <v>1233</v>
      </c>
      <c r="F1109" s="25" t="s">
        <v>1234</v>
      </c>
      <c r="G1109" s="24" t="s">
        <v>1214</v>
      </c>
      <c r="H1109" s="18" t="n">
        <v>64</v>
      </c>
      <c r="I1109" s="36" t="n">
        <v>8.63</v>
      </c>
      <c r="J1109" s="18" t="n">
        <v>95</v>
      </c>
      <c r="K1109" s="36" t="n">
        <v>12</v>
      </c>
      <c r="L1109" s="21" t="str">
        <f aca="false">IF(AND(I1109&gt;=9,J1109&gt;=90),"Xuất sắc",IF(AND(I1109&gt;=8,J1109&gt;=80),"Giỏi",IF(AND(I1109&gt;7,J1109&gt;=65),"Khá")))</f>
        <v>Giỏi</v>
      </c>
      <c r="M1109" s="20" t="n">
        <v>1.05</v>
      </c>
      <c r="N1109" s="22" t="n">
        <f aca="false">1650000*$M$6</f>
        <v>1732500</v>
      </c>
      <c r="O1109" s="23" t="n">
        <f aca="false">N1109*5</f>
        <v>8662500</v>
      </c>
    </row>
    <row r="1110" customFormat="false" ht="15.75" hidden="false" customHeight="false" outlineLevel="0" collapsed="false">
      <c r="A1110" s="14" t="n">
        <v>1109</v>
      </c>
      <c r="B1110" s="35" t="n">
        <v>11221300</v>
      </c>
      <c r="C1110" s="25" t="s">
        <v>1112</v>
      </c>
      <c r="D1110" s="25" t="s">
        <v>395</v>
      </c>
      <c r="E1110" s="25" t="s">
        <v>1236</v>
      </c>
      <c r="F1110" s="25" t="s">
        <v>1234</v>
      </c>
      <c r="G1110" s="24" t="s">
        <v>1214</v>
      </c>
      <c r="H1110" s="18" t="n">
        <v>64</v>
      </c>
      <c r="I1110" s="36" t="n">
        <v>8.5</v>
      </c>
      <c r="J1110" s="18" t="n">
        <v>80</v>
      </c>
      <c r="K1110" s="36" t="n">
        <v>23</v>
      </c>
      <c r="L1110" s="21" t="str">
        <f aca="false">IF(AND(I1110&gt;=9,J1110&gt;=90),"Xuất sắc",IF(AND(I1110&gt;=8,J1110&gt;=80),"Giỏi",IF(AND(I1110&gt;7,J1110&gt;=65),"Khá")))</f>
        <v>Giỏi</v>
      </c>
      <c r="M1110" s="20" t="n">
        <v>1.05</v>
      </c>
      <c r="N1110" s="22" t="n">
        <f aca="false">1650000*$M$6</f>
        <v>1732500</v>
      </c>
      <c r="O1110" s="23" t="n">
        <f aca="false">N1110*5</f>
        <v>8662500</v>
      </c>
    </row>
    <row r="1111" customFormat="false" ht="15.75" hidden="false" customHeight="false" outlineLevel="0" collapsed="false">
      <c r="A1111" s="14" t="n">
        <v>1110</v>
      </c>
      <c r="B1111" s="35" t="n">
        <v>11223478</v>
      </c>
      <c r="C1111" s="25" t="s">
        <v>218</v>
      </c>
      <c r="D1111" s="25" t="s">
        <v>98</v>
      </c>
      <c r="E1111" s="25" t="s">
        <v>1238</v>
      </c>
      <c r="F1111" s="25" t="s">
        <v>1234</v>
      </c>
      <c r="G1111" s="24" t="s">
        <v>1214</v>
      </c>
      <c r="H1111" s="18" t="n">
        <v>64</v>
      </c>
      <c r="I1111" s="36" t="n">
        <v>8.5</v>
      </c>
      <c r="J1111" s="18" t="n">
        <v>86</v>
      </c>
      <c r="K1111" s="36" t="n">
        <v>23</v>
      </c>
      <c r="L1111" s="21" t="str">
        <f aca="false">IF(AND(I1111&gt;=9,J1111&gt;=90),"Xuất sắc",IF(AND(I1111&gt;=8,J1111&gt;=80),"Giỏi",IF(AND(I1111&gt;7,J1111&gt;=65),"Khá")))</f>
        <v>Giỏi</v>
      </c>
      <c r="M1111" s="20" t="n">
        <v>1.05</v>
      </c>
      <c r="N1111" s="22" t="n">
        <f aca="false">1650000*$M$6</f>
        <v>1732500</v>
      </c>
      <c r="O1111" s="23" t="n">
        <f aca="false">N1111*5</f>
        <v>8662500</v>
      </c>
    </row>
    <row r="1112" customFormat="false" ht="15.75" hidden="false" customHeight="false" outlineLevel="0" collapsed="false">
      <c r="A1112" s="14" t="n">
        <v>1111</v>
      </c>
      <c r="B1112" s="35" t="n">
        <v>11220843</v>
      </c>
      <c r="C1112" s="25" t="s">
        <v>1239</v>
      </c>
      <c r="D1112" s="25" t="s">
        <v>318</v>
      </c>
      <c r="E1112" s="25" t="s">
        <v>1233</v>
      </c>
      <c r="F1112" s="25" t="s">
        <v>1234</v>
      </c>
      <c r="G1112" s="24" t="s">
        <v>1214</v>
      </c>
      <c r="H1112" s="18" t="n">
        <v>64</v>
      </c>
      <c r="I1112" s="36" t="n">
        <v>8.4</v>
      </c>
      <c r="J1112" s="18" t="n">
        <v>86</v>
      </c>
      <c r="K1112" s="36" t="n">
        <v>18</v>
      </c>
      <c r="L1112" s="21" t="str">
        <f aca="false">IF(AND(I1112&gt;=9,J1112&gt;=90),"Xuất sắc",IF(AND(I1112&gt;=8,J1112&gt;=80),"Giỏi",IF(AND(I1112&gt;7,J1112&gt;=65),"Khá")))</f>
        <v>Giỏi</v>
      </c>
      <c r="M1112" s="20" t="n">
        <v>1.05</v>
      </c>
      <c r="N1112" s="22" t="n">
        <f aca="false">1650000*$M$6</f>
        <v>1732500</v>
      </c>
      <c r="O1112" s="23" t="n">
        <f aca="false">N1112*5</f>
        <v>8662500</v>
      </c>
    </row>
    <row r="1113" customFormat="false" ht="15.75" hidden="false" customHeight="false" outlineLevel="0" collapsed="false">
      <c r="A1113" s="14" t="n">
        <v>1112</v>
      </c>
      <c r="B1113" s="35" t="n">
        <v>11225012</v>
      </c>
      <c r="C1113" s="25" t="s">
        <v>826</v>
      </c>
      <c r="D1113" s="25" t="s">
        <v>193</v>
      </c>
      <c r="E1113" s="25" t="s">
        <v>1238</v>
      </c>
      <c r="F1113" s="25" t="s">
        <v>1234</v>
      </c>
      <c r="G1113" s="24" t="s">
        <v>1214</v>
      </c>
      <c r="H1113" s="18" t="n">
        <v>64</v>
      </c>
      <c r="I1113" s="36" t="n">
        <v>8.38</v>
      </c>
      <c r="J1113" s="18" t="n">
        <v>86</v>
      </c>
      <c r="K1113" s="36" t="n">
        <v>12</v>
      </c>
      <c r="L1113" s="21" t="str">
        <f aca="false">IF(AND(I1113&gt;=9,J1113&gt;=90),"Xuất sắc",IF(AND(I1113&gt;=8,J1113&gt;=80),"Giỏi",IF(AND(I1113&gt;7,J1113&gt;=65),"Khá")))</f>
        <v>Giỏi</v>
      </c>
      <c r="M1113" s="20" t="n">
        <v>1.05</v>
      </c>
      <c r="N1113" s="22" t="n">
        <f aca="false">1650000*$M$6</f>
        <v>1732500</v>
      </c>
      <c r="O1113" s="23" t="n">
        <f aca="false">N1113*5</f>
        <v>8662500</v>
      </c>
    </row>
    <row r="1114" customFormat="false" ht="15.75" hidden="false" customHeight="false" outlineLevel="0" collapsed="false">
      <c r="A1114" s="14" t="n">
        <v>1113</v>
      </c>
      <c r="B1114" s="35" t="n">
        <v>11223978</v>
      </c>
      <c r="C1114" s="25" t="s">
        <v>141</v>
      </c>
      <c r="D1114" s="25" t="s">
        <v>142</v>
      </c>
      <c r="E1114" s="25" t="s">
        <v>1233</v>
      </c>
      <c r="F1114" s="25" t="s">
        <v>1234</v>
      </c>
      <c r="G1114" s="24" t="s">
        <v>1214</v>
      </c>
      <c r="H1114" s="18" t="n">
        <v>64</v>
      </c>
      <c r="I1114" s="36" t="n">
        <v>8.33</v>
      </c>
      <c r="J1114" s="18" t="n">
        <v>89</v>
      </c>
      <c r="K1114" s="36" t="n">
        <v>18</v>
      </c>
      <c r="L1114" s="21" t="str">
        <f aca="false">IF(AND(I1114&gt;=9,J1114&gt;=90),"Xuất sắc",IF(AND(I1114&gt;=8,J1114&gt;=80),"Giỏi",IF(AND(I1114&gt;7,J1114&gt;=65),"Khá")))</f>
        <v>Giỏi</v>
      </c>
      <c r="M1114" s="20" t="n">
        <v>1.05</v>
      </c>
      <c r="N1114" s="22" t="n">
        <f aca="false">1650000*$M$6</f>
        <v>1732500</v>
      </c>
      <c r="O1114" s="23" t="n">
        <f aca="false">N1114*5</f>
        <v>8662500</v>
      </c>
    </row>
    <row r="1115" customFormat="false" ht="15.75" hidden="false" customHeight="false" outlineLevel="0" collapsed="false">
      <c r="A1115" s="14" t="n">
        <v>1114</v>
      </c>
      <c r="B1115" s="35" t="n">
        <v>11226283</v>
      </c>
      <c r="C1115" s="25" t="s">
        <v>1240</v>
      </c>
      <c r="D1115" s="25" t="s">
        <v>1241</v>
      </c>
      <c r="E1115" s="25" t="s">
        <v>1233</v>
      </c>
      <c r="F1115" s="25" t="s">
        <v>1234</v>
      </c>
      <c r="G1115" s="24" t="s">
        <v>1214</v>
      </c>
      <c r="H1115" s="18" t="n">
        <v>64</v>
      </c>
      <c r="I1115" s="36" t="n">
        <v>8.32</v>
      </c>
      <c r="J1115" s="18" t="n">
        <v>85</v>
      </c>
      <c r="K1115" s="36" t="n">
        <v>26</v>
      </c>
      <c r="L1115" s="21" t="str">
        <f aca="false">IF(AND(I1115&gt;=9,J1115&gt;=90),"Xuất sắc",IF(AND(I1115&gt;=8,J1115&gt;=80),"Giỏi",IF(AND(I1115&gt;7,J1115&gt;=65),"Khá")))</f>
        <v>Giỏi</v>
      </c>
      <c r="M1115" s="20" t="n">
        <v>1.05</v>
      </c>
      <c r="N1115" s="22" t="n">
        <f aca="false">1650000*$M$6</f>
        <v>1732500</v>
      </c>
      <c r="O1115" s="23" t="n">
        <f aca="false">N1115*5</f>
        <v>8662500</v>
      </c>
    </row>
    <row r="1116" customFormat="false" ht="15.75" hidden="false" customHeight="false" outlineLevel="0" collapsed="false">
      <c r="A1116" s="14" t="n">
        <v>1115</v>
      </c>
      <c r="B1116" s="35" t="n">
        <v>11225925</v>
      </c>
      <c r="C1116" s="25" t="s">
        <v>163</v>
      </c>
      <c r="D1116" s="25" t="s">
        <v>197</v>
      </c>
      <c r="E1116" s="25" t="s">
        <v>1238</v>
      </c>
      <c r="F1116" s="25" t="s">
        <v>1234</v>
      </c>
      <c r="G1116" s="24" t="s">
        <v>1214</v>
      </c>
      <c r="H1116" s="18" t="n">
        <v>64</v>
      </c>
      <c r="I1116" s="36" t="n">
        <v>8.32</v>
      </c>
      <c r="J1116" s="18" t="n">
        <v>83</v>
      </c>
      <c r="K1116" s="36" t="n">
        <v>15</v>
      </c>
      <c r="L1116" s="21" t="str">
        <f aca="false">IF(AND(I1116&gt;=9,J1116&gt;=90),"Xuất sắc",IF(AND(I1116&gt;=8,J1116&gt;=80),"Giỏi",IF(AND(I1116&gt;7,J1116&gt;=65),"Khá")))</f>
        <v>Giỏi</v>
      </c>
      <c r="M1116" s="20" t="n">
        <v>1.05</v>
      </c>
      <c r="N1116" s="22" t="n">
        <f aca="false">1650000*$M$6</f>
        <v>1732500</v>
      </c>
      <c r="O1116" s="23" t="n">
        <f aca="false">N1116*5</f>
        <v>8662500</v>
      </c>
    </row>
    <row r="1117" customFormat="false" ht="15.75" hidden="false" customHeight="false" outlineLevel="0" collapsed="false">
      <c r="A1117" s="14" t="n">
        <v>1116</v>
      </c>
      <c r="B1117" s="35" t="n">
        <v>11227081</v>
      </c>
      <c r="C1117" s="25" t="s">
        <v>631</v>
      </c>
      <c r="D1117" s="25" t="s">
        <v>353</v>
      </c>
      <c r="E1117" s="25" t="s">
        <v>1236</v>
      </c>
      <c r="F1117" s="25" t="s">
        <v>1234</v>
      </c>
      <c r="G1117" s="24" t="s">
        <v>1214</v>
      </c>
      <c r="H1117" s="18" t="n">
        <v>64</v>
      </c>
      <c r="I1117" s="36" t="n">
        <v>8.29</v>
      </c>
      <c r="J1117" s="18" t="n">
        <v>80</v>
      </c>
      <c r="K1117" s="36" t="n">
        <v>17</v>
      </c>
      <c r="L1117" s="21" t="str">
        <f aca="false">IF(AND(I1117&gt;=9,J1117&gt;=90),"Xuất sắc",IF(AND(I1117&gt;=8,J1117&gt;=80),"Giỏi",IF(AND(I1117&gt;7,J1117&gt;=65),"Khá")))</f>
        <v>Giỏi</v>
      </c>
      <c r="M1117" s="20" t="n">
        <v>1.05</v>
      </c>
      <c r="N1117" s="22" t="n">
        <f aca="false">1650000*$M$6</f>
        <v>1732500</v>
      </c>
      <c r="O1117" s="23" t="n">
        <f aca="false">N1117*5</f>
        <v>8662500</v>
      </c>
    </row>
    <row r="1118" customFormat="false" ht="15.75" hidden="false" customHeight="false" outlineLevel="0" collapsed="false">
      <c r="A1118" s="14" t="n">
        <v>1117</v>
      </c>
      <c r="B1118" s="35" t="n">
        <v>11222606</v>
      </c>
      <c r="C1118" s="25" t="s">
        <v>755</v>
      </c>
      <c r="D1118" s="25" t="s">
        <v>1242</v>
      </c>
      <c r="E1118" s="25" t="s">
        <v>1236</v>
      </c>
      <c r="F1118" s="25" t="s">
        <v>1234</v>
      </c>
      <c r="G1118" s="24" t="s">
        <v>1214</v>
      </c>
      <c r="H1118" s="18" t="n">
        <v>64</v>
      </c>
      <c r="I1118" s="36" t="n">
        <v>8.28</v>
      </c>
      <c r="J1118" s="18" t="n">
        <v>93</v>
      </c>
      <c r="K1118" s="36" t="n">
        <v>23</v>
      </c>
      <c r="L1118" s="21" t="str">
        <f aca="false">IF(AND(I1118&gt;=9,J1118&gt;=90),"Xuất sắc",IF(AND(I1118&gt;=8,J1118&gt;=80),"Giỏi",IF(AND(I1118&gt;7,J1118&gt;=65),"Khá")))</f>
        <v>Giỏi</v>
      </c>
      <c r="M1118" s="20" t="n">
        <v>1.05</v>
      </c>
      <c r="N1118" s="22" t="n">
        <f aca="false">1650000*$M$6</f>
        <v>1732500</v>
      </c>
      <c r="O1118" s="23" t="n">
        <f aca="false">N1118*5</f>
        <v>8662500</v>
      </c>
    </row>
    <row r="1119" customFormat="false" ht="15.75" hidden="false" customHeight="false" outlineLevel="0" collapsed="false">
      <c r="A1119" s="14" t="n">
        <v>1118</v>
      </c>
      <c r="B1119" s="35" t="n">
        <v>11224852</v>
      </c>
      <c r="C1119" s="25" t="s">
        <v>861</v>
      </c>
      <c r="D1119" s="25" t="s">
        <v>173</v>
      </c>
      <c r="E1119" s="25" t="s">
        <v>1236</v>
      </c>
      <c r="F1119" s="25" t="s">
        <v>1234</v>
      </c>
      <c r="G1119" s="24" t="s">
        <v>1214</v>
      </c>
      <c r="H1119" s="18" t="n">
        <v>64</v>
      </c>
      <c r="I1119" s="36" t="n">
        <v>8.27</v>
      </c>
      <c r="J1119" s="18" t="n">
        <v>80</v>
      </c>
      <c r="K1119" s="36" t="n">
        <v>17</v>
      </c>
      <c r="L1119" s="21" t="str">
        <f aca="false">IF(AND(I1119&gt;=9,J1119&gt;=90),"Xuất sắc",IF(AND(I1119&gt;=8,J1119&gt;=80),"Giỏi",IF(AND(I1119&gt;7,J1119&gt;=65),"Khá")))</f>
        <v>Giỏi</v>
      </c>
      <c r="M1119" s="20" t="n">
        <v>1.05</v>
      </c>
      <c r="N1119" s="22" t="n">
        <f aca="false">1650000*$M$6</f>
        <v>1732500</v>
      </c>
      <c r="O1119" s="23" t="n">
        <f aca="false">N1119*5</f>
        <v>8662500</v>
      </c>
    </row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236111111111111" right="0.157638888888889" top="0.354166666666667" bottom="0.196527777777778" header="0.511811023622047" footer="0.511811023622047"/>
  <pageSetup paperSize="9" scale="56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LibreOffice/7.6.4.1$Windows_X86_64 LibreOffice_project/e19e193f88cd6c0525a17fb7a176ed8e6a3e2aa1</Application>
  <AppVersion>15.0000</AppVersion>
  <Company>Grizli777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2018-03-23T09:04:33Z</dcterms:created>
  <dc:creator>Lâm Tùng</dc:creator>
  <dc:description/>
  <dc:language>en-US</dc:language>
  <cp:lastModifiedBy/>
  <cp:lastPrinted>2023-05-25T05:20:03Z</cp:lastPrinted>
  <dcterms:modified xsi:type="dcterms:W3CDTF">2024-01-18T23:34:56Z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