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defaultThemeVersion="124226"/>
  <bookViews>
    <workbookView xWindow="480" yWindow="90" windowWidth="12120" windowHeight="7995" activeTab="3"/>
  </bookViews>
  <sheets>
    <sheet name="1" sheetId="1" r:id="rId1"/>
    <sheet name="NVB2" sheetId="16" r:id="rId2"/>
    <sheet name="2" sheetId="2" r:id="rId3"/>
    <sheet name="3" sheetId="3" r:id="rId4"/>
    <sheet name="4" sheetId="4" r:id="rId5"/>
    <sheet name="5" sheetId="5" r:id="rId6"/>
    <sheet name="6" sheetId="6" r:id="rId7"/>
    <sheet name="7" sheetId="7" r:id="rId8"/>
    <sheet name="8" sheetId="8" r:id="rId9"/>
    <sheet name="9" sheetId="9" r:id="rId10"/>
    <sheet name="10" sheetId="10" r:id="rId11"/>
    <sheet name="11" sheetId="11" r:id="rId12"/>
    <sheet name="12" sheetId="12" r:id="rId13"/>
    <sheet name="13" sheetId="13" r:id="rId14"/>
    <sheet name="14" sheetId="14" r:id="rId15"/>
    <sheet name="15" sheetId="15" r:id="rId16"/>
  </sheets>
  <definedNames>
    <definedName name="_xlnm._FilterDatabase" localSheetId="0" hidden="1">'1'!$A$2:$H$8</definedName>
    <definedName name="_xlnm._FilterDatabase" localSheetId="8" hidden="1">'8'!$A$2:$L$11</definedName>
    <definedName name="_xlnm.Criteria" localSheetId="0">'1'!$J$5:$K$6</definedName>
    <definedName name="_xlnm.Extract" localSheetId="0">'1'!$J$14:$Q$14</definedName>
  </definedNames>
  <calcPr calcId="144525"/>
</workbook>
</file>

<file path=xl/calcChain.xml><?xml version="1.0" encoding="utf-8"?>
<calcChain xmlns="http://schemas.openxmlformats.org/spreadsheetml/2006/main">
  <c r="C4" i="4" l="1"/>
  <c r="C5" i="4"/>
  <c r="C6" i="4"/>
  <c r="C7" i="4"/>
  <c r="C8" i="4"/>
  <c r="C9" i="4"/>
  <c r="C10" i="4"/>
  <c r="C11" i="4"/>
  <c r="C12" i="4"/>
  <c r="C3" i="4"/>
  <c r="H4" i="3"/>
  <c r="H9" i="3"/>
  <c r="H8" i="3"/>
  <c r="H7" i="3"/>
  <c r="H6" i="3"/>
  <c r="H5" i="3"/>
  <c r="H3" i="3"/>
  <c r="G4" i="3"/>
  <c r="G5" i="3"/>
  <c r="G6" i="3"/>
  <c r="G7" i="3"/>
  <c r="G8" i="3"/>
  <c r="G9" i="3"/>
  <c r="G3" i="3"/>
  <c r="F9" i="3"/>
  <c r="F8" i="3"/>
  <c r="F7" i="3"/>
  <c r="F6" i="3"/>
  <c r="F5" i="3"/>
  <c r="F4" i="3"/>
  <c r="F3" i="3"/>
  <c r="D9" i="3"/>
  <c r="D8" i="3"/>
  <c r="D7" i="3"/>
  <c r="D6" i="3"/>
  <c r="D5" i="3"/>
  <c r="D4" i="3"/>
  <c r="D3" i="3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F4" i="2"/>
  <c r="G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E4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H8" i="1"/>
  <c r="H7" i="1"/>
  <c r="H6" i="1"/>
  <c r="H5" i="1"/>
  <c r="H4" i="1"/>
  <c r="H3" i="1"/>
  <c r="G8" i="1"/>
  <c r="G7" i="1"/>
  <c r="G6" i="1"/>
  <c r="G5" i="1"/>
  <c r="G4" i="1"/>
  <c r="G3" i="1"/>
  <c r="F8" i="1"/>
  <c r="F7" i="1"/>
  <c r="F6" i="1"/>
  <c r="F5" i="1"/>
  <c r="F4" i="1"/>
  <c r="F3" i="1"/>
  <c r="D8" i="1"/>
  <c r="D7" i="1"/>
  <c r="D6" i="1"/>
  <c r="D5" i="1"/>
  <c r="D4" i="1"/>
  <c r="D3" i="1"/>
  <c r="C5" i="6" l="1"/>
  <c r="C6" i="6"/>
  <c r="C7" i="6"/>
  <c r="C8" i="6"/>
  <c r="C9" i="6"/>
  <c r="C10" i="6"/>
  <c r="C11" i="6"/>
  <c r="C4" i="6"/>
  <c r="C4" i="3"/>
  <c r="C5" i="3"/>
  <c r="C6" i="3"/>
  <c r="C7" i="3"/>
  <c r="C8" i="3"/>
  <c r="C9" i="3"/>
  <c r="C3" i="3"/>
  <c r="C5" i="2"/>
  <c r="D5" i="2" s="1"/>
  <c r="C6" i="2"/>
  <c r="D6" i="2" s="1"/>
  <c r="C7" i="2"/>
  <c r="D7" i="2" s="1"/>
  <c r="C8" i="2"/>
  <c r="D8" i="2" s="1"/>
  <c r="C9" i="2"/>
  <c r="D9" i="2" s="1"/>
  <c r="C10" i="2"/>
  <c r="D10" i="2" s="1"/>
  <c r="C11" i="2"/>
  <c r="D11" i="2" s="1"/>
  <c r="C12" i="2"/>
  <c r="D12" i="2" s="1"/>
  <c r="C13" i="2"/>
  <c r="D13" i="2" s="1"/>
  <c r="C14" i="2"/>
  <c r="D14" i="2" s="1"/>
  <c r="C15" i="2"/>
  <c r="D15" i="2" s="1"/>
  <c r="C16" i="2"/>
  <c r="D16" i="2" s="1"/>
  <c r="C17" i="2"/>
  <c r="D17" i="2" s="1"/>
  <c r="C4" i="2"/>
  <c r="D4" i="2" s="1"/>
  <c r="C4" i="1"/>
  <c r="C5" i="1"/>
  <c r="C6" i="1"/>
  <c r="C7" i="1"/>
  <c r="C8" i="1"/>
  <c r="C3" i="1"/>
  <c r="B4" i="10" l="1"/>
  <c r="B5" i="10"/>
  <c r="B6" i="10"/>
  <c r="B7" i="10"/>
  <c r="B8" i="10"/>
  <c r="B9" i="10"/>
  <c r="B10" i="10"/>
  <c r="B11" i="10"/>
  <c r="B12" i="10"/>
  <c r="B3" i="10"/>
</calcChain>
</file>

<file path=xl/sharedStrings.xml><?xml version="1.0" encoding="utf-8"?>
<sst xmlns="http://schemas.openxmlformats.org/spreadsheetml/2006/main" count="800" uniqueCount="644">
  <si>
    <t>MÃ NV</t>
  </si>
  <si>
    <t>Họ Tên</t>
  </si>
  <si>
    <t>Mã ngạch</t>
  </si>
  <si>
    <t>LCB</t>
  </si>
  <si>
    <t>Bậc</t>
  </si>
  <si>
    <t>Hệ số</t>
  </si>
  <si>
    <t>Lương</t>
  </si>
  <si>
    <t>Thuế</t>
  </si>
  <si>
    <t>NV101</t>
  </si>
  <si>
    <t>NV102</t>
  </si>
  <si>
    <t>NV203</t>
  </si>
  <si>
    <t>CV205</t>
  </si>
  <si>
    <t>CV410</t>
  </si>
  <si>
    <t>KT315</t>
  </si>
  <si>
    <t>Trần Minh</t>
  </si>
  <si>
    <t>Hoàng Dung</t>
  </si>
  <si>
    <t>Phan Dũng</t>
  </si>
  <si>
    <t>Tú Anh</t>
  </si>
  <si>
    <t>Lâm Dũng</t>
  </si>
  <si>
    <t>Vũ Hoàng</t>
  </si>
  <si>
    <t>NV</t>
  </si>
  <si>
    <t>Bảng 1</t>
  </si>
  <si>
    <t>Mã Ngạch</t>
  </si>
  <si>
    <t>KT</t>
  </si>
  <si>
    <t>CV</t>
  </si>
  <si>
    <t>Bảng 2</t>
  </si>
  <si>
    <t>BẬC</t>
  </si>
  <si>
    <t>Mã khách</t>
  </si>
  <si>
    <t>Tên</t>
  </si>
  <si>
    <t>Loại KS</t>
  </si>
  <si>
    <t>Đơn giá</t>
  </si>
  <si>
    <t>Nơi đến</t>
  </si>
  <si>
    <t>Tiền ăn</t>
  </si>
  <si>
    <t>NHA-1SAO-01</t>
  </si>
  <si>
    <t>NHA-MINI-03</t>
  </si>
  <si>
    <t>NHA-2SAO-11</t>
  </si>
  <si>
    <t>NHA-MINI-15</t>
  </si>
  <si>
    <t>DAL-MINI-14</t>
  </si>
  <si>
    <t>DAL-MINI-12</t>
  </si>
  <si>
    <t>DAL-2SAO-34</t>
  </si>
  <si>
    <t>DAL-2SAO-23</t>
  </si>
  <si>
    <t>DAL-3SAO-16</t>
  </si>
  <si>
    <t>HUE-1SAO-15</t>
  </si>
  <si>
    <t>HUE-3SAO-36</t>
  </si>
  <si>
    <t>HUE-3SAO-10</t>
  </si>
  <si>
    <t>HUE-2SAO-19</t>
  </si>
  <si>
    <t>Minh Thư</t>
  </si>
  <si>
    <t>Lan An</t>
  </si>
  <si>
    <t>Bảo Long</t>
  </si>
  <si>
    <t>Yến Linh</t>
  </si>
  <si>
    <t>Hoàng An</t>
  </si>
  <si>
    <t>Yến Trang</t>
  </si>
  <si>
    <t>Phương Phú</t>
  </si>
  <si>
    <t>Anh Thư</t>
  </si>
  <si>
    <t>Văn Minh</t>
  </si>
  <si>
    <t>An Bình</t>
  </si>
  <si>
    <t>Tấn Hùng</t>
  </si>
  <si>
    <t>Quốc Trung</t>
  </si>
  <si>
    <t>Hùng Lân</t>
  </si>
  <si>
    <t>Phí
 bảo hiểm</t>
  </si>
  <si>
    <t>Thành tiền
 USD</t>
  </si>
  <si>
    <t>Thành tiền
VND</t>
  </si>
  <si>
    <t>MINI</t>
  </si>
  <si>
    <t>1SAO</t>
  </si>
  <si>
    <t>2SAO</t>
  </si>
  <si>
    <t>3SAO</t>
  </si>
  <si>
    <t>Mã
nơi đến</t>
  </si>
  <si>
    <t>Số
ngày ở</t>
  </si>
  <si>
    <t>Tiền ăn
(USD)</t>
  </si>
  <si>
    <t>DAL</t>
  </si>
  <si>
    <t>Đà Lạt</t>
  </si>
  <si>
    <t>NHA</t>
  </si>
  <si>
    <t>Nha Trang</t>
  </si>
  <si>
    <t>HUE</t>
  </si>
  <si>
    <t>Huế</t>
  </si>
  <si>
    <t>Yêu cầu:</t>
  </si>
  <si>
    <t>Tỷ giá</t>
  </si>
  <si>
    <t>MSHH</t>
  </si>
  <si>
    <t>TÊN SÁCH</t>
  </si>
  <si>
    <t>MÃ SÁCH</t>
  </si>
  <si>
    <t>LOẠI SÁCH</t>
  </si>
  <si>
    <t>ĐƠN GIÁ</t>
  </si>
  <si>
    <t>THÀNH TIỀN</t>
  </si>
  <si>
    <t>A0G2</t>
  </si>
  <si>
    <t>A1G2</t>
  </si>
  <si>
    <t>C0T1</t>
  </si>
  <si>
    <t>B0K1</t>
  </si>
  <si>
    <t>A2G2</t>
  </si>
  <si>
    <t>D1K1</t>
  </si>
  <si>
    <t>C1T2</t>
  </si>
  <si>
    <t>Đại số 11</t>
  </si>
  <si>
    <t>Quang học 11</t>
  </si>
  <si>
    <t>Giàn Thiên Lý</t>
  </si>
  <si>
    <t>Dạy Toán 6</t>
  </si>
  <si>
    <t>Văn Học 12</t>
  </si>
  <si>
    <t>Tâm lý HS</t>
  </si>
  <si>
    <t>Thủy Hữ</t>
  </si>
  <si>
    <t>MÃ
SÁCH</t>
  </si>
  <si>
    <t>LOẠI
SÁCH</t>
  </si>
  <si>
    <t>SỐ 
LƯỢNG</t>
  </si>
  <si>
    <t>THÀNH
TIỀN</t>
  </si>
  <si>
    <t>PHÍ VẬN
CHUYỂN</t>
  </si>
  <si>
    <t>TIỀN
GIẢM</t>
  </si>
  <si>
    <t>Bảng Loại Sách</t>
  </si>
  <si>
    <t>Đ.GIÁ</t>
  </si>
  <si>
    <t>G</t>
  </si>
  <si>
    <t>T</t>
  </si>
  <si>
    <t>K</t>
  </si>
  <si>
    <t>Giáo khoa</t>
  </si>
  <si>
    <t>Truyện</t>
  </si>
  <si>
    <t>Tham khảo</t>
  </si>
  <si>
    <t>Số lượng</t>
  </si>
  <si>
    <t>Phí</t>
  </si>
  <si>
    <t>- Các trường hợp còn lại thì không giảm</t>
  </si>
  <si>
    <t>HÓA ĐƠN HÀNG HÓA</t>
  </si>
  <si>
    <t>STT</t>
  </si>
  <si>
    <t>MÃ
C.TỪ</t>
  </si>
  <si>
    <t>MÃ
HÀNG</t>
  </si>
  <si>
    <t>TÊN
HÀNG</t>
  </si>
  <si>
    <t>SỐ
C.TỪ</t>
  </si>
  <si>
    <t>SL</t>
  </si>
  <si>
    <t>ĐƠN
GIÁ</t>
  </si>
  <si>
    <t>THUẾ</t>
  </si>
  <si>
    <t>PHẢI
TRẢ</t>
  </si>
  <si>
    <t>SB205</t>
  </si>
  <si>
    <t>TL402</t>
  </si>
  <si>
    <t>SB401</t>
  </si>
  <si>
    <t>DG1C3</t>
  </si>
  <si>
    <t>DG2C2</t>
  </si>
  <si>
    <t>RU104</t>
  </si>
  <si>
    <t>BN503</t>
  </si>
  <si>
    <t>SB303</t>
  </si>
  <si>
    <t>RU201</t>
  </si>
  <si>
    <t>SB507</t>
  </si>
  <si>
    <t>Tổng cộng</t>
  </si>
  <si>
    <t>Trung bình</t>
  </si>
  <si>
    <t>Nhỏ nhất</t>
  </si>
  <si>
    <t>Lớn nhất</t>
  </si>
  <si>
    <t>Sữa bột</t>
  </si>
  <si>
    <t>Đường</t>
  </si>
  <si>
    <t>Bột ngọt</t>
  </si>
  <si>
    <t>Số 
lần nhập</t>
  </si>
  <si>
    <t>SB</t>
  </si>
  <si>
    <t>TL</t>
  </si>
  <si>
    <t>DG</t>
  </si>
  <si>
    <t>RU</t>
  </si>
  <si>
    <t>BN</t>
  </si>
  <si>
    <t>Thuốc lá</t>
  </si>
  <si>
    <t>Rượu</t>
  </si>
  <si>
    <t>BẢNG THỐNG KÊ PHỤ</t>
  </si>
  <si>
    <t>BẢNG KẾT TOÁN HÀNG NHẬP KHẨU</t>
  </si>
  <si>
    <t>MÃ KH</t>
  </si>
  <si>
    <t>LOẠI
HỘ</t>
  </si>
  <si>
    <t>TIÊU
THỤ</t>
  </si>
  <si>
    <t>ĐỊNH
MỨC</t>
  </si>
  <si>
    <t>SỐ KW
VƯỢT ĐM</t>
  </si>
  <si>
    <t>TIỀN
TRONG
ĐM</t>
  </si>
  <si>
    <t>ND001</t>
  </si>
  <si>
    <t>ND002</t>
  </si>
  <si>
    <t>SX003</t>
  </si>
  <si>
    <t>SX004</t>
  </si>
  <si>
    <t>KD005</t>
  </si>
  <si>
    <t>KD006</t>
  </si>
  <si>
    <t>Lê Anh</t>
  </si>
  <si>
    <t>Lý Bảo</t>
  </si>
  <si>
    <t>Hà Cúc</t>
  </si>
  <si>
    <t>Tôn Vũ</t>
  </si>
  <si>
    <t>Lý Nhân</t>
  </si>
  <si>
    <t>Lê Cam</t>
  </si>
  <si>
    <t>Bảng 1: Định mức và Đơn giá</t>
  </si>
  <si>
    <t>LOẠI HỘ</t>
  </si>
  <si>
    <t>ĐỊNH MỨC</t>
  </si>
  <si>
    <t>ND</t>
  </si>
  <si>
    <t>SX</t>
  </si>
  <si>
    <t>KD</t>
  </si>
  <si>
    <t>Số KW vượt ĐM</t>
  </si>
  <si>
    <t>Hệ số vượt</t>
  </si>
  <si>
    <t>Bảng 2: Hệ số vượt</t>
  </si>
  <si>
    <t>BẢNG THANH TOÁN TIỀN ĐIỆN</t>
  </si>
  <si>
    <t>Mặt hàng</t>
  </si>
  <si>
    <t>Mã HĐ</t>
  </si>
  <si>
    <t>Mã hàng</t>
  </si>
  <si>
    <t>Tên hàng</t>
  </si>
  <si>
    <t>Tiền xuất</t>
  </si>
  <si>
    <t>Thuế VAT</t>
  </si>
  <si>
    <t>Lợi nhuận</t>
  </si>
  <si>
    <t>Số lượng - Giá cả</t>
  </si>
  <si>
    <t>Tiền nhập</t>
  </si>
  <si>
    <t>KB001</t>
  </si>
  <si>
    <t>KB002</t>
  </si>
  <si>
    <t>MO001</t>
  </si>
  <si>
    <t>FD001</t>
  </si>
  <si>
    <t>HD002</t>
  </si>
  <si>
    <t>MO002</t>
  </si>
  <si>
    <t>FD003</t>
  </si>
  <si>
    <t>HD003</t>
  </si>
  <si>
    <t>Thấp nhất</t>
  </si>
  <si>
    <t>Cao nhất</t>
  </si>
  <si>
    <t>Bảng giá nhập</t>
  </si>
  <si>
    <t>Giá nhập</t>
  </si>
  <si>
    <t>KB</t>
  </si>
  <si>
    <t>HD</t>
  </si>
  <si>
    <t>MO</t>
  </si>
  <si>
    <t>FD</t>
  </si>
  <si>
    <t>Keyboard</t>
  </si>
  <si>
    <t>HardDisk</t>
  </si>
  <si>
    <t>Monitor</t>
  </si>
  <si>
    <t>FloppyDisk</t>
  </si>
  <si>
    <t>HÓA ĐƠN BÁN HÀNG</t>
  </si>
  <si>
    <t>1.Trình bày và định dạng bảng tính như trên</t>
  </si>
  <si>
    <t>-Tiền xuất=105%*Tiền nhập nếu mặt hàng có lượng trên 150</t>
  </si>
  <si>
    <t>-Tiền xuất=112%*Tiền nhập nếu mặt hàng có số lượng từ 100 đến 150</t>
  </si>
  <si>
    <t>-Tiền xuất=120%*Tiền nhập nếu mặt hàng có số lượng nhỏ hơn 100</t>
  </si>
  <si>
    <t>Bảng thống kê</t>
  </si>
  <si>
    <t>HỌ &amp; TÊN</t>
  </si>
  <si>
    <t>Xếp loại</t>
  </si>
  <si>
    <t>Thưởng</t>
  </si>
  <si>
    <t>Còn Lại</t>
  </si>
  <si>
    <t>LD3-001</t>
  </si>
  <si>
    <t>LD2-002</t>
  </si>
  <si>
    <t>CV3-005</t>
  </si>
  <si>
    <t>CV1-007</t>
  </si>
  <si>
    <t>NV1-008</t>
  </si>
  <si>
    <t>NV2-013</t>
  </si>
  <si>
    <t>NV3-014</t>
  </si>
  <si>
    <t>Lê Phương Nam</t>
  </si>
  <si>
    <t>Tôn Vũ Bắc</t>
  </si>
  <si>
    <t>Tố Vân Long</t>
  </si>
  <si>
    <t>Dương Tô Phong</t>
  </si>
  <si>
    <t>Hàn Việt Vân</t>
  </si>
  <si>
    <t>Huỳnh Lê Nhật</t>
  </si>
  <si>
    <t>Lê Hải Nguyệt</t>
  </si>
  <si>
    <t>A</t>
  </si>
  <si>
    <t>C</t>
  </si>
  <si>
    <t>B</t>
  </si>
  <si>
    <t>Bảng tiền thưởng</t>
  </si>
  <si>
    <t>Tiền thưởng</t>
  </si>
  <si>
    <t>Bảng hệ số</t>
  </si>
  <si>
    <t>LD</t>
  </si>
  <si>
    <t>Lương căn bản</t>
  </si>
  <si>
    <t>1.Nhập liệu và trình bày bảng tính như trên</t>
  </si>
  <si>
    <t>-Các trường hợp còn lại thì thuế =0</t>
  </si>
  <si>
    <t>BẢNG LƯƠNG NHÂN VIÊN</t>
  </si>
  <si>
    <t>Mã KH</t>
  </si>
  <si>
    <t>Tên
Khách</t>
  </si>
  <si>
    <t>Loại
Phòng</t>
  </si>
  <si>
    <t>Tầng</t>
  </si>
  <si>
    <t>Ngày
đến</t>
  </si>
  <si>
    <t>Ngày
đi</t>
  </si>
  <si>
    <t>Số
tuần</t>
  </si>
  <si>
    <t>Số
ngày lẻ</t>
  </si>
  <si>
    <t>Tổng
tiền</t>
  </si>
  <si>
    <t>Khuyến
mãi</t>
  </si>
  <si>
    <t>K01B1</t>
  </si>
  <si>
    <t>K02A2</t>
  </si>
  <si>
    <t>K03C2</t>
  </si>
  <si>
    <t>K04A1</t>
  </si>
  <si>
    <t>K05B2</t>
  </si>
  <si>
    <t>K06C1</t>
  </si>
  <si>
    <t>K07A2</t>
  </si>
  <si>
    <t>K08A2</t>
  </si>
  <si>
    <t>K09B1</t>
  </si>
  <si>
    <t>Long</t>
  </si>
  <si>
    <t>Chi</t>
  </si>
  <si>
    <t>Minh</t>
  </si>
  <si>
    <t>Bích</t>
  </si>
  <si>
    <t>Thanh</t>
  </si>
  <si>
    <t>Tuấn</t>
  </si>
  <si>
    <t>Hà</t>
  </si>
  <si>
    <t>Thảo</t>
  </si>
  <si>
    <t>Hạnh</t>
  </si>
  <si>
    <t>Phòng</t>
  </si>
  <si>
    <t>Đơn giá tuần</t>
  </si>
  <si>
    <t>Đơn giá ngày</t>
  </si>
  <si>
    <t>Bảng đơn giá</t>
  </si>
  <si>
    <t>1.Nhập và trình bày bảng tính như trên</t>
  </si>
  <si>
    <t>Đơn
giá
tuần</t>
  </si>
  <si>
    <t>Đơn
giá
ngày</t>
  </si>
  <si>
    <t>Thành
tiền</t>
  </si>
  <si>
    <t>Giảm
giá</t>
  </si>
  <si>
    <t>Thực
thu</t>
  </si>
  <si>
    <t>B021</t>
  </si>
  <si>
    <t>T032</t>
  </si>
  <si>
    <t>B152</t>
  </si>
  <si>
    <t>N031</t>
  </si>
  <si>
    <t>M203</t>
  </si>
  <si>
    <t>M104</t>
  </si>
  <si>
    <t>N052</t>
  </si>
  <si>
    <t>M124</t>
  </si>
  <si>
    <t>T043</t>
  </si>
  <si>
    <t>N081</t>
  </si>
  <si>
    <t>Bảng giá (USD)</t>
  </si>
  <si>
    <t>Mã</t>
  </si>
  <si>
    <t>Giá sỉ</t>
  </si>
  <si>
    <t>Giá lẻ</t>
  </si>
  <si>
    <t>N</t>
  </si>
  <si>
    <t>Bàn ủi</t>
  </si>
  <si>
    <t>Nồi điện</t>
  </si>
  <si>
    <t>Tủ lạnh</t>
  </si>
  <si>
    <t>Máy lạnh</t>
  </si>
  <si>
    <t>Tỷ lệ giảm</t>
  </si>
  <si>
    <t>Tỷ lệ thuế</t>
  </si>
  <si>
    <t>Tỷ lệ
thuế</t>
  </si>
  <si>
    <t>BẢNG KẾT TOÁN HÀNG HÓA</t>
  </si>
  <si>
    <t>LOẠI VÉ</t>
  </si>
  <si>
    <t>TÊN VÉ</t>
  </si>
  <si>
    <t>GIÁ VÉ</t>
  </si>
  <si>
    <t>GCS1</t>
  </si>
  <si>
    <t>GMS2</t>
  </si>
  <si>
    <t>GIS3</t>
  </si>
  <si>
    <t>GMS3</t>
  </si>
  <si>
    <t>GCS2</t>
  </si>
  <si>
    <t>GMS1</t>
  </si>
  <si>
    <t>GIS2</t>
  </si>
  <si>
    <t>GCS3</t>
  </si>
  <si>
    <t>GIS1</t>
  </si>
  <si>
    <t>TỔNG
CỘNG</t>
  </si>
  <si>
    <t>SỐ
LƯỢNG</t>
  </si>
  <si>
    <t>BẢNG TÊN TÀU</t>
  </si>
  <si>
    <t>MÃ TÀU</t>
  </si>
  <si>
    <t>S1</t>
  </si>
  <si>
    <t>S2</t>
  </si>
  <si>
    <t>S3</t>
  </si>
  <si>
    <t>TÊN TÀU</t>
  </si>
  <si>
    <t>TÀU S1</t>
  </si>
  <si>
    <t>TÀU S2</t>
  </si>
  <si>
    <t>TÀU S3</t>
  </si>
  <si>
    <t>BẢNG ĐƠN GIÁ</t>
  </si>
  <si>
    <t>LOẠI</t>
  </si>
  <si>
    <t>GC</t>
  </si>
  <si>
    <t>GHẾ CỨNG</t>
  </si>
  <si>
    <t>GM</t>
  </si>
  <si>
    <t>GHẾ MỀM</t>
  </si>
  <si>
    <t>GI</t>
  </si>
  <si>
    <t>GIƯỜNG</t>
  </si>
  <si>
    <t>BÁN VÉ XE LỬA</t>
  </si>
  <si>
    <t>Chứng từ</t>
  </si>
  <si>
    <t>Thông tin sản phẩm</t>
  </si>
  <si>
    <t>Tên nhà SX</t>
  </si>
  <si>
    <t>Số lượng
(lít)</t>
  </si>
  <si>
    <t>Thành tiền</t>
  </si>
  <si>
    <t>D00TN</t>
  </si>
  <si>
    <t>D01ES</t>
  </si>
  <si>
    <t>X92SH</t>
  </si>
  <si>
    <t>N4TSH</t>
  </si>
  <si>
    <t>N06CA</t>
  </si>
  <si>
    <t>X59ES</t>
  </si>
  <si>
    <t>N89BP</t>
  </si>
  <si>
    <t>X</t>
  </si>
  <si>
    <t>D</t>
  </si>
  <si>
    <t>Đơn giá
(VNĐ/lít)</t>
  </si>
  <si>
    <t>Mã NSX</t>
  </si>
  <si>
    <t>Tên NSX</t>
  </si>
  <si>
    <t>BP</t>
  </si>
  <si>
    <t>ES</t>
  </si>
  <si>
    <t>SH</t>
  </si>
  <si>
    <t>CA</t>
  </si>
  <si>
    <t>Petro</t>
  </si>
  <si>
    <t>Esso</t>
  </si>
  <si>
    <t>Shell</t>
  </si>
  <si>
    <t>Castrol</t>
  </si>
  <si>
    <t>Xăng</t>
  </si>
  <si>
    <t>Dầu</t>
  </si>
  <si>
    <t>Nhớt</t>
  </si>
  <si>
    <t>- Thuế suất=0% nếu là Hàng nội địa</t>
  </si>
  <si>
    <t>- Thuế suất=2.5% nếu là sản phẩm của Castrol</t>
  </si>
  <si>
    <t>- Thuế suất 4% cho các sản phẩm còn lại</t>
  </si>
  <si>
    <t>BẢNG THỐNG KÊ NHẬP NHIÊN LIỆU</t>
  </si>
  <si>
    <t>Loại máy</t>
  </si>
  <si>
    <t>Mã máy</t>
  </si>
  <si>
    <t>Nước
SX</t>
  </si>
  <si>
    <t>Nơi
bán</t>
  </si>
  <si>
    <t>P1- JAP</t>
  </si>
  <si>
    <t>P1- KOR</t>
  </si>
  <si>
    <t>P2- USA</t>
  </si>
  <si>
    <t>P2- JAP</t>
  </si>
  <si>
    <t>P2- KOR</t>
  </si>
  <si>
    <t>P3- USA</t>
  </si>
  <si>
    <t>P3- JAP</t>
  </si>
  <si>
    <t>Hanoi</t>
  </si>
  <si>
    <t>Hue</t>
  </si>
  <si>
    <t>Saigon</t>
  </si>
  <si>
    <t>USA</t>
  </si>
  <si>
    <t>JAP</t>
  </si>
  <si>
    <t>KOR</t>
  </si>
  <si>
    <t>P1</t>
  </si>
  <si>
    <t>P2</t>
  </si>
  <si>
    <t>P3</t>
  </si>
  <si>
    <t>Nơi bán</t>
  </si>
  <si>
    <t>% Phí chuyên chở</t>
  </si>
  <si>
    <t>Bảng phí chuyên chở</t>
  </si>
  <si>
    <t>Doanh thu</t>
  </si>
  <si>
    <t>1.Nhập và định dạng văn bản như trình bày trên</t>
  </si>
  <si>
    <t>-Nước SX là USA và Số lượng &gt; 20 thì Thuế suất là 3%</t>
  </si>
  <si>
    <t>-Nước SX là USA và Số lượng &lt;=20 thì Thuế suất là 5%</t>
  </si>
  <si>
    <t>-Các trường hợp còn lại thì Thuế suất là 7%</t>
  </si>
  <si>
    <t>BÁO CÁO DOANH THU</t>
  </si>
  <si>
    <t>Đơn
giá</t>
  </si>
  <si>
    <t>Tên
sách</t>
  </si>
  <si>
    <t>Loại
sách</t>
  </si>
  <si>
    <t>Mã
sách</t>
  </si>
  <si>
    <t>Số
lượng</t>
  </si>
  <si>
    <t>Còn
lại</t>
  </si>
  <si>
    <t>A160</t>
  </si>
  <si>
    <t>B261</t>
  </si>
  <si>
    <t>C150</t>
  </si>
  <si>
    <t>D270</t>
  </si>
  <si>
    <t>A164</t>
  </si>
  <si>
    <t>B280</t>
  </si>
  <si>
    <t>D180</t>
  </si>
  <si>
    <t>Đơn
giá 1</t>
  </si>
  <si>
    <t>Đơn
giá 2</t>
  </si>
  <si>
    <t>Kỹ thuật</t>
  </si>
  <si>
    <t>Kinh tế</t>
  </si>
  <si>
    <t>Văn học</t>
  </si>
  <si>
    <t>Y học</t>
  </si>
  <si>
    <t>-Biết Loại 1: Đơn giá 1; Loại 2: Đơn giá 2</t>
  </si>
  <si>
    <t>8.Sắp xếp theo thứ tự tăng dần của Thành Tiền</t>
  </si>
  <si>
    <t>THỐNG KÊ BÁN SÁCH</t>
  </si>
  <si>
    <t>Tên
sản phẩm</t>
  </si>
  <si>
    <t>Mã
huê hồng</t>
  </si>
  <si>
    <t>Huê
hồng</t>
  </si>
  <si>
    <t>S11</t>
  </si>
  <si>
    <t>Y32</t>
  </si>
  <si>
    <t>S21</t>
  </si>
  <si>
    <t>N41</t>
  </si>
  <si>
    <t>B32</t>
  </si>
  <si>
    <t>W42</t>
  </si>
  <si>
    <t>N22</t>
  </si>
  <si>
    <t>Y11</t>
  </si>
  <si>
    <t>Mã SP</t>
  </si>
  <si>
    <t>Tên 
sản phẩm</t>
  </si>
  <si>
    <t>Bảng tính huê hồng</t>
  </si>
  <si>
    <t>Tỷ lệ
huê hồng</t>
  </si>
  <si>
    <t>S</t>
  </si>
  <si>
    <t>Y</t>
  </si>
  <si>
    <t>W</t>
  </si>
  <si>
    <t>Butterfly</t>
  </si>
  <si>
    <t>Nitaku</t>
  </si>
  <si>
    <t>Yasaka</t>
  </si>
  <si>
    <t>Wabaka</t>
  </si>
  <si>
    <t>Song hỷ</t>
  </si>
  <si>
    <t>M</t>
  </si>
  <si>
    <t>NHA-1SAO-04</t>
  </si>
  <si>
    <t>TÍNH TIỀN KHÁCH SẠN</t>
  </si>
  <si>
    <t>THÔNG TIN KHÁCH HÀNG</t>
  </si>
  <si>
    <t>Mã HV</t>
  </si>
  <si>
    <t>Họ và Tên</t>
  </si>
  <si>
    <t>Word</t>
  </si>
  <si>
    <t>Excel</t>
  </si>
  <si>
    <t>TB</t>
  </si>
  <si>
    <t>ALA001</t>
  </si>
  <si>
    <t>ALA004</t>
  </si>
  <si>
    <t>ATG002</t>
  </si>
  <si>
    <t>AST003</t>
  </si>
  <si>
    <t>ATG006</t>
  </si>
  <si>
    <t>BLA007</t>
  </si>
  <si>
    <t>BTP008</t>
  </si>
  <si>
    <t>Nguyễn Văn</t>
  </si>
  <si>
    <t>Tùng</t>
  </si>
  <si>
    <t>Hiển</t>
  </si>
  <si>
    <t>Nguyễn Thị Vân</t>
  </si>
  <si>
    <t>Anh</t>
  </si>
  <si>
    <t>Lê Trần Thái</t>
  </si>
  <si>
    <t>Lan</t>
  </si>
  <si>
    <t>Nguyễn Trung</t>
  </si>
  <si>
    <t>Chánh</t>
  </si>
  <si>
    <t>Cao Văn</t>
  </si>
  <si>
    <t>Đại</t>
  </si>
  <si>
    <t>Huỳnh Thị Ngọc</t>
  </si>
  <si>
    <t>Uyên</t>
  </si>
  <si>
    <t>Lê Văn</t>
  </si>
  <si>
    <t>Nguyễn Minh</t>
  </si>
  <si>
    <t>Chiến</t>
  </si>
  <si>
    <t>Mã Tỉnh</t>
  </si>
  <si>
    <t>Tên Tỉnh</t>
  </si>
  <si>
    <t>LA</t>
  </si>
  <si>
    <t>Long An</t>
  </si>
  <si>
    <t>TG</t>
  </si>
  <si>
    <t>Tiền Giang</t>
  </si>
  <si>
    <t>ST</t>
  </si>
  <si>
    <t>Sóc Trăng</t>
  </si>
  <si>
    <t>CT</t>
  </si>
  <si>
    <t>Cần Thơ</t>
  </si>
  <si>
    <t>Hồ Chí Minh</t>
  </si>
  <si>
    <t>Điểm thi</t>
  </si>
  <si>
    <t>BST009</t>
  </si>
  <si>
    <t>ACT005</t>
  </si>
  <si>
    <t>KẾT QUẢ THI</t>
  </si>
  <si>
    <t>Cộng</t>
  </si>
  <si>
    <t>- Nếu TB&gt;=9 và các môn còn lại &gt;=8 thì Giỏi</t>
  </si>
  <si>
    <t>- Nếu TB&gt;=8 và các môn còn lại &gt;= 6.5 thì Khá</t>
  </si>
  <si>
    <t>6. Sắp xếp bảng tính theo thư tự giảm dần của TB</t>
  </si>
  <si>
    <t>- Nếu TB&gt;=6.5 và các môn còn lại &gt;=5.0 thì TB-Khá</t>
  </si>
  <si>
    <t>Mã huê hồng</t>
  </si>
  <si>
    <t>- Nếu TB&gt;=5 và các môn còn lại &gt;0 thì TB, ngược lại không xếp loại</t>
  </si>
  <si>
    <t>Win</t>
  </si>
  <si>
    <t>TP</t>
  </si>
  <si>
    <t>Nếu (Windows *10% + Word*20% +Excel 70%) dưới 5 điểm thì mới áp dụng Cộng (Bảng 1)</t>
  </si>
  <si>
    <r>
      <t xml:space="preserve">1.Dựa vào 2 ký tự đầu của </t>
    </r>
    <r>
      <rPr>
        <b/>
        <sz val="10"/>
        <rFont val="Arial"/>
        <family val="2"/>
      </rPr>
      <t>Mã NV</t>
    </r>
    <r>
      <rPr>
        <sz val="10"/>
        <rFont val="Arial"/>
        <family val="2"/>
      </rPr>
      <t xml:space="preserve"> để điền vào cột </t>
    </r>
    <r>
      <rPr>
        <b/>
        <sz val="10"/>
        <rFont val="Arial"/>
        <family val="2"/>
      </rPr>
      <t>Mã ngạch</t>
    </r>
  </si>
  <si>
    <r>
      <t xml:space="preserve">2.Dựa vào </t>
    </r>
    <r>
      <rPr>
        <b/>
        <sz val="10"/>
        <rFont val="Arial"/>
        <family val="2"/>
      </rPr>
      <t>Mã ngạch</t>
    </r>
    <r>
      <rPr>
        <sz val="10"/>
        <rFont val="Arial"/>
        <family val="2"/>
      </rPr>
      <t xml:space="preserve"> và </t>
    </r>
    <r>
      <rPr>
        <b/>
        <sz val="10"/>
        <rFont val="Arial"/>
        <family val="2"/>
      </rPr>
      <t>Bảng 1</t>
    </r>
    <r>
      <rPr>
        <sz val="10"/>
        <rFont val="Arial"/>
        <family val="2"/>
      </rPr>
      <t xml:space="preserve"> để tính </t>
    </r>
    <r>
      <rPr>
        <b/>
        <sz val="10"/>
        <rFont val="Arial"/>
        <family val="2"/>
      </rPr>
      <t>LCB</t>
    </r>
  </si>
  <si>
    <r>
      <t xml:space="preserve">4.Dựa vào </t>
    </r>
    <r>
      <rPr>
        <b/>
        <sz val="10"/>
        <rFont val="Arial"/>
        <family val="2"/>
      </rPr>
      <t>Bậc</t>
    </r>
    <r>
      <rPr>
        <sz val="10"/>
        <rFont val="Arial"/>
        <family val="2"/>
      </rPr>
      <t xml:space="preserve"> và </t>
    </r>
    <r>
      <rPr>
        <b/>
        <sz val="10"/>
        <rFont val="Arial"/>
        <family val="2"/>
      </rPr>
      <t>Bảng 2</t>
    </r>
    <r>
      <rPr>
        <sz val="10"/>
        <rFont val="Arial"/>
        <family val="2"/>
      </rPr>
      <t xml:space="preserve"> để tính </t>
    </r>
    <r>
      <rPr>
        <b/>
        <sz val="10"/>
        <rFont val="Arial"/>
        <family val="2"/>
      </rPr>
      <t>Hệ số</t>
    </r>
  </si>
  <si>
    <r>
      <t>5.</t>
    </r>
    <r>
      <rPr>
        <b/>
        <sz val="10"/>
        <rFont val="Arial"/>
        <family val="2"/>
      </rPr>
      <t>Lương</t>
    </r>
    <r>
      <rPr>
        <sz val="10"/>
        <rFont val="Arial"/>
        <family val="2"/>
      </rPr>
      <t xml:space="preserve"> = </t>
    </r>
    <r>
      <rPr>
        <b/>
        <sz val="10"/>
        <rFont val="Arial"/>
        <family val="2"/>
      </rPr>
      <t>LCB</t>
    </r>
    <r>
      <rPr>
        <sz val="10"/>
        <rFont val="Arial"/>
        <family val="2"/>
      </rPr>
      <t xml:space="preserve"> * </t>
    </r>
    <r>
      <rPr>
        <b/>
        <sz val="10"/>
        <rFont val="Arial"/>
        <family val="2"/>
      </rPr>
      <t>Hệ số</t>
    </r>
  </si>
  <si>
    <r>
      <t xml:space="preserve">6.Thuế = 10% phần vượt hơn 1000000 của </t>
    </r>
    <r>
      <rPr>
        <b/>
        <sz val="10"/>
        <rFont val="Arial"/>
        <family val="2"/>
      </rPr>
      <t>Lương</t>
    </r>
  </si>
  <si>
    <r>
      <t xml:space="preserve">7.Trích danh sách nhân viên có </t>
    </r>
    <r>
      <rPr>
        <b/>
        <sz val="10"/>
        <rFont val="Arial"/>
        <family val="2"/>
      </rPr>
      <t>Mã ngạch</t>
    </r>
    <r>
      <rPr>
        <sz val="10"/>
        <rFont val="Arial"/>
        <family val="2"/>
      </rPr>
      <t xml:space="preserve"> là </t>
    </r>
    <r>
      <rPr>
        <b/>
        <sz val="10"/>
        <rFont val="Arial"/>
        <family val="2"/>
      </rPr>
      <t>NV</t>
    </r>
    <r>
      <rPr>
        <sz val="10"/>
        <rFont val="Arial"/>
        <family val="2"/>
      </rPr>
      <t xml:space="preserve"> và </t>
    </r>
    <r>
      <rPr>
        <b/>
        <sz val="10"/>
        <rFont val="Arial"/>
        <family val="2"/>
      </rPr>
      <t>Bậc</t>
    </r>
    <r>
      <rPr>
        <sz val="10"/>
        <rFont val="Arial"/>
        <family val="2"/>
      </rPr>
      <t xml:space="preserve"> là </t>
    </r>
    <r>
      <rPr>
        <b/>
        <sz val="10"/>
        <rFont val="Arial"/>
        <family val="2"/>
      </rPr>
      <t>2</t>
    </r>
    <r>
      <rPr>
        <sz val="10"/>
        <rFont val="Arial"/>
        <family val="2"/>
      </rPr>
      <t xml:space="preserve"> qua sheet khác với tên </t>
    </r>
    <r>
      <rPr>
        <b/>
        <sz val="10"/>
        <rFont val="Arial"/>
        <family val="2"/>
      </rPr>
      <t>NVB2</t>
    </r>
  </si>
  <si>
    <r>
      <t xml:space="preserve">1. Dựa vào ký tự thứ 5 đến ký tự thứ 8 của </t>
    </r>
    <r>
      <rPr>
        <b/>
        <sz val="10"/>
        <rFont val="Arial"/>
        <family val="2"/>
      </rPr>
      <t>Mã khách</t>
    </r>
    <r>
      <rPr>
        <sz val="10"/>
        <rFont val="Arial"/>
        <family val="2"/>
      </rPr>
      <t xml:space="preserve"> để điền vào cột </t>
    </r>
    <r>
      <rPr>
        <b/>
        <sz val="10"/>
        <rFont val="Arial"/>
        <family val="2"/>
      </rPr>
      <t>Loại KS</t>
    </r>
  </si>
  <si>
    <r>
      <t xml:space="preserve">2. Dựa vào </t>
    </r>
    <r>
      <rPr>
        <b/>
        <sz val="10"/>
        <rFont val="Arial"/>
        <family val="2"/>
      </rPr>
      <t>Loại KS</t>
    </r>
    <r>
      <rPr>
        <sz val="10"/>
        <rFont val="Arial"/>
        <family val="2"/>
      </rPr>
      <t xml:space="preserve"> và </t>
    </r>
    <r>
      <rPr>
        <b/>
        <sz val="10"/>
        <rFont val="Arial"/>
        <family val="2"/>
      </rPr>
      <t>Bảng 1</t>
    </r>
    <r>
      <rPr>
        <sz val="10"/>
        <rFont val="Arial"/>
        <family val="2"/>
      </rPr>
      <t xml:space="preserve"> để tính cột </t>
    </r>
    <r>
      <rPr>
        <b/>
        <sz val="10"/>
        <rFont val="Arial"/>
        <family val="2"/>
      </rPr>
      <t>Đơn giá</t>
    </r>
  </si>
  <si>
    <r>
      <t xml:space="preserve">3. Dựa vào 3 ký tự đầu của </t>
    </r>
    <r>
      <rPr>
        <b/>
        <sz val="10"/>
        <rFont val="Arial"/>
        <family val="2"/>
      </rPr>
      <t>Mã khách</t>
    </r>
    <r>
      <rPr>
        <sz val="10"/>
        <rFont val="Arial"/>
        <family val="2"/>
      </rPr>
      <t xml:space="preserve"> và </t>
    </r>
    <r>
      <rPr>
        <b/>
        <sz val="10"/>
        <rFont val="Arial"/>
        <family val="2"/>
      </rPr>
      <t>Bảng 2</t>
    </r>
    <r>
      <rPr>
        <sz val="10"/>
        <rFont val="Arial"/>
        <family val="2"/>
      </rPr>
      <t xml:space="preserve"> để điền vào cột </t>
    </r>
    <r>
      <rPr>
        <b/>
        <sz val="10"/>
        <rFont val="Arial"/>
        <family val="2"/>
      </rPr>
      <t>Nơi đến</t>
    </r>
  </si>
  <si>
    <r>
      <t xml:space="preserve">4. Dựa vào 3 ký tự đầu của </t>
    </r>
    <r>
      <rPr>
        <b/>
        <sz val="10"/>
        <rFont val="Arial"/>
        <family val="2"/>
      </rPr>
      <t>Mã khách</t>
    </r>
    <r>
      <rPr>
        <sz val="10"/>
        <rFont val="Arial"/>
        <family val="2"/>
      </rPr>
      <t xml:space="preserve"> và </t>
    </r>
    <r>
      <rPr>
        <b/>
        <sz val="10"/>
        <rFont val="Arial"/>
        <family val="2"/>
      </rPr>
      <t>Bảng 2</t>
    </r>
    <r>
      <rPr>
        <sz val="10"/>
        <rFont val="Arial"/>
        <family val="2"/>
      </rPr>
      <t xml:space="preserve"> để điền vào cột </t>
    </r>
    <r>
      <rPr>
        <b/>
        <sz val="10"/>
        <rFont val="Arial"/>
        <family val="2"/>
      </rPr>
      <t>Số ngày ở</t>
    </r>
  </si>
  <si>
    <r>
      <t>5. Dựa vào 3 ký tự đầu của</t>
    </r>
    <r>
      <rPr>
        <b/>
        <sz val="10"/>
        <rFont val="Arial"/>
        <family val="2"/>
      </rPr>
      <t xml:space="preserve"> Mã khách</t>
    </r>
    <r>
      <rPr>
        <sz val="10"/>
        <rFont val="Arial"/>
        <family val="2"/>
      </rPr>
      <t xml:space="preserve"> và </t>
    </r>
    <r>
      <rPr>
        <b/>
        <sz val="10"/>
        <rFont val="Arial"/>
        <family val="2"/>
      </rPr>
      <t>Bảng 2</t>
    </r>
    <r>
      <rPr>
        <sz val="10"/>
        <rFont val="Arial"/>
        <family val="2"/>
      </rPr>
      <t xml:space="preserve"> để điền vào cột </t>
    </r>
    <r>
      <rPr>
        <b/>
        <sz val="10"/>
        <rFont val="Arial"/>
        <family val="2"/>
      </rPr>
      <t>Tiền ăn</t>
    </r>
  </si>
  <si>
    <r>
      <t xml:space="preserve">7. </t>
    </r>
    <r>
      <rPr>
        <b/>
        <sz val="10"/>
        <rFont val="Arial"/>
        <family val="2"/>
      </rPr>
      <t>Thành tiền USD</t>
    </r>
    <r>
      <rPr>
        <sz val="10"/>
        <rFont val="Arial"/>
        <family val="2"/>
      </rPr>
      <t xml:space="preserve"> = </t>
    </r>
    <r>
      <rPr>
        <b/>
        <sz val="10"/>
        <rFont val="Arial"/>
        <family val="2"/>
      </rPr>
      <t>Đơn giá</t>
    </r>
    <r>
      <rPr>
        <sz val="10"/>
        <rFont val="Arial"/>
        <family val="2"/>
      </rPr>
      <t xml:space="preserve"> *</t>
    </r>
    <r>
      <rPr>
        <b/>
        <sz val="10"/>
        <rFont val="Arial"/>
        <family val="2"/>
      </rPr>
      <t>Số ngày ở</t>
    </r>
    <r>
      <rPr>
        <sz val="10"/>
        <rFont val="Arial"/>
        <family val="2"/>
      </rPr>
      <t>+</t>
    </r>
    <r>
      <rPr>
        <b/>
        <sz val="10"/>
        <rFont val="Arial"/>
        <family val="2"/>
      </rPr>
      <t>Tiền ăn</t>
    </r>
    <r>
      <rPr>
        <sz val="10"/>
        <rFont val="Arial"/>
        <family val="2"/>
      </rPr>
      <t xml:space="preserve"> + </t>
    </r>
    <r>
      <rPr>
        <b/>
        <sz val="10"/>
        <rFont val="Arial"/>
        <family val="2"/>
      </rPr>
      <t>Phí bảo hiểm</t>
    </r>
  </si>
  <si>
    <r>
      <t xml:space="preserve">8. </t>
    </r>
    <r>
      <rPr>
        <b/>
        <sz val="10"/>
        <rFont val="Arial"/>
        <family val="2"/>
      </rPr>
      <t>Thành tiền VND</t>
    </r>
    <r>
      <rPr>
        <sz val="10"/>
        <rFont val="Arial"/>
        <family val="2"/>
      </rPr>
      <t>=</t>
    </r>
    <r>
      <rPr>
        <b/>
        <sz val="10"/>
        <rFont val="Arial"/>
        <family val="2"/>
      </rPr>
      <t>Thành tiền USD</t>
    </r>
    <r>
      <rPr>
        <sz val="10"/>
        <rFont val="Arial"/>
        <family val="2"/>
      </rPr>
      <t xml:space="preserve"> * </t>
    </r>
    <r>
      <rPr>
        <b/>
        <sz val="10"/>
        <rFont val="Arial"/>
        <family val="2"/>
      </rPr>
      <t>Tỷ giá</t>
    </r>
  </si>
  <si>
    <r>
      <t xml:space="preserve">6. </t>
    </r>
    <r>
      <rPr>
        <b/>
        <sz val="10"/>
        <rFont val="Arial"/>
        <family val="2"/>
      </rPr>
      <t>Phí bảo hiểm</t>
    </r>
    <r>
      <rPr>
        <sz val="10"/>
        <rFont val="Arial"/>
        <family val="2"/>
      </rPr>
      <t xml:space="preserve"> dựa vào cột </t>
    </r>
    <r>
      <rPr>
        <b/>
        <sz val="10"/>
        <rFont val="Arial"/>
        <family val="2"/>
      </rPr>
      <t>Nơi đến</t>
    </r>
    <r>
      <rPr>
        <sz val="10"/>
        <rFont val="Arial"/>
        <family val="2"/>
      </rPr>
      <t xml:space="preserve"> như sau:</t>
    </r>
    <r>
      <rPr>
        <b/>
        <sz val="10"/>
        <rFont val="Arial"/>
        <family val="2"/>
      </rPr>
      <t xml:space="preserve"> Đà Lạt</t>
    </r>
    <r>
      <rPr>
        <sz val="10"/>
        <rFont val="Arial"/>
        <family val="2"/>
      </rPr>
      <t>: 5;</t>
    </r>
    <r>
      <rPr>
        <b/>
        <sz val="10"/>
        <rFont val="Arial"/>
        <family val="2"/>
      </rPr>
      <t xml:space="preserve"> Nha Trang</t>
    </r>
    <r>
      <rPr>
        <sz val="10"/>
        <rFont val="Arial"/>
        <family val="2"/>
      </rPr>
      <t xml:space="preserve"> 7, </t>
    </r>
    <r>
      <rPr>
        <b/>
        <sz val="10"/>
        <rFont val="Arial"/>
        <family val="2"/>
      </rPr>
      <t>Nơi khác</t>
    </r>
    <r>
      <rPr>
        <sz val="10"/>
        <rFont val="Arial"/>
        <family val="2"/>
      </rPr>
      <t>: 10</t>
    </r>
  </si>
  <si>
    <t>1.Trình bày bảng tính như trên</t>
  </si>
  <si>
    <r>
      <t xml:space="preserve">2.Dựa vào ký tự thứ 3 của </t>
    </r>
    <r>
      <rPr>
        <b/>
        <sz val="10"/>
        <rFont val="Arial"/>
        <family val="2"/>
      </rPr>
      <t>MSHH</t>
    </r>
    <r>
      <rPr>
        <sz val="10"/>
        <rFont val="Arial"/>
        <family val="2"/>
      </rPr>
      <t xml:space="preserve"> để điền vào </t>
    </r>
    <r>
      <rPr>
        <b/>
        <sz val="10"/>
        <rFont val="Arial"/>
        <family val="2"/>
      </rPr>
      <t>Mã Sách</t>
    </r>
  </si>
  <si>
    <r>
      <t xml:space="preserve">3.Dựa vào </t>
    </r>
    <r>
      <rPr>
        <b/>
        <sz val="10"/>
        <rFont val="Arial"/>
        <family val="2"/>
      </rPr>
      <t>Mã sách</t>
    </r>
    <r>
      <rPr>
        <sz val="10"/>
        <rFont val="Arial"/>
        <family val="2"/>
      </rPr>
      <t xml:space="preserve"> và </t>
    </r>
    <r>
      <rPr>
        <b/>
        <sz val="10"/>
        <rFont val="Arial"/>
        <family val="2"/>
      </rPr>
      <t>Bảng Loại Sách</t>
    </r>
    <r>
      <rPr>
        <sz val="10"/>
        <rFont val="Arial"/>
        <family val="2"/>
      </rPr>
      <t xml:space="preserve"> điền dữ liệu vào cột </t>
    </r>
    <r>
      <rPr>
        <b/>
        <sz val="10"/>
        <rFont val="Arial"/>
        <family val="2"/>
      </rPr>
      <t>Loại Sách</t>
    </r>
  </si>
  <si>
    <r>
      <t xml:space="preserve">4.Dựa vào </t>
    </r>
    <r>
      <rPr>
        <b/>
        <sz val="10"/>
        <rFont val="Arial"/>
        <family val="2"/>
      </rPr>
      <t>Mã sách</t>
    </r>
    <r>
      <rPr>
        <sz val="10"/>
        <rFont val="Arial"/>
        <family val="2"/>
      </rPr>
      <t xml:space="preserve"> và </t>
    </r>
    <r>
      <rPr>
        <b/>
        <sz val="10"/>
        <rFont val="Arial"/>
        <family val="2"/>
      </rPr>
      <t>Bảng Loại Sách</t>
    </r>
    <r>
      <rPr>
        <sz val="10"/>
        <rFont val="Arial"/>
        <family val="2"/>
      </rPr>
      <t xml:space="preserve"> điền dự liệu vào cột </t>
    </r>
    <r>
      <rPr>
        <b/>
        <sz val="10"/>
        <rFont val="Arial"/>
        <family val="2"/>
      </rPr>
      <t>Đơn Giá</t>
    </r>
  </si>
  <si>
    <r>
      <t xml:space="preserve">5.Tính </t>
    </r>
    <r>
      <rPr>
        <b/>
        <sz val="10"/>
        <rFont val="Arial"/>
        <family val="2"/>
      </rPr>
      <t>Thành Tiền</t>
    </r>
    <r>
      <rPr>
        <sz val="10"/>
        <rFont val="Arial"/>
        <family val="2"/>
      </rPr>
      <t xml:space="preserve"> = </t>
    </r>
    <r>
      <rPr>
        <b/>
        <sz val="10"/>
        <rFont val="Arial"/>
        <family val="2"/>
      </rPr>
      <t>Số lượng</t>
    </r>
    <r>
      <rPr>
        <sz val="10"/>
        <rFont val="Arial"/>
        <family val="2"/>
      </rPr>
      <t xml:space="preserve"> * </t>
    </r>
    <r>
      <rPr>
        <b/>
        <sz val="10"/>
        <rFont val="Arial"/>
        <family val="2"/>
      </rPr>
      <t>Đơn giá</t>
    </r>
  </si>
  <si>
    <t>Bảng phí vận chuyển</t>
  </si>
  <si>
    <r>
      <t xml:space="preserve">6.Dựa vào cột </t>
    </r>
    <r>
      <rPr>
        <b/>
        <sz val="10"/>
        <rFont val="Arial"/>
        <family val="2"/>
      </rPr>
      <t>Số lượng</t>
    </r>
    <r>
      <rPr>
        <sz val="10"/>
        <rFont val="Arial"/>
        <family val="2"/>
      </rPr>
      <t xml:space="preserve"> và </t>
    </r>
    <r>
      <rPr>
        <b/>
        <sz val="10"/>
        <rFont val="Arial"/>
        <family val="2"/>
      </rPr>
      <t>Bảng phí vận chuyển</t>
    </r>
    <r>
      <rPr>
        <sz val="10"/>
        <rFont val="Arial"/>
        <family val="2"/>
      </rPr>
      <t xml:space="preserve"> để tính </t>
    </r>
    <r>
      <rPr>
        <b/>
        <sz val="10"/>
        <rFont val="Arial"/>
        <family val="2"/>
      </rPr>
      <t>Phí vận chuyển</t>
    </r>
  </si>
  <si>
    <r>
      <t xml:space="preserve">7.Tính </t>
    </r>
    <r>
      <rPr>
        <b/>
        <sz val="10"/>
        <rFont val="Arial"/>
        <family val="2"/>
      </rPr>
      <t>Tiền giảm</t>
    </r>
    <r>
      <rPr>
        <sz val="10"/>
        <rFont val="Arial"/>
        <family val="2"/>
      </rPr>
      <t>, biết</t>
    </r>
  </si>
  <si>
    <r>
      <t xml:space="preserve">- Nếu ký tự đầu của </t>
    </r>
    <r>
      <rPr>
        <b/>
        <sz val="10"/>
        <rFont val="Arial"/>
        <family val="2"/>
      </rPr>
      <t>MSHH</t>
    </r>
    <r>
      <rPr>
        <sz val="10"/>
        <rFont val="Arial"/>
        <family val="2"/>
      </rPr>
      <t xml:space="preserve"> là </t>
    </r>
    <r>
      <rPr>
        <b/>
        <sz val="10"/>
        <rFont val="Arial"/>
        <family val="2"/>
      </rPr>
      <t>A</t>
    </r>
    <r>
      <rPr>
        <sz val="10"/>
        <rFont val="Arial"/>
        <family val="2"/>
      </rPr>
      <t xml:space="preserve"> thì </t>
    </r>
    <r>
      <rPr>
        <b/>
        <sz val="10"/>
        <rFont val="Arial"/>
        <family val="2"/>
      </rPr>
      <t>Tiền giảm</t>
    </r>
    <r>
      <rPr>
        <sz val="10"/>
        <rFont val="Arial"/>
        <family val="2"/>
      </rPr>
      <t xml:space="preserve"> bằng </t>
    </r>
    <r>
      <rPr>
        <b/>
        <sz val="10"/>
        <rFont val="Arial"/>
        <family val="2"/>
      </rPr>
      <t>8%</t>
    </r>
    <r>
      <rPr>
        <sz val="10"/>
        <rFont val="Arial"/>
        <family val="2"/>
      </rPr>
      <t xml:space="preserve"> của </t>
    </r>
    <r>
      <rPr>
        <b/>
        <sz val="10"/>
        <rFont val="Arial"/>
        <family val="2"/>
      </rPr>
      <t>Thành Tiền</t>
    </r>
  </si>
  <si>
    <r>
      <t xml:space="preserve">- Nếu ký tự đầu của </t>
    </r>
    <r>
      <rPr>
        <b/>
        <sz val="10"/>
        <rFont val="Arial"/>
        <family val="2"/>
      </rPr>
      <t>MSHH</t>
    </r>
    <r>
      <rPr>
        <sz val="10"/>
        <rFont val="Arial"/>
        <family val="2"/>
      </rPr>
      <t xml:space="preserve"> là </t>
    </r>
    <r>
      <rPr>
        <b/>
        <sz val="10"/>
        <rFont val="Arial"/>
        <family val="2"/>
      </rPr>
      <t>B</t>
    </r>
    <r>
      <rPr>
        <sz val="10"/>
        <rFont val="Arial"/>
        <family val="2"/>
      </rPr>
      <t xml:space="preserve"> thì </t>
    </r>
    <r>
      <rPr>
        <b/>
        <sz val="10"/>
        <rFont val="Arial"/>
        <family val="2"/>
      </rPr>
      <t>Tiền giảm</t>
    </r>
    <r>
      <rPr>
        <sz val="10"/>
        <rFont val="Arial"/>
        <family val="2"/>
      </rPr>
      <t xml:space="preserve"> bằng </t>
    </r>
    <r>
      <rPr>
        <b/>
        <sz val="10"/>
        <rFont val="Arial"/>
        <family val="2"/>
      </rPr>
      <t>5%</t>
    </r>
    <r>
      <rPr>
        <sz val="10"/>
        <rFont val="Arial"/>
        <family val="2"/>
      </rPr>
      <t xml:space="preserve"> của </t>
    </r>
    <r>
      <rPr>
        <b/>
        <sz val="10"/>
        <rFont val="Arial"/>
        <family val="2"/>
      </rPr>
      <t>Thành Tiền</t>
    </r>
  </si>
  <si>
    <r>
      <t>8.Chèn thêm cột</t>
    </r>
    <r>
      <rPr>
        <b/>
        <sz val="10"/>
        <rFont val="Arial"/>
        <family val="2"/>
      </rPr>
      <t xml:space="preserve"> PHẢI TRẢ</t>
    </r>
    <r>
      <rPr>
        <sz val="10"/>
        <rFont val="Arial"/>
        <family val="2"/>
      </rPr>
      <t xml:space="preserve"> phía sau cột </t>
    </r>
    <r>
      <rPr>
        <b/>
        <sz val="10"/>
        <rFont val="Arial"/>
        <family val="2"/>
      </rPr>
      <t>TIỀN GiẢM</t>
    </r>
  </si>
  <si>
    <r>
      <t xml:space="preserve">- Tính </t>
    </r>
    <r>
      <rPr>
        <b/>
        <sz val="10"/>
        <rFont val="Arial"/>
        <family val="2"/>
      </rPr>
      <t>Phải trả</t>
    </r>
    <r>
      <rPr>
        <sz val="10"/>
        <rFont val="Arial"/>
        <family val="2"/>
      </rPr>
      <t xml:space="preserve"> = </t>
    </r>
    <r>
      <rPr>
        <b/>
        <sz val="10"/>
        <rFont val="Arial"/>
        <family val="2"/>
      </rPr>
      <t>Thành tiền</t>
    </r>
    <r>
      <rPr>
        <sz val="10"/>
        <rFont val="Arial"/>
        <family val="2"/>
      </rPr>
      <t xml:space="preserve"> - </t>
    </r>
    <r>
      <rPr>
        <b/>
        <sz val="10"/>
        <rFont val="Arial"/>
        <family val="2"/>
      </rPr>
      <t>Tiền giảm</t>
    </r>
    <r>
      <rPr>
        <sz val="10"/>
        <rFont val="Arial"/>
        <family val="2"/>
      </rPr>
      <t xml:space="preserve"> +</t>
    </r>
    <r>
      <rPr>
        <b/>
        <sz val="10"/>
        <rFont val="Arial"/>
        <family val="2"/>
      </rPr>
      <t xml:space="preserve"> Phí vận chuyển</t>
    </r>
  </si>
  <si>
    <r>
      <t xml:space="preserve">9.Sắp xếp bảng tính tăng dần theo cột </t>
    </r>
    <r>
      <rPr>
        <b/>
        <sz val="10"/>
        <rFont val="Arial"/>
        <family val="2"/>
      </rPr>
      <t>Số Lượng</t>
    </r>
  </si>
  <si>
    <t>10.Trích những hàng hóa là Giáo Khoa sang sheet khác và đổi tên sheet lại là GiaoKhoa</t>
  </si>
  <si>
    <t>1.Nhập và trình bày bảng tính như trên, lưu lại với tên NK.XLS</t>
  </si>
  <si>
    <r>
      <t>6.Tính</t>
    </r>
    <r>
      <rPr>
        <b/>
        <sz val="10"/>
        <rFont val="Arial"/>
        <family val="2"/>
      </rPr>
      <t xml:space="preserve"> Thành tiền</t>
    </r>
    <r>
      <rPr>
        <sz val="10"/>
        <rFont val="Arial"/>
        <family val="2"/>
      </rPr>
      <t xml:space="preserve"> = </t>
    </r>
    <r>
      <rPr>
        <b/>
        <sz val="10"/>
        <rFont val="Arial"/>
        <family val="2"/>
      </rPr>
      <t>Số lượng</t>
    </r>
    <r>
      <rPr>
        <sz val="10"/>
        <rFont val="Arial"/>
        <family val="2"/>
      </rPr>
      <t xml:space="preserve"> *</t>
    </r>
    <r>
      <rPr>
        <b/>
        <sz val="10"/>
        <rFont val="Arial"/>
        <family val="2"/>
      </rPr>
      <t xml:space="preserve"> Đơn giá</t>
    </r>
  </si>
  <si>
    <r>
      <t>2.</t>
    </r>
    <r>
      <rPr>
        <b/>
        <sz val="10"/>
        <rFont val="Arial"/>
        <family val="2"/>
      </rPr>
      <t>Mã hàng</t>
    </r>
    <r>
      <rPr>
        <sz val="10"/>
        <rFont val="Arial"/>
        <family val="2"/>
      </rPr>
      <t xml:space="preserve"> được tính dựa vào 2 ký tự đầu của </t>
    </r>
    <r>
      <rPr>
        <b/>
        <sz val="10"/>
        <rFont val="Arial"/>
        <family val="2"/>
      </rPr>
      <t>Mã C.Từ</t>
    </r>
  </si>
  <si>
    <r>
      <t xml:space="preserve">4.Số </t>
    </r>
    <r>
      <rPr>
        <b/>
        <sz val="10"/>
        <rFont val="Arial"/>
        <family val="2"/>
      </rPr>
      <t>C.Từ</t>
    </r>
    <r>
      <rPr>
        <sz val="10"/>
        <rFont val="Arial"/>
        <family val="2"/>
      </rPr>
      <t xml:space="preserve"> là ký tự thứ 3 trong </t>
    </r>
    <r>
      <rPr>
        <b/>
        <sz val="10"/>
        <rFont val="Arial"/>
        <family val="2"/>
      </rPr>
      <t>Mã C.Từ</t>
    </r>
  </si>
  <si>
    <r>
      <t>8.</t>
    </r>
    <r>
      <rPr>
        <b/>
        <sz val="10"/>
        <rFont val="Arial"/>
        <family val="2"/>
      </rPr>
      <t>Phải trả</t>
    </r>
    <r>
      <rPr>
        <sz val="10"/>
        <rFont val="Arial"/>
        <family val="2"/>
      </rPr>
      <t>=</t>
    </r>
    <r>
      <rPr>
        <b/>
        <sz val="10"/>
        <rFont val="Arial"/>
        <family val="2"/>
      </rPr>
      <t>Thành tiền</t>
    </r>
    <r>
      <rPr>
        <sz val="10"/>
        <rFont val="Arial"/>
        <family val="2"/>
      </rPr>
      <t xml:space="preserve"> + </t>
    </r>
    <r>
      <rPr>
        <b/>
        <sz val="10"/>
        <rFont val="Arial"/>
        <family val="2"/>
      </rPr>
      <t>Thuế</t>
    </r>
  </si>
  <si>
    <r>
      <t xml:space="preserve">9.Tính </t>
    </r>
    <r>
      <rPr>
        <b/>
        <sz val="10"/>
        <rFont val="Arial"/>
        <family val="2"/>
      </rPr>
      <t>Số lần nhập</t>
    </r>
    <r>
      <rPr>
        <sz val="10"/>
        <rFont val="Arial"/>
        <family val="2"/>
      </rPr>
      <t xml:space="preserve"> cho từng loại mặt hàng vào </t>
    </r>
    <r>
      <rPr>
        <b/>
        <sz val="10"/>
        <rFont val="Arial"/>
        <family val="2"/>
      </rPr>
      <t>Bảng Thống Kê Phụ</t>
    </r>
  </si>
  <si>
    <r>
      <t xml:space="preserve">10.Sắp xếp bảng tính theo thứ tự tăng dần của cột </t>
    </r>
    <r>
      <rPr>
        <b/>
        <sz val="10"/>
        <rFont val="Arial"/>
        <family val="2"/>
      </rPr>
      <t>Số C.Từ</t>
    </r>
  </si>
  <si>
    <r>
      <t xml:space="preserve">3.Cột </t>
    </r>
    <r>
      <rPr>
        <b/>
        <sz val="10"/>
        <rFont val="Arial"/>
        <family val="2"/>
      </rPr>
      <t>Tiêu thụ</t>
    </r>
    <r>
      <rPr>
        <sz val="10"/>
        <rFont val="Arial"/>
        <family val="2"/>
      </rPr>
      <t xml:space="preserve"> được tính như sau:</t>
    </r>
  </si>
  <si>
    <r>
      <t xml:space="preserve">2.Dựa vào 2 ký tự đầu tiên của </t>
    </r>
    <r>
      <rPr>
        <b/>
        <sz val="10"/>
        <rFont val="Arial"/>
        <family val="2"/>
      </rPr>
      <t>Mã KH</t>
    </r>
    <r>
      <rPr>
        <sz val="10"/>
        <rFont val="Arial"/>
        <family val="2"/>
      </rPr>
      <t xml:space="preserve"> để điền vào cột </t>
    </r>
    <r>
      <rPr>
        <b/>
        <sz val="10"/>
        <rFont val="Arial"/>
        <family val="2"/>
      </rPr>
      <t>Loại Hộ</t>
    </r>
  </si>
  <si>
    <r>
      <t xml:space="preserve">4.Dựa vào </t>
    </r>
    <r>
      <rPr>
        <b/>
        <sz val="10"/>
        <rFont val="Arial"/>
        <family val="2"/>
      </rPr>
      <t>Loại hộ</t>
    </r>
    <r>
      <rPr>
        <sz val="10"/>
        <rFont val="Arial"/>
        <family val="2"/>
      </rPr>
      <t xml:space="preserve"> và </t>
    </r>
    <r>
      <rPr>
        <b/>
        <sz val="10"/>
        <rFont val="Arial"/>
        <family val="2"/>
      </rPr>
      <t>Bảng 1</t>
    </r>
    <r>
      <rPr>
        <sz val="10"/>
        <rFont val="Arial"/>
        <family val="2"/>
      </rPr>
      <t xml:space="preserve"> để điền dữ liệu vào cột </t>
    </r>
    <r>
      <rPr>
        <b/>
        <sz val="10"/>
        <rFont val="Arial"/>
        <family val="2"/>
      </rPr>
      <t>Định Mức</t>
    </r>
  </si>
  <si>
    <r>
      <t xml:space="preserve">5.Dựa vào </t>
    </r>
    <r>
      <rPr>
        <b/>
        <sz val="10"/>
        <rFont val="Arial"/>
        <family val="2"/>
      </rPr>
      <t>Loại hộ</t>
    </r>
    <r>
      <rPr>
        <sz val="10"/>
        <rFont val="Arial"/>
        <family val="2"/>
      </rPr>
      <t xml:space="preserve"> và </t>
    </r>
    <r>
      <rPr>
        <b/>
        <sz val="10"/>
        <rFont val="Arial"/>
        <family val="2"/>
      </rPr>
      <t>Bảng 1</t>
    </r>
    <r>
      <rPr>
        <sz val="10"/>
        <rFont val="Arial"/>
        <family val="2"/>
      </rPr>
      <t xml:space="preserve"> đề điền dữ liệu vào cột </t>
    </r>
    <r>
      <rPr>
        <b/>
        <sz val="10"/>
        <rFont val="Arial"/>
        <family val="2"/>
      </rPr>
      <t>Đơn giá</t>
    </r>
  </si>
  <si>
    <r>
      <t xml:space="preserve">6.Tính số </t>
    </r>
    <r>
      <rPr>
        <b/>
        <sz val="10"/>
        <rFont val="Arial"/>
        <family val="2"/>
      </rPr>
      <t>KW vượt ĐM</t>
    </r>
    <r>
      <rPr>
        <sz val="10"/>
        <rFont val="Arial"/>
        <family val="2"/>
      </rPr>
      <t xml:space="preserve"> theo điều kiện:</t>
    </r>
  </si>
  <si>
    <r>
      <t xml:space="preserve">- Nếu </t>
    </r>
    <r>
      <rPr>
        <b/>
        <sz val="10"/>
        <rFont val="Arial"/>
        <family val="2"/>
      </rPr>
      <t>TIÊU THỤ &gt; ĐỊNH MỨC</t>
    </r>
    <r>
      <rPr>
        <sz val="10"/>
        <rFont val="Arial"/>
        <family val="2"/>
      </rPr>
      <t xml:space="preserve"> thì </t>
    </r>
    <r>
      <rPr>
        <b/>
        <sz val="10"/>
        <rFont val="Arial"/>
        <family val="2"/>
      </rPr>
      <t>Số KW VƯỢT ĐM</t>
    </r>
    <r>
      <rPr>
        <sz val="10"/>
        <rFont val="Arial"/>
        <family val="2"/>
      </rPr>
      <t>=</t>
    </r>
    <r>
      <rPr>
        <b/>
        <sz val="10"/>
        <rFont val="Arial"/>
        <family val="2"/>
      </rPr>
      <t>TIÊU THỤ</t>
    </r>
    <r>
      <rPr>
        <sz val="10"/>
        <rFont val="Arial"/>
        <family val="2"/>
      </rPr>
      <t xml:space="preserve"> - </t>
    </r>
    <r>
      <rPr>
        <b/>
        <sz val="10"/>
        <rFont val="Arial"/>
        <family val="2"/>
      </rPr>
      <t>ĐỊNH MỨC</t>
    </r>
  </si>
  <si>
    <r>
      <t>- Nếu không thì</t>
    </r>
    <r>
      <rPr>
        <b/>
        <sz val="10"/>
        <rFont val="Arial"/>
        <family val="2"/>
      </rPr>
      <t xml:space="preserve"> Số KW VƯỢT ĐM</t>
    </r>
    <r>
      <rPr>
        <sz val="10"/>
        <rFont val="Arial"/>
        <family val="2"/>
      </rPr>
      <t xml:space="preserve"> = </t>
    </r>
    <r>
      <rPr>
        <b/>
        <sz val="10"/>
        <rFont val="Arial"/>
        <family val="2"/>
      </rPr>
      <t>0</t>
    </r>
  </si>
  <si>
    <r>
      <t xml:space="preserve">8.Tính </t>
    </r>
    <r>
      <rPr>
        <b/>
        <sz val="10"/>
        <rFont val="Arial"/>
        <family val="2"/>
      </rPr>
      <t>Tiền vượt ĐM</t>
    </r>
    <r>
      <rPr>
        <sz val="10"/>
        <rFont val="Arial"/>
        <family val="2"/>
      </rPr>
      <t xml:space="preserve"> = </t>
    </r>
    <r>
      <rPr>
        <b/>
        <sz val="10"/>
        <rFont val="Arial"/>
        <family val="2"/>
      </rPr>
      <t>SỐ KW VƯỢT ĐM</t>
    </r>
    <r>
      <rPr>
        <sz val="10"/>
        <rFont val="Arial"/>
        <family val="2"/>
      </rPr>
      <t xml:space="preserve"> * </t>
    </r>
    <r>
      <rPr>
        <b/>
        <sz val="10"/>
        <rFont val="Arial"/>
        <family val="2"/>
      </rPr>
      <t>ĐƠN GIÁ</t>
    </r>
    <r>
      <rPr>
        <sz val="10"/>
        <rFont val="Arial"/>
        <family val="2"/>
      </rPr>
      <t xml:space="preserve"> * </t>
    </r>
    <r>
      <rPr>
        <b/>
        <sz val="10"/>
        <rFont val="Arial"/>
        <family val="2"/>
      </rPr>
      <t>HỆ SỐ VƯỢT</t>
    </r>
  </si>
  <si>
    <r>
      <t xml:space="preserve">- </t>
    </r>
    <r>
      <rPr>
        <b/>
        <sz val="10"/>
        <rFont val="Arial"/>
        <family val="2"/>
      </rPr>
      <t>HỆ SỐ VƯỢT</t>
    </r>
    <r>
      <rPr>
        <sz val="10"/>
        <rFont val="Arial"/>
        <family val="2"/>
      </rPr>
      <t xml:space="preserve"> căn cứ vào </t>
    </r>
    <r>
      <rPr>
        <b/>
        <sz val="10"/>
        <rFont val="Arial"/>
        <family val="2"/>
      </rPr>
      <t>Số KW Vượt ĐM</t>
    </r>
    <r>
      <rPr>
        <sz val="10"/>
        <rFont val="Arial"/>
        <family val="2"/>
      </rPr>
      <t xml:space="preserve"> và </t>
    </r>
    <r>
      <rPr>
        <b/>
        <sz val="10"/>
        <rFont val="Arial"/>
        <family val="2"/>
      </rPr>
      <t>Bảng 2</t>
    </r>
  </si>
  <si>
    <r>
      <t>- Nếu</t>
    </r>
    <r>
      <rPr>
        <b/>
        <sz val="10"/>
        <rFont val="Arial"/>
        <family val="2"/>
      </rPr>
      <t xml:space="preserve"> CS mới</t>
    </r>
    <r>
      <rPr>
        <sz val="10"/>
        <rFont val="Arial"/>
        <family val="2"/>
      </rPr>
      <t xml:space="preserve"> &gt;= </t>
    </r>
    <r>
      <rPr>
        <b/>
        <sz val="10"/>
        <rFont val="Arial"/>
        <family val="2"/>
      </rPr>
      <t>CS cũ</t>
    </r>
    <r>
      <rPr>
        <sz val="10"/>
        <rFont val="Arial"/>
        <family val="2"/>
      </rPr>
      <t xml:space="preserve"> thì </t>
    </r>
    <r>
      <rPr>
        <b/>
        <sz val="10"/>
        <rFont val="Arial"/>
        <family val="2"/>
      </rPr>
      <t>TIÊU THỤ</t>
    </r>
    <r>
      <rPr>
        <sz val="10"/>
        <rFont val="Arial"/>
        <family val="2"/>
      </rPr>
      <t xml:space="preserve"> = </t>
    </r>
    <r>
      <rPr>
        <b/>
        <sz val="10"/>
        <rFont val="Arial"/>
        <family val="2"/>
      </rPr>
      <t>CS mới</t>
    </r>
    <r>
      <rPr>
        <sz val="10"/>
        <rFont val="Arial"/>
        <family val="2"/>
      </rPr>
      <t xml:space="preserve"> - </t>
    </r>
    <r>
      <rPr>
        <b/>
        <sz val="10"/>
        <rFont val="Arial"/>
        <family val="2"/>
      </rPr>
      <t>CS cũ</t>
    </r>
  </si>
  <si>
    <r>
      <t xml:space="preserve">- Ngược lại thì </t>
    </r>
    <r>
      <rPr>
        <b/>
        <sz val="10"/>
        <rFont val="Arial"/>
        <family val="2"/>
      </rPr>
      <t>TIÊU THỤ</t>
    </r>
    <r>
      <rPr>
        <sz val="10"/>
        <rFont val="Arial"/>
        <family val="2"/>
      </rPr>
      <t>=</t>
    </r>
    <r>
      <rPr>
        <b/>
        <sz val="10"/>
        <rFont val="Arial"/>
        <family val="2"/>
      </rPr>
      <t>10000</t>
    </r>
    <r>
      <rPr>
        <sz val="10"/>
        <rFont val="Arial"/>
        <family val="2"/>
      </rPr>
      <t xml:space="preserve"> -</t>
    </r>
    <r>
      <rPr>
        <b/>
        <sz val="10"/>
        <rFont val="Arial"/>
        <family val="2"/>
      </rPr>
      <t xml:space="preserve"> CS cũ</t>
    </r>
    <r>
      <rPr>
        <sz val="10"/>
        <rFont val="Arial"/>
        <family val="2"/>
      </rPr>
      <t xml:space="preserve"> + </t>
    </r>
    <r>
      <rPr>
        <b/>
        <sz val="10"/>
        <rFont val="Arial"/>
        <family val="2"/>
      </rPr>
      <t>CS mới</t>
    </r>
  </si>
  <si>
    <r>
      <t xml:space="preserve">2.Dựa vào 2 ký tự đầu của </t>
    </r>
    <r>
      <rPr>
        <b/>
        <sz val="10"/>
        <rFont val="Arial"/>
        <family val="2"/>
      </rPr>
      <t>Mã HĐ</t>
    </r>
    <r>
      <rPr>
        <sz val="10"/>
        <rFont val="Arial"/>
        <family val="2"/>
      </rPr>
      <t xml:space="preserve"> để điền dữ liệu vào cột </t>
    </r>
    <r>
      <rPr>
        <b/>
        <sz val="10"/>
        <rFont val="Arial"/>
        <family val="2"/>
      </rPr>
      <t>Mã hàng</t>
    </r>
  </si>
  <si>
    <r>
      <t xml:space="preserve">4.Tính </t>
    </r>
    <r>
      <rPr>
        <b/>
        <sz val="10"/>
        <rFont val="Arial"/>
        <family val="2"/>
      </rPr>
      <t>Tiền nhập</t>
    </r>
    <r>
      <rPr>
        <sz val="10"/>
        <rFont val="Arial"/>
        <family val="2"/>
      </rPr>
      <t xml:space="preserve"> = </t>
    </r>
    <r>
      <rPr>
        <b/>
        <sz val="10"/>
        <rFont val="Arial"/>
        <family val="2"/>
      </rPr>
      <t>Số lượng</t>
    </r>
    <r>
      <rPr>
        <sz val="10"/>
        <rFont val="Arial"/>
        <family val="2"/>
      </rPr>
      <t xml:space="preserve"> * </t>
    </r>
    <r>
      <rPr>
        <b/>
        <sz val="10"/>
        <rFont val="Arial"/>
        <family val="2"/>
      </rPr>
      <t>Giá nhập</t>
    </r>
    <r>
      <rPr>
        <sz val="10"/>
        <rFont val="Arial"/>
        <family val="2"/>
      </rPr>
      <t xml:space="preserve"> (Giá nhập được tính dựa vào Mã hàng và Bảng giá nhập)</t>
    </r>
  </si>
  <si>
    <r>
      <t xml:space="preserve">5.Tính </t>
    </r>
    <r>
      <rPr>
        <b/>
        <sz val="10"/>
        <rFont val="Arial"/>
        <family val="2"/>
      </rPr>
      <t>Tiền xuấ</t>
    </r>
    <r>
      <rPr>
        <sz val="10"/>
        <rFont val="Arial"/>
        <family val="2"/>
      </rPr>
      <t>t biết:</t>
    </r>
  </si>
  <si>
    <r>
      <t>6</t>
    </r>
    <r>
      <rPr>
        <b/>
        <sz val="10"/>
        <rFont val="Arial"/>
        <family val="2"/>
      </rPr>
      <t>.Thuế VAT</t>
    </r>
    <r>
      <rPr>
        <sz val="10"/>
        <rFont val="Arial"/>
        <family val="2"/>
      </rPr>
      <t>=</t>
    </r>
    <r>
      <rPr>
        <b/>
        <sz val="10"/>
        <rFont val="Arial"/>
        <family val="2"/>
      </rPr>
      <t>10%</t>
    </r>
    <r>
      <rPr>
        <sz val="10"/>
        <rFont val="Arial"/>
        <family val="2"/>
      </rPr>
      <t>*(</t>
    </r>
    <r>
      <rPr>
        <b/>
        <sz val="10"/>
        <rFont val="Arial"/>
        <family val="2"/>
      </rPr>
      <t>Tiền xuất</t>
    </r>
    <r>
      <rPr>
        <sz val="10"/>
        <rFont val="Arial"/>
        <family val="2"/>
      </rPr>
      <t xml:space="preserve"> - </t>
    </r>
    <r>
      <rPr>
        <b/>
        <sz val="10"/>
        <rFont val="Arial"/>
        <family val="2"/>
      </rPr>
      <t>Tiền nhập</t>
    </r>
    <r>
      <rPr>
        <sz val="10"/>
        <rFont val="Arial"/>
        <family val="2"/>
      </rPr>
      <t>)</t>
    </r>
  </si>
  <si>
    <r>
      <t>7.</t>
    </r>
    <r>
      <rPr>
        <b/>
        <sz val="10"/>
        <rFont val="Arial"/>
        <family val="2"/>
      </rPr>
      <t>Lợi nhuận</t>
    </r>
    <r>
      <rPr>
        <sz val="10"/>
        <rFont val="Arial"/>
        <family val="2"/>
      </rPr>
      <t>=</t>
    </r>
    <r>
      <rPr>
        <b/>
        <sz val="10"/>
        <rFont val="Arial"/>
        <family val="2"/>
      </rPr>
      <t>Tiền xuất</t>
    </r>
    <r>
      <rPr>
        <sz val="10"/>
        <rFont val="Arial"/>
        <family val="2"/>
      </rPr>
      <t>-(</t>
    </r>
    <r>
      <rPr>
        <b/>
        <sz val="10"/>
        <rFont val="Arial"/>
        <family val="2"/>
      </rPr>
      <t>Tiền nhập</t>
    </r>
    <r>
      <rPr>
        <sz val="10"/>
        <rFont val="Arial"/>
        <family val="2"/>
      </rPr>
      <t>+</t>
    </r>
    <r>
      <rPr>
        <b/>
        <sz val="10"/>
        <rFont val="Arial"/>
        <family val="2"/>
      </rPr>
      <t>Thuế VAT</t>
    </r>
    <r>
      <rPr>
        <sz val="10"/>
        <rFont val="Arial"/>
        <family val="2"/>
      </rPr>
      <t>)</t>
    </r>
  </si>
  <si>
    <r>
      <t xml:space="preserve">8.Tính Thấp nhất, Cao nhất, Tổng cộng của cột </t>
    </r>
    <r>
      <rPr>
        <b/>
        <sz val="10"/>
        <rFont val="Arial"/>
        <family val="2"/>
      </rPr>
      <t>Lợi Nhuận</t>
    </r>
  </si>
  <si>
    <r>
      <t xml:space="preserve">9.Hoàn thành dữ liệu tại </t>
    </r>
    <r>
      <rPr>
        <b/>
        <sz val="10"/>
        <rFont val="Arial"/>
        <family val="2"/>
      </rPr>
      <t>Bảng thống kê</t>
    </r>
  </si>
  <si>
    <r>
      <t xml:space="preserve">2.Dựa vào 2 ký tự đầu của </t>
    </r>
    <r>
      <rPr>
        <b/>
        <sz val="10"/>
        <rFont val="Arial"/>
        <family val="2"/>
      </rPr>
      <t>Mã NV</t>
    </r>
    <r>
      <rPr>
        <sz val="10"/>
        <rFont val="Arial"/>
        <family val="2"/>
      </rPr>
      <t xml:space="preserve"> để điền vào cột </t>
    </r>
    <r>
      <rPr>
        <b/>
        <sz val="10"/>
        <rFont val="Arial"/>
        <family val="2"/>
      </rPr>
      <t>Mã ngạch</t>
    </r>
  </si>
  <si>
    <r>
      <t xml:space="preserve">3.Dựa vào ký tự thứ 3 của </t>
    </r>
    <r>
      <rPr>
        <b/>
        <sz val="10"/>
        <rFont val="Arial"/>
        <family val="2"/>
      </rPr>
      <t>Mã NV</t>
    </r>
    <r>
      <rPr>
        <sz val="10"/>
        <rFont val="Arial"/>
        <family val="2"/>
      </rPr>
      <t xml:space="preserve"> để điền vào cột </t>
    </r>
    <r>
      <rPr>
        <b/>
        <sz val="10"/>
        <rFont val="Arial"/>
        <family val="2"/>
      </rPr>
      <t>Bậc</t>
    </r>
  </si>
  <si>
    <r>
      <t xml:space="preserve">4.Dựa vào </t>
    </r>
    <r>
      <rPr>
        <b/>
        <sz val="10"/>
        <rFont val="Arial"/>
        <family val="2"/>
      </rPr>
      <t>Mã NV</t>
    </r>
    <r>
      <rPr>
        <sz val="10"/>
        <rFont val="Arial"/>
        <family val="2"/>
      </rPr>
      <t xml:space="preserve">, </t>
    </r>
    <r>
      <rPr>
        <b/>
        <sz val="10"/>
        <rFont val="Arial"/>
        <family val="2"/>
      </rPr>
      <t>Bậc</t>
    </r>
    <r>
      <rPr>
        <sz val="10"/>
        <rFont val="Arial"/>
        <family val="2"/>
      </rPr>
      <t xml:space="preserve"> và </t>
    </r>
    <r>
      <rPr>
        <b/>
        <sz val="10"/>
        <rFont val="Arial"/>
        <family val="2"/>
      </rPr>
      <t>Bảng hệ số</t>
    </r>
    <r>
      <rPr>
        <sz val="10"/>
        <rFont val="Arial"/>
        <family val="2"/>
      </rPr>
      <t xml:space="preserve"> để điền dữ liệu vào cột </t>
    </r>
    <r>
      <rPr>
        <b/>
        <sz val="10"/>
        <rFont val="Arial"/>
        <family val="2"/>
      </rPr>
      <t>Hệ số</t>
    </r>
  </si>
  <si>
    <r>
      <t xml:space="preserve">5.Dựa vào </t>
    </r>
    <r>
      <rPr>
        <b/>
        <sz val="10"/>
        <rFont val="Arial"/>
        <family val="2"/>
      </rPr>
      <t>Xếp Loại</t>
    </r>
    <r>
      <rPr>
        <sz val="10"/>
        <rFont val="Arial"/>
        <family val="2"/>
      </rPr>
      <t xml:space="preserve"> và </t>
    </r>
    <r>
      <rPr>
        <b/>
        <sz val="10"/>
        <rFont val="Arial"/>
        <family val="2"/>
      </rPr>
      <t>Bảng tiền thưởng</t>
    </r>
    <r>
      <rPr>
        <sz val="10"/>
        <rFont val="Arial"/>
        <family val="2"/>
      </rPr>
      <t xml:space="preserve"> để điền vào cột </t>
    </r>
    <r>
      <rPr>
        <b/>
        <sz val="10"/>
        <rFont val="Arial"/>
        <family val="2"/>
      </rPr>
      <t>Thưởng</t>
    </r>
  </si>
  <si>
    <r>
      <t>6.</t>
    </r>
    <r>
      <rPr>
        <b/>
        <sz val="10"/>
        <rFont val="Arial"/>
        <family val="2"/>
      </rPr>
      <t>Lương</t>
    </r>
    <r>
      <rPr>
        <sz val="10"/>
        <rFont val="Arial"/>
        <family val="2"/>
      </rPr>
      <t>=</t>
    </r>
    <r>
      <rPr>
        <b/>
        <sz val="10"/>
        <rFont val="Arial"/>
        <family val="2"/>
      </rPr>
      <t>Lương căn bản</t>
    </r>
    <r>
      <rPr>
        <sz val="10"/>
        <rFont val="Arial"/>
        <family val="2"/>
      </rPr>
      <t>*</t>
    </r>
    <r>
      <rPr>
        <b/>
        <sz val="10"/>
        <rFont val="Arial"/>
        <family val="2"/>
      </rPr>
      <t>Hệ số</t>
    </r>
    <r>
      <rPr>
        <sz val="10"/>
        <rFont val="Arial"/>
        <family val="2"/>
      </rPr>
      <t>+</t>
    </r>
    <r>
      <rPr>
        <b/>
        <sz val="10"/>
        <rFont val="Arial"/>
        <family val="2"/>
      </rPr>
      <t>Thưởng</t>
    </r>
  </si>
  <si>
    <r>
      <t>7.</t>
    </r>
    <r>
      <rPr>
        <b/>
        <sz val="10"/>
        <rFont val="Arial"/>
        <family val="2"/>
      </rPr>
      <t>Thuế</t>
    </r>
    <r>
      <rPr>
        <sz val="10"/>
        <rFont val="Arial"/>
        <family val="2"/>
      </rPr>
      <t xml:space="preserve"> được tính theo điều kiện sau:</t>
    </r>
  </si>
  <si>
    <t>-Nếu Lương trên 2000 thì tính 15%*Số vượt trên 2000</t>
  </si>
  <si>
    <r>
      <t xml:space="preserve">8.Tính </t>
    </r>
    <r>
      <rPr>
        <b/>
        <sz val="10"/>
        <rFont val="Arial"/>
        <family val="2"/>
      </rPr>
      <t>Còn Lại</t>
    </r>
    <r>
      <rPr>
        <sz val="10"/>
        <rFont val="Arial"/>
        <family val="2"/>
      </rPr>
      <t>=</t>
    </r>
    <r>
      <rPr>
        <b/>
        <sz val="10"/>
        <rFont val="Arial"/>
        <family val="2"/>
      </rPr>
      <t>Lương</t>
    </r>
    <r>
      <rPr>
        <sz val="10"/>
        <rFont val="Arial"/>
        <family val="2"/>
      </rPr>
      <t>-</t>
    </r>
    <r>
      <rPr>
        <b/>
        <sz val="10"/>
        <rFont val="Arial"/>
        <family val="2"/>
      </rPr>
      <t>Thuế</t>
    </r>
  </si>
  <si>
    <t>9.Trích lọc những nhân viên có Mã ngạch là NV và Xếp loại A sang sheet khác với tên NVA</t>
  </si>
  <si>
    <r>
      <t>3.</t>
    </r>
    <r>
      <rPr>
        <b/>
        <sz val="10"/>
        <rFont val="Arial"/>
        <family val="2"/>
      </rPr>
      <t>Tầng</t>
    </r>
    <r>
      <rPr>
        <sz val="10"/>
        <rFont val="Arial"/>
        <family val="2"/>
      </rPr>
      <t xml:space="preserve"> được tính dựa vào ký tự cuối cùng trong </t>
    </r>
    <r>
      <rPr>
        <b/>
        <sz val="10"/>
        <rFont val="Arial"/>
        <family val="2"/>
      </rPr>
      <t>Mã KH</t>
    </r>
  </si>
  <si>
    <r>
      <t xml:space="preserve">2.Dựa vào ký tự thứ 4 trong </t>
    </r>
    <r>
      <rPr>
        <b/>
        <sz val="10"/>
        <rFont val="Arial"/>
        <family val="2"/>
      </rPr>
      <t>Mã KH</t>
    </r>
    <r>
      <rPr>
        <sz val="10"/>
        <rFont val="Arial"/>
        <family val="2"/>
      </rPr>
      <t xml:space="preserve"> để điền vào cột </t>
    </r>
    <r>
      <rPr>
        <b/>
        <sz val="10"/>
        <rFont val="Arial"/>
        <family val="2"/>
      </rPr>
      <t>Loại Phòng</t>
    </r>
  </si>
  <si>
    <r>
      <t xml:space="preserve">4.Tính cột </t>
    </r>
    <r>
      <rPr>
        <b/>
        <sz val="10"/>
        <rFont val="Arial"/>
        <family val="2"/>
      </rPr>
      <t>Số Tuần</t>
    </r>
    <r>
      <rPr>
        <sz val="10"/>
        <rFont val="Arial"/>
        <family val="2"/>
      </rPr>
      <t xml:space="preserve"> và cột </t>
    </r>
    <r>
      <rPr>
        <b/>
        <sz val="10"/>
        <rFont val="Arial"/>
        <family val="2"/>
      </rPr>
      <t>Số Ngày Lẻ</t>
    </r>
  </si>
  <si>
    <r>
      <t xml:space="preserve">5.Dựa vào </t>
    </r>
    <r>
      <rPr>
        <b/>
        <sz val="10"/>
        <rFont val="Arial"/>
        <family val="2"/>
      </rPr>
      <t>Loại phòng</t>
    </r>
    <r>
      <rPr>
        <sz val="10"/>
        <rFont val="Arial"/>
        <family val="2"/>
      </rPr>
      <t xml:space="preserve">, </t>
    </r>
    <r>
      <rPr>
        <b/>
        <sz val="10"/>
        <rFont val="Arial"/>
        <family val="2"/>
      </rPr>
      <t>Tầng</t>
    </r>
    <r>
      <rPr>
        <sz val="10"/>
        <rFont val="Arial"/>
        <family val="2"/>
      </rPr>
      <t xml:space="preserve"> và </t>
    </r>
    <r>
      <rPr>
        <b/>
        <sz val="10"/>
        <rFont val="Arial"/>
        <family val="2"/>
      </rPr>
      <t>Bảng đơn giá</t>
    </r>
    <r>
      <rPr>
        <sz val="10"/>
        <rFont val="Arial"/>
        <family val="2"/>
      </rPr>
      <t xml:space="preserve"> để điền vào cột </t>
    </r>
    <r>
      <rPr>
        <b/>
        <sz val="10"/>
        <rFont val="Arial"/>
        <family val="2"/>
      </rPr>
      <t>Đơn giá tuần</t>
    </r>
  </si>
  <si>
    <r>
      <t xml:space="preserve">6.Dựa vào </t>
    </r>
    <r>
      <rPr>
        <b/>
        <sz val="10"/>
        <rFont val="Arial"/>
        <family val="2"/>
      </rPr>
      <t>Loại phòng</t>
    </r>
    <r>
      <rPr>
        <sz val="10"/>
        <rFont val="Arial"/>
        <family val="2"/>
      </rPr>
      <t xml:space="preserve">, </t>
    </r>
    <r>
      <rPr>
        <b/>
        <sz val="10"/>
        <rFont val="Arial"/>
        <family val="2"/>
      </rPr>
      <t>Tầng</t>
    </r>
    <r>
      <rPr>
        <sz val="10"/>
        <rFont val="Arial"/>
        <family val="2"/>
      </rPr>
      <t xml:space="preserve"> và </t>
    </r>
    <r>
      <rPr>
        <b/>
        <sz val="10"/>
        <rFont val="Arial"/>
        <family val="2"/>
      </rPr>
      <t>Bảng đơn giá</t>
    </r>
    <r>
      <rPr>
        <sz val="10"/>
        <rFont val="Arial"/>
        <family val="2"/>
      </rPr>
      <t xml:space="preserve"> để điền vào cột </t>
    </r>
    <r>
      <rPr>
        <b/>
        <sz val="10"/>
        <rFont val="Arial"/>
        <family val="2"/>
      </rPr>
      <t>Đơn giá ngày</t>
    </r>
  </si>
  <si>
    <r>
      <t>7.</t>
    </r>
    <r>
      <rPr>
        <b/>
        <sz val="10"/>
        <rFont val="Arial"/>
        <family val="2"/>
      </rPr>
      <t>Tổng tiền</t>
    </r>
    <r>
      <rPr>
        <sz val="10"/>
        <rFont val="Arial"/>
        <family val="2"/>
      </rPr>
      <t>=</t>
    </r>
    <r>
      <rPr>
        <b/>
        <sz val="10"/>
        <rFont val="Arial"/>
        <family val="2"/>
      </rPr>
      <t>Số tuần</t>
    </r>
    <r>
      <rPr>
        <sz val="10"/>
        <rFont val="Arial"/>
        <family val="2"/>
      </rPr>
      <t>*</t>
    </r>
    <r>
      <rPr>
        <b/>
        <sz val="10"/>
        <rFont val="Arial"/>
        <family val="2"/>
      </rPr>
      <t>Đơn giá tuần</t>
    </r>
    <r>
      <rPr>
        <sz val="10"/>
        <rFont val="Arial"/>
        <family val="2"/>
      </rPr>
      <t>+</t>
    </r>
    <r>
      <rPr>
        <b/>
        <sz val="10"/>
        <rFont val="Arial"/>
        <family val="2"/>
      </rPr>
      <t>Số ngày lẻ</t>
    </r>
    <r>
      <rPr>
        <sz val="10"/>
        <rFont val="Arial"/>
        <family val="2"/>
      </rPr>
      <t>*</t>
    </r>
    <r>
      <rPr>
        <b/>
        <sz val="10"/>
        <rFont val="Arial"/>
        <family val="2"/>
      </rPr>
      <t>Đơn giá ngày</t>
    </r>
  </si>
  <si>
    <r>
      <t xml:space="preserve">8.Tính </t>
    </r>
    <r>
      <rPr>
        <b/>
        <sz val="10"/>
        <rFont val="Arial"/>
        <family val="2"/>
      </rPr>
      <t>Tiền khuyến mãi</t>
    </r>
    <r>
      <rPr>
        <sz val="10"/>
        <rFont val="Arial"/>
        <family val="2"/>
      </rPr>
      <t xml:space="preserve"> thỏa điều kiện sau:</t>
    </r>
  </si>
  <si>
    <r>
      <t xml:space="preserve">-Nếu </t>
    </r>
    <r>
      <rPr>
        <b/>
        <sz val="10"/>
        <rFont val="Arial"/>
        <family val="2"/>
      </rPr>
      <t>Số tuần</t>
    </r>
    <r>
      <rPr>
        <sz val="10"/>
        <rFont val="Arial"/>
        <family val="2"/>
      </rPr>
      <t xml:space="preserve"> lớn hơn 4 và </t>
    </r>
    <r>
      <rPr>
        <b/>
        <sz val="10"/>
        <rFont val="Arial"/>
        <family val="2"/>
      </rPr>
      <t>Tổng tiền</t>
    </r>
    <r>
      <rPr>
        <sz val="10"/>
        <rFont val="Arial"/>
        <family val="2"/>
      </rPr>
      <t xml:space="preserve"> lớn hơn 300 thì khuyến mãi là 10%*</t>
    </r>
    <r>
      <rPr>
        <b/>
        <sz val="10"/>
        <rFont val="Arial"/>
        <family val="2"/>
      </rPr>
      <t>Tổng Tiền</t>
    </r>
  </si>
  <si>
    <r>
      <t xml:space="preserve">10.Trích lọc các khách hàng ở </t>
    </r>
    <r>
      <rPr>
        <b/>
        <sz val="10"/>
        <rFont val="Arial"/>
        <family val="2"/>
      </rPr>
      <t>Tầng 1</t>
    </r>
    <r>
      <rPr>
        <sz val="10"/>
        <rFont val="Arial"/>
        <family val="2"/>
      </rPr>
      <t xml:space="preserve"> và </t>
    </r>
    <r>
      <rPr>
        <b/>
        <sz val="10"/>
        <rFont val="Arial"/>
        <family val="2"/>
      </rPr>
      <t>Loại phòng</t>
    </r>
    <r>
      <rPr>
        <sz val="10"/>
        <rFont val="Arial"/>
        <family val="2"/>
      </rPr>
      <t xml:space="preserve"> là </t>
    </r>
    <r>
      <rPr>
        <b/>
        <sz val="10"/>
        <rFont val="Arial"/>
        <family val="2"/>
      </rPr>
      <t>A</t>
    </r>
    <r>
      <rPr>
        <sz val="10"/>
        <rFont val="Arial"/>
        <family val="2"/>
      </rPr>
      <t xml:space="preserve"> sang sheet khác đặt tên là </t>
    </r>
    <r>
      <rPr>
        <b/>
        <sz val="10"/>
        <rFont val="Arial"/>
        <family val="2"/>
      </rPr>
      <t>A1</t>
    </r>
  </si>
  <si>
    <r>
      <t xml:space="preserve">2.Dựa vào ký tự đầu tiên của </t>
    </r>
    <r>
      <rPr>
        <b/>
        <sz val="10"/>
        <rFont val="Arial"/>
        <family val="2"/>
      </rPr>
      <t>Mã HĐ</t>
    </r>
    <r>
      <rPr>
        <sz val="10"/>
        <rFont val="Arial"/>
        <family val="2"/>
      </rPr>
      <t xml:space="preserve"> và </t>
    </r>
    <r>
      <rPr>
        <b/>
        <sz val="10"/>
        <rFont val="Arial"/>
        <family val="2"/>
      </rPr>
      <t>Bảng giá</t>
    </r>
    <r>
      <rPr>
        <sz val="10"/>
        <rFont val="Arial"/>
        <family val="2"/>
      </rPr>
      <t xml:space="preserve"> để điền vào cột </t>
    </r>
    <r>
      <rPr>
        <b/>
        <sz val="10"/>
        <rFont val="Arial"/>
        <family val="2"/>
      </rPr>
      <t>Tên hàng</t>
    </r>
  </si>
  <si>
    <r>
      <t>3.</t>
    </r>
    <r>
      <rPr>
        <b/>
        <sz val="10"/>
        <rFont val="Arial"/>
        <family val="2"/>
      </rPr>
      <t>Số lượng</t>
    </r>
    <r>
      <rPr>
        <sz val="10"/>
        <rFont val="Arial"/>
        <family val="2"/>
      </rPr>
      <t xml:space="preserve"> được tính dựa vào 2 giá trị giữa của </t>
    </r>
    <r>
      <rPr>
        <b/>
        <sz val="10"/>
        <rFont val="Arial"/>
        <family val="2"/>
      </rPr>
      <t>Mã HĐ</t>
    </r>
  </si>
  <si>
    <r>
      <t xml:space="preserve">5.Dựa vào ký tự cuối của </t>
    </r>
    <r>
      <rPr>
        <b/>
        <sz val="10"/>
        <rFont val="Arial"/>
        <family val="2"/>
      </rPr>
      <t>Mã HĐ</t>
    </r>
    <r>
      <rPr>
        <sz val="10"/>
        <rFont val="Arial"/>
        <family val="2"/>
      </rPr>
      <t xml:space="preserve"> và </t>
    </r>
    <r>
      <rPr>
        <b/>
        <sz val="10"/>
        <rFont val="Arial"/>
        <family val="2"/>
      </rPr>
      <t>Bảng hệ số</t>
    </r>
    <r>
      <rPr>
        <sz val="10"/>
        <rFont val="Arial"/>
        <family val="2"/>
      </rPr>
      <t xml:space="preserve"> để điền vào cột </t>
    </r>
    <r>
      <rPr>
        <b/>
        <sz val="10"/>
        <rFont val="Arial"/>
        <family val="2"/>
      </rPr>
      <t>Tỷ lệ thuế</t>
    </r>
  </si>
  <si>
    <r>
      <t>6.</t>
    </r>
    <r>
      <rPr>
        <b/>
        <sz val="10"/>
        <rFont val="Arial"/>
        <family val="2"/>
      </rPr>
      <t>Thành tiền</t>
    </r>
    <r>
      <rPr>
        <sz val="10"/>
        <rFont val="Arial"/>
        <family val="2"/>
      </rPr>
      <t>=</t>
    </r>
    <r>
      <rPr>
        <b/>
        <sz val="10"/>
        <rFont val="Arial"/>
        <family val="2"/>
      </rPr>
      <t>Số lượng</t>
    </r>
    <r>
      <rPr>
        <sz val="10"/>
        <rFont val="Arial"/>
        <family val="2"/>
      </rPr>
      <t>*</t>
    </r>
    <r>
      <rPr>
        <b/>
        <sz val="10"/>
        <rFont val="Arial"/>
        <family val="2"/>
      </rPr>
      <t>Đơn giá</t>
    </r>
    <r>
      <rPr>
        <sz val="10"/>
        <rFont val="Arial"/>
        <family val="2"/>
      </rPr>
      <t>*(1+</t>
    </r>
    <r>
      <rPr>
        <b/>
        <sz val="10"/>
        <rFont val="Arial"/>
        <family val="2"/>
      </rPr>
      <t>Tỷ lế thuế</t>
    </r>
    <r>
      <rPr>
        <sz val="10"/>
        <rFont val="Arial"/>
        <family val="2"/>
      </rPr>
      <t>)</t>
    </r>
  </si>
  <si>
    <r>
      <t>7.</t>
    </r>
    <r>
      <rPr>
        <b/>
        <sz val="10"/>
        <rFont val="Arial"/>
        <family val="2"/>
      </rPr>
      <t>Giảm giá</t>
    </r>
    <r>
      <rPr>
        <sz val="10"/>
        <rFont val="Arial"/>
        <family val="2"/>
      </rPr>
      <t>=</t>
    </r>
    <r>
      <rPr>
        <b/>
        <sz val="10"/>
        <rFont val="Arial"/>
        <family val="2"/>
      </rPr>
      <t>Thành tiền</t>
    </r>
    <r>
      <rPr>
        <sz val="10"/>
        <rFont val="Arial"/>
        <family val="2"/>
      </rPr>
      <t>*</t>
    </r>
    <r>
      <rPr>
        <b/>
        <sz val="10"/>
        <rFont val="Arial"/>
        <family val="2"/>
      </rPr>
      <t>Tỷ lệ giảm</t>
    </r>
    <r>
      <rPr>
        <sz val="10"/>
        <rFont val="Arial"/>
        <family val="2"/>
      </rPr>
      <t xml:space="preserve">(Được tính dựa vào ký tự cuối của </t>
    </r>
    <r>
      <rPr>
        <b/>
        <sz val="10"/>
        <rFont val="Arial"/>
        <family val="2"/>
      </rPr>
      <t>Mã HĐ</t>
    </r>
    <r>
      <rPr>
        <sz val="10"/>
        <rFont val="Arial"/>
        <family val="2"/>
      </rPr>
      <t xml:space="preserve"> và </t>
    </r>
    <r>
      <rPr>
        <b/>
        <sz val="10"/>
        <rFont val="Arial"/>
        <family val="2"/>
      </rPr>
      <t>Bảng hệ số</t>
    </r>
    <r>
      <rPr>
        <sz val="10"/>
        <rFont val="Arial"/>
        <family val="2"/>
      </rPr>
      <t>)</t>
    </r>
  </si>
  <si>
    <r>
      <t>8.</t>
    </r>
    <r>
      <rPr>
        <b/>
        <sz val="10"/>
        <rFont val="Arial"/>
        <family val="2"/>
      </rPr>
      <t>Thực thu</t>
    </r>
    <r>
      <rPr>
        <sz val="10"/>
        <rFont val="Arial"/>
        <family val="2"/>
      </rPr>
      <t>=</t>
    </r>
    <r>
      <rPr>
        <b/>
        <sz val="10"/>
        <rFont val="Arial"/>
        <family val="2"/>
      </rPr>
      <t>Thành tiền</t>
    </r>
    <r>
      <rPr>
        <sz val="10"/>
        <rFont val="Arial"/>
        <family val="2"/>
      </rPr>
      <t>-</t>
    </r>
    <r>
      <rPr>
        <b/>
        <sz val="10"/>
        <rFont val="Arial"/>
        <family val="2"/>
      </rPr>
      <t>Giảm giá</t>
    </r>
  </si>
  <si>
    <r>
      <t xml:space="preserve">9.Trích lọc những mặt hàng là </t>
    </r>
    <r>
      <rPr>
        <b/>
        <sz val="10"/>
        <rFont val="Arial"/>
        <family val="2"/>
      </rPr>
      <t>Bàn ủi</t>
    </r>
    <r>
      <rPr>
        <sz val="10"/>
        <rFont val="Arial"/>
        <family val="2"/>
      </rPr>
      <t xml:space="preserve"> và số </t>
    </r>
    <r>
      <rPr>
        <b/>
        <sz val="10"/>
        <rFont val="Arial"/>
        <family val="2"/>
      </rPr>
      <t>Hệ số</t>
    </r>
    <r>
      <rPr>
        <sz val="10"/>
        <rFont val="Arial"/>
        <family val="2"/>
      </rPr>
      <t xml:space="preserve"> là </t>
    </r>
    <r>
      <rPr>
        <b/>
        <sz val="10"/>
        <rFont val="Arial"/>
        <family val="2"/>
      </rPr>
      <t>1</t>
    </r>
    <r>
      <rPr>
        <sz val="10"/>
        <rFont val="Arial"/>
        <family val="2"/>
      </rPr>
      <t xml:space="preserve"> sang sheet khác lưu lại với tên là B1</t>
    </r>
  </si>
  <si>
    <r>
      <t xml:space="preserve">2.Dựa vào 2 ký tự cuối của </t>
    </r>
    <r>
      <rPr>
        <b/>
        <sz val="10"/>
        <rFont val="Arial"/>
        <family val="2"/>
      </rPr>
      <t>Loại Vé</t>
    </r>
    <r>
      <rPr>
        <sz val="10"/>
        <rFont val="Arial"/>
        <family val="2"/>
      </rPr>
      <t xml:space="preserve"> và </t>
    </r>
    <r>
      <rPr>
        <b/>
        <sz val="10"/>
        <rFont val="Arial"/>
        <family val="2"/>
      </rPr>
      <t>Bảng tên tàu</t>
    </r>
    <r>
      <rPr>
        <sz val="10"/>
        <rFont val="Arial"/>
        <family val="2"/>
      </rPr>
      <t xml:space="preserve"> để điền vào cột </t>
    </r>
    <r>
      <rPr>
        <b/>
        <sz val="10"/>
        <rFont val="Arial"/>
        <family val="2"/>
      </rPr>
      <t>Tên Tàu</t>
    </r>
  </si>
  <si>
    <r>
      <t xml:space="preserve">3.Dựa vào 2 ký tự đầu của </t>
    </r>
    <r>
      <rPr>
        <b/>
        <sz val="10"/>
        <rFont val="Arial"/>
        <family val="2"/>
      </rPr>
      <t>Loại vé</t>
    </r>
    <r>
      <rPr>
        <sz val="10"/>
        <rFont val="Arial"/>
        <family val="2"/>
      </rPr>
      <t xml:space="preserve"> và </t>
    </r>
    <r>
      <rPr>
        <b/>
        <sz val="10"/>
        <rFont val="Arial"/>
        <family val="2"/>
      </rPr>
      <t>Bảng đơn giá</t>
    </r>
    <r>
      <rPr>
        <sz val="10"/>
        <rFont val="Arial"/>
        <family val="2"/>
      </rPr>
      <t xml:space="preserve"> để điền vào cột </t>
    </r>
    <r>
      <rPr>
        <b/>
        <sz val="10"/>
        <rFont val="Arial"/>
        <family val="2"/>
      </rPr>
      <t>Tên vé</t>
    </r>
  </si>
  <si>
    <r>
      <t xml:space="preserve">4.Dựa vào </t>
    </r>
    <r>
      <rPr>
        <b/>
        <sz val="10"/>
        <rFont val="Arial"/>
        <family val="2"/>
      </rPr>
      <t>Tên tàu</t>
    </r>
    <r>
      <rPr>
        <sz val="10"/>
        <rFont val="Arial"/>
        <family val="2"/>
      </rPr>
      <t xml:space="preserve">, </t>
    </r>
    <r>
      <rPr>
        <b/>
        <sz val="10"/>
        <rFont val="Arial"/>
        <family val="2"/>
      </rPr>
      <t>Tên vé</t>
    </r>
    <r>
      <rPr>
        <sz val="10"/>
        <rFont val="Arial"/>
        <family val="2"/>
      </rPr>
      <t xml:space="preserve"> và </t>
    </r>
    <r>
      <rPr>
        <b/>
        <sz val="10"/>
        <rFont val="Arial"/>
        <family val="2"/>
      </rPr>
      <t>Bảng đơn giá</t>
    </r>
    <r>
      <rPr>
        <sz val="10"/>
        <rFont val="Arial"/>
        <family val="2"/>
      </rPr>
      <t xml:space="preserve"> để điền vào cột </t>
    </r>
    <r>
      <rPr>
        <b/>
        <sz val="10"/>
        <rFont val="Arial"/>
        <family val="2"/>
      </rPr>
      <t>Giá vé</t>
    </r>
  </si>
  <si>
    <r>
      <t>5.</t>
    </r>
    <r>
      <rPr>
        <b/>
        <sz val="10"/>
        <rFont val="Arial"/>
        <family val="2"/>
      </rPr>
      <t>Thành tiền</t>
    </r>
    <r>
      <rPr>
        <sz val="10"/>
        <rFont val="Arial"/>
        <family val="2"/>
      </rPr>
      <t>=</t>
    </r>
    <r>
      <rPr>
        <b/>
        <sz val="10"/>
        <rFont val="Arial"/>
        <family val="2"/>
      </rPr>
      <t>Số lượng</t>
    </r>
    <r>
      <rPr>
        <sz val="10"/>
        <rFont val="Arial"/>
        <family val="2"/>
      </rPr>
      <t>*</t>
    </r>
    <r>
      <rPr>
        <b/>
        <sz val="10"/>
        <rFont val="Arial"/>
        <family val="2"/>
      </rPr>
      <t>Giá vé</t>
    </r>
  </si>
  <si>
    <r>
      <t>6.</t>
    </r>
    <r>
      <rPr>
        <b/>
        <sz val="10"/>
        <rFont val="Arial"/>
        <family val="2"/>
      </rPr>
      <t>Thuế</t>
    </r>
    <r>
      <rPr>
        <sz val="10"/>
        <rFont val="Arial"/>
        <family val="2"/>
      </rPr>
      <t>=</t>
    </r>
    <r>
      <rPr>
        <b/>
        <sz val="10"/>
        <rFont val="Arial"/>
        <family val="2"/>
      </rPr>
      <t>10%</t>
    </r>
    <r>
      <rPr>
        <sz val="10"/>
        <rFont val="Arial"/>
        <family val="2"/>
      </rPr>
      <t>*</t>
    </r>
    <r>
      <rPr>
        <b/>
        <sz val="10"/>
        <rFont val="Arial"/>
        <family val="2"/>
      </rPr>
      <t>Thành Tiền</t>
    </r>
    <r>
      <rPr>
        <sz val="10"/>
        <rFont val="Arial"/>
        <family val="2"/>
      </rPr>
      <t xml:space="preserve"> đối với </t>
    </r>
    <r>
      <rPr>
        <b/>
        <sz val="10"/>
        <rFont val="Arial"/>
        <family val="2"/>
      </rPr>
      <t>Tàu S1</t>
    </r>
    <r>
      <rPr>
        <sz val="10"/>
        <rFont val="Arial"/>
        <family val="2"/>
      </rPr>
      <t xml:space="preserve">, </t>
    </r>
    <r>
      <rPr>
        <b/>
        <sz val="10"/>
        <rFont val="Arial"/>
        <family val="2"/>
      </rPr>
      <t>5%</t>
    </r>
    <r>
      <rPr>
        <sz val="10"/>
        <rFont val="Arial"/>
        <family val="2"/>
      </rPr>
      <t>*</t>
    </r>
    <r>
      <rPr>
        <b/>
        <sz val="10"/>
        <rFont val="Arial"/>
        <family val="2"/>
      </rPr>
      <t>Thành tiền</t>
    </r>
    <r>
      <rPr>
        <sz val="10"/>
        <rFont val="Arial"/>
        <family val="2"/>
      </rPr>
      <t xml:space="preserve"> đối với </t>
    </r>
    <r>
      <rPr>
        <b/>
        <sz val="10"/>
        <rFont val="Arial"/>
        <family val="2"/>
      </rPr>
      <t>Tàu S2</t>
    </r>
    <r>
      <rPr>
        <sz val="10"/>
        <rFont val="Arial"/>
        <family val="2"/>
      </rPr>
      <t xml:space="preserve"> hoặc </t>
    </r>
    <r>
      <rPr>
        <b/>
        <sz val="10"/>
        <rFont val="Arial"/>
        <family val="2"/>
      </rPr>
      <t>Tàu S3</t>
    </r>
  </si>
  <si>
    <r>
      <t>7.</t>
    </r>
    <r>
      <rPr>
        <b/>
        <sz val="10"/>
        <rFont val="Arial"/>
        <family val="2"/>
      </rPr>
      <t>Tổng cộng</t>
    </r>
    <r>
      <rPr>
        <sz val="10"/>
        <rFont val="Arial"/>
        <family val="2"/>
      </rPr>
      <t>=</t>
    </r>
    <r>
      <rPr>
        <b/>
        <sz val="10"/>
        <rFont val="Arial"/>
        <family val="2"/>
      </rPr>
      <t>Thành tiền</t>
    </r>
    <r>
      <rPr>
        <sz val="10"/>
        <rFont val="Arial"/>
        <family val="2"/>
      </rPr>
      <t>+</t>
    </r>
    <r>
      <rPr>
        <b/>
        <sz val="10"/>
        <rFont val="Arial"/>
        <family val="2"/>
      </rPr>
      <t>Thuế</t>
    </r>
    <r>
      <rPr>
        <sz val="10"/>
        <rFont val="Arial"/>
        <family val="2"/>
      </rPr>
      <t>, làm tròn đến hàng ngàn</t>
    </r>
  </si>
  <si>
    <r>
      <t xml:space="preserve">8.Trích lọc danh sách có </t>
    </r>
    <r>
      <rPr>
        <b/>
        <sz val="10"/>
        <rFont val="Arial"/>
        <family val="2"/>
      </rPr>
      <t>Tên vé</t>
    </r>
    <r>
      <rPr>
        <sz val="10"/>
        <rFont val="Arial"/>
        <family val="2"/>
      </rPr>
      <t xml:space="preserve"> là </t>
    </r>
    <r>
      <rPr>
        <b/>
        <sz val="10"/>
        <rFont val="Arial"/>
        <family val="2"/>
      </rPr>
      <t>Ghế Mềm</t>
    </r>
    <r>
      <rPr>
        <sz val="10"/>
        <rFont val="Arial"/>
        <family val="2"/>
      </rPr>
      <t xml:space="preserve"> sang sheet khác, lưu lại với tên GM</t>
    </r>
  </si>
  <si>
    <r>
      <t>1.</t>
    </r>
    <r>
      <rPr>
        <b/>
        <sz val="10"/>
        <rFont val="Arial"/>
        <family val="2"/>
      </rPr>
      <t>Mã hàng</t>
    </r>
    <r>
      <rPr>
        <sz val="10"/>
        <rFont val="Arial"/>
        <family val="2"/>
      </rPr>
      <t xml:space="preserve"> là ký tự đầu của </t>
    </r>
    <r>
      <rPr>
        <b/>
        <sz val="10"/>
        <rFont val="Arial"/>
        <family val="2"/>
      </rPr>
      <t>Chứng Từ</t>
    </r>
  </si>
  <si>
    <r>
      <t xml:space="preserve">2.Dựa vào </t>
    </r>
    <r>
      <rPr>
        <b/>
        <sz val="10"/>
        <rFont val="Arial"/>
        <family val="2"/>
      </rPr>
      <t>Mã hàng</t>
    </r>
    <r>
      <rPr>
        <sz val="10"/>
        <rFont val="Arial"/>
        <family val="2"/>
      </rPr>
      <t xml:space="preserve"> và </t>
    </r>
    <r>
      <rPr>
        <b/>
        <sz val="10"/>
        <rFont val="Arial"/>
        <family val="2"/>
      </rPr>
      <t>Bảng 1</t>
    </r>
    <r>
      <rPr>
        <sz val="10"/>
        <rFont val="Arial"/>
        <family val="2"/>
      </rPr>
      <t xml:space="preserve"> để điền dữ liệu vào cột </t>
    </r>
    <r>
      <rPr>
        <b/>
        <sz val="10"/>
        <rFont val="Arial"/>
        <family val="2"/>
      </rPr>
      <t>Tên hàng</t>
    </r>
  </si>
  <si>
    <r>
      <t xml:space="preserve">3.Dựa vào 2 ký tự cuối của </t>
    </r>
    <r>
      <rPr>
        <b/>
        <sz val="10"/>
        <rFont val="Arial"/>
        <family val="2"/>
      </rPr>
      <t>Chứng từ</t>
    </r>
    <r>
      <rPr>
        <sz val="10"/>
        <rFont val="Arial"/>
        <family val="2"/>
      </rPr>
      <t xml:space="preserve"> và </t>
    </r>
    <r>
      <rPr>
        <b/>
        <sz val="10"/>
        <rFont val="Arial"/>
        <family val="2"/>
      </rPr>
      <t>Bảng 2</t>
    </r>
    <r>
      <rPr>
        <sz val="10"/>
        <rFont val="Arial"/>
        <family val="2"/>
      </rPr>
      <t xml:space="preserve"> để điền vào cột </t>
    </r>
    <r>
      <rPr>
        <b/>
        <sz val="10"/>
        <rFont val="Arial"/>
        <family val="2"/>
      </rPr>
      <t>Tên nhà SX</t>
    </r>
  </si>
  <si>
    <t>-Nếu 2 ký tự cuối là TN thì Tên nhà SX là Nội địa</t>
  </si>
  <si>
    <r>
      <t xml:space="preserve">4.Dựa vào </t>
    </r>
    <r>
      <rPr>
        <b/>
        <sz val="10"/>
        <rFont val="Arial"/>
        <family val="2"/>
      </rPr>
      <t>Mã hàng</t>
    </r>
    <r>
      <rPr>
        <sz val="10"/>
        <rFont val="Arial"/>
        <family val="2"/>
      </rPr>
      <t xml:space="preserve"> và </t>
    </r>
    <r>
      <rPr>
        <b/>
        <sz val="10"/>
        <rFont val="Arial"/>
        <family val="2"/>
      </rPr>
      <t>Bảng 1</t>
    </r>
    <r>
      <rPr>
        <sz val="10"/>
        <rFont val="Arial"/>
        <family val="2"/>
      </rPr>
      <t xml:space="preserve"> để điền vào cột </t>
    </r>
    <r>
      <rPr>
        <b/>
        <sz val="10"/>
        <rFont val="Arial"/>
        <family val="2"/>
      </rPr>
      <t>Đơn giá</t>
    </r>
  </si>
  <si>
    <r>
      <t>5.</t>
    </r>
    <r>
      <rPr>
        <b/>
        <sz val="10"/>
        <rFont val="Arial"/>
        <family val="2"/>
      </rPr>
      <t>Thuế</t>
    </r>
    <r>
      <rPr>
        <sz val="10"/>
        <rFont val="Arial"/>
        <family val="2"/>
      </rPr>
      <t>=</t>
    </r>
    <r>
      <rPr>
        <b/>
        <sz val="10"/>
        <rFont val="Arial"/>
        <family val="2"/>
      </rPr>
      <t>Số lượng</t>
    </r>
    <r>
      <rPr>
        <sz val="10"/>
        <rFont val="Arial"/>
        <family val="2"/>
      </rPr>
      <t>*</t>
    </r>
    <r>
      <rPr>
        <b/>
        <sz val="10"/>
        <rFont val="Arial"/>
        <family val="2"/>
      </rPr>
      <t>Đơn giá</t>
    </r>
    <r>
      <rPr>
        <sz val="10"/>
        <rFont val="Arial"/>
        <family val="2"/>
      </rPr>
      <t>*</t>
    </r>
    <r>
      <rPr>
        <b/>
        <sz val="10"/>
        <rFont val="Arial"/>
        <family val="2"/>
      </rPr>
      <t>Thuế suất</t>
    </r>
    <r>
      <rPr>
        <sz val="10"/>
        <rFont val="Arial"/>
        <family val="2"/>
      </rPr>
      <t>. Biết:</t>
    </r>
  </si>
  <si>
    <r>
      <t>6.</t>
    </r>
    <r>
      <rPr>
        <b/>
        <sz val="10"/>
        <rFont val="Arial"/>
        <family val="2"/>
      </rPr>
      <t>Thành tiền</t>
    </r>
    <r>
      <rPr>
        <sz val="10"/>
        <rFont val="Arial"/>
        <family val="2"/>
      </rPr>
      <t>=</t>
    </r>
    <r>
      <rPr>
        <b/>
        <sz val="10"/>
        <rFont val="Arial"/>
        <family val="2"/>
      </rPr>
      <t>Số lượng</t>
    </r>
    <r>
      <rPr>
        <sz val="10"/>
        <rFont val="Arial"/>
        <family val="2"/>
      </rPr>
      <t>*</t>
    </r>
    <r>
      <rPr>
        <b/>
        <sz val="10"/>
        <rFont val="Arial"/>
        <family val="2"/>
      </rPr>
      <t>Đơn giá</t>
    </r>
    <r>
      <rPr>
        <sz val="10"/>
        <rFont val="Arial"/>
        <family val="2"/>
      </rPr>
      <t>+</t>
    </r>
    <r>
      <rPr>
        <b/>
        <sz val="10"/>
        <rFont val="Arial"/>
        <family val="2"/>
      </rPr>
      <t>Thuế</t>
    </r>
  </si>
  <si>
    <r>
      <t xml:space="preserve">7.Sắp xếp bảng tính tăng dần theo </t>
    </r>
    <r>
      <rPr>
        <b/>
        <sz val="10"/>
        <rFont val="Arial"/>
        <family val="2"/>
      </rPr>
      <t>Thành tiền</t>
    </r>
  </si>
  <si>
    <r>
      <t>2.</t>
    </r>
    <r>
      <rPr>
        <b/>
        <sz val="10"/>
        <rFont val="Arial"/>
        <family val="2"/>
      </rPr>
      <t>Loại máy</t>
    </r>
    <r>
      <rPr>
        <sz val="10"/>
        <rFont val="Arial"/>
        <family val="2"/>
      </rPr>
      <t xml:space="preserve"> là 2 ký tự đầu của </t>
    </r>
    <r>
      <rPr>
        <b/>
        <sz val="10"/>
        <rFont val="Arial"/>
        <family val="2"/>
      </rPr>
      <t>Mã máy</t>
    </r>
  </si>
  <si>
    <r>
      <t>3.</t>
    </r>
    <r>
      <rPr>
        <b/>
        <sz val="10"/>
        <rFont val="Arial"/>
        <family val="2"/>
      </rPr>
      <t>Nước SX</t>
    </r>
    <r>
      <rPr>
        <sz val="10"/>
        <rFont val="Arial"/>
        <family val="2"/>
      </rPr>
      <t xml:space="preserve"> là 3 ký tự cuối của </t>
    </r>
    <r>
      <rPr>
        <b/>
        <sz val="10"/>
        <rFont val="Arial"/>
        <family val="2"/>
      </rPr>
      <t>Mã máy</t>
    </r>
  </si>
  <si>
    <r>
      <t xml:space="preserve">4.Dựa vào </t>
    </r>
    <r>
      <rPr>
        <b/>
        <sz val="10"/>
        <rFont val="Arial"/>
        <family val="2"/>
      </rPr>
      <t>Loại máy</t>
    </r>
    <r>
      <rPr>
        <sz val="10"/>
        <rFont val="Arial"/>
        <family val="2"/>
      </rPr>
      <t xml:space="preserve">, </t>
    </r>
    <r>
      <rPr>
        <b/>
        <sz val="10"/>
        <rFont val="Arial"/>
        <family val="2"/>
      </rPr>
      <t>Nước SX</t>
    </r>
    <r>
      <rPr>
        <sz val="10"/>
        <rFont val="Arial"/>
        <family val="2"/>
      </rPr>
      <t xml:space="preserve"> vả </t>
    </r>
    <r>
      <rPr>
        <b/>
        <sz val="10"/>
        <rFont val="Arial"/>
        <family val="2"/>
      </rPr>
      <t>Bảng đơn giá</t>
    </r>
    <r>
      <rPr>
        <sz val="10"/>
        <rFont val="Arial"/>
        <family val="2"/>
      </rPr>
      <t xml:space="preserve"> để điền vào cột </t>
    </r>
    <r>
      <rPr>
        <b/>
        <sz val="10"/>
        <rFont val="Arial"/>
        <family val="2"/>
      </rPr>
      <t>Đơn giá</t>
    </r>
  </si>
  <si>
    <r>
      <t>5.</t>
    </r>
    <r>
      <rPr>
        <b/>
        <sz val="10"/>
        <rFont val="Arial"/>
        <family val="2"/>
      </rPr>
      <t>Phí vận chuyển</t>
    </r>
    <r>
      <rPr>
        <sz val="10"/>
        <rFont val="Arial"/>
        <family val="2"/>
      </rPr>
      <t xml:space="preserve"> = </t>
    </r>
    <r>
      <rPr>
        <b/>
        <sz val="10"/>
        <rFont val="Arial"/>
        <family val="2"/>
      </rPr>
      <t>%Phí chuyên chở</t>
    </r>
    <r>
      <rPr>
        <sz val="10"/>
        <rFont val="Arial"/>
        <family val="2"/>
      </rPr>
      <t xml:space="preserve"> * </t>
    </r>
    <r>
      <rPr>
        <b/>
        <sz val="10"/>
        <rFont val="Arial"/>
        <family val="2"/>
      </rPr>
      <t>Đơn giá</t>
    </r>
  </si>
  <si>
    <r>
      <t>-</t>
    </r>
    <r>
      <rPr>
        <b/>
        <sz val="10"/>
        <rFont val="Arial"/>
        <family val="2"/>
      </rPr>
      <t>%Phí chuyên chở</t>
    </r>
    <r>
      <rPr>
        <sz val="10"/>
        <rFont val="Arial"/>
        <family val="2"/>
      </rPr>
      <t xml:space="preserve"> được tính dựa vào </t>
    </r>
    <r>
      <rPr>
        <b/>
        <sz val="10"/>
        <rFont val="Arial"/>
        <family val="2"/>
      </rPr>
      <t>Nơi bán</t>
    </r>
    <r>
      <rPr>
        <sz val="10"/>
        <rFont val="Arial"/>
        <family val="2"/>
      </rPr>
      <t xml:space="preserve"> và </t>
    </r>
    <r>
      <rPr>
        <b/>
        <sz val="10"/>
        <rFont val="Arial"/>
        <family val="2"/>
      </rPr>
      <t>Bảng phí chuyên chở</t>
    </r>
  </si>
  <si>
    <r>
      <t>6.</t>
    </r>
    <r>
      <rPr>
        <b/>
        <sz val="10"/>
        <rFont val="Arial"/>
        <family val="2"/>
      </rPr>
      <t>Thuế</t>
    </r>
    <r>
      <rPr>
        <sz val="10"/>
        <rFont val="Arial"/>
        <family val="2"/>
      </rPr>
      <t>=</t>
    </r>
    <r>
      <rPr>
        <b/>
        <sz val="10"/>
        <rFont val="Arial"/>
        <family val="2"/>
      </rPr>
      <t>Thuế suất</t>
    </r>
    <r>
      <rPr>
        <sz val="10"/>
        <rFont val="Arial"/>
        <family val="2"/>
      </rPr>
      <t>*</t>
    </r>
    <r>
      <rPr>
        <b/>
        <sz val="10"/>
        <rFont val="Arial"/>
        <family val="2"/>
      </rPr>
      <t>Đơn giá</t>
    </r>
    <r>
      <rPr>
        <sz val="10"/>
        <rFont val="Arial"/>
        <family val="2"/>
      </rPr>
      <t>. Biết rằng:</t>
    </r>
  </si>
  <si>
    <r>
      <t>7.</t>
    </r>
    <r>
      <rPr>
        <b/>
        <sz val="10"/>
        <rFont val="Arial"/>
        <family val="2"/>
      </rPr>
      <t>Thành tiền</t>
    </r>
    <r>
      <rPr>
        <sz val="10"/>
        <rFont val="Arial"/>
        <family val="2"/>
      </rPr>
      <t>=(</t>
    </r>
    <r>
      <rPr>
        <b/>
        <sz val="10"/>
        <rFont val="Arial"/>
        <family val="2"/>
      </rPr>
      <t>Đơn giá</t>
    </r>
    <r>
      <rPr>
        <sz val="10"/>
        <rFont val="Arial"/>
        <family val="2"/>
      </rPr>
      <t>+</t>
    </r>
    <r>
      <rPr>
        <b/>
        <sz val="10"/>
        <rFont val="Arial"/>
        <family val="2"/>
      </rPr>
      <t>Phí vận chuyển</t>
    </r>
    <r>
      <rPr>
        <sz val="10"/>
        <rFont val="Arial"/>
        <family val="2"/>
      </rPr>
      <t>+</t>
    </r>
    <r>
      <rPr>
        <b/>
        <sz val="10"/>
        <rFont val="Arial"/>
        <family val="2"/>
      </rPr>
      <t>Thuế</t>
    </r>
    <r>
      <rPr>
        <sz val="10"/>
        <rFont val="Arial"/>
        <family val="2"/>
      </rPr>
      <t>)*</t>
    </r>
    <r>
      <rPr>
        <b/>
        <sz val="10"/>
        <rFont val="Arial"/>
        <family val="2"/>
      </rPr>
      <t>Số lượng</t>
    </r>
  </si>
  <si>
    <r>
      <t xml:space="preserve">8.Điền vào </t>
    </r>
    <r>
      <rPr>
        <b/>
        <sz val="10"/>
        <rFont val="Arial"/>
        <family val="2"/>
      </rPr>
      <t xml:space="preserve">Bảng Thống kê: </t>
    </r>
    <r>
      <rPr>
        <sz val="10"/>
        <rFont val="Arial"/>
        <family val="2"/>
      </rPr>
      <t>tổng doanh thu theo từng loại máy</t>
    </r>
  </si>
  <si>
    <r>
      <t>5.</t>
    </r>
    <r>
      <rPr>
        <b/>
        <sz val="10"/>
        <rFont val="Arial"/>
        <family val="2"/>
      </rPr>
      <t>Thành tiền</t>
    </r>
    <r>
      <rPr>
        <sz val="10"/>
        <rFont val="Arial"/>
        <family val="2"/>
      </rPr>
      <t>=</t>
    </r>
    <r>
      <rPr>
        <b/>
        <sz val="10"/>
        <rFont val="Arial"/>
        <family val="2"/>
      </rPr>
      <t>Số lượng</t>
    </r>
    <r>
      <rPr>
        <sz val="10"/>
        <rFont val="Arial"/>
        <family val="2"/>
      </rPr>
      <t>*</t>
    </r>
    <r>
      <rPr>
        <b/>
        <sz val="10"/>
        <rFont val="Arial"/>
        <family val="2"/>
      </rPr>
      <t>Đơn giá</t>
    </r>
  </si>
  <si>
    <r>
      <t xml:space="preserve">6.Tính </t>
    </r>
    <r>
      <rPr>
        <b/>
        <sz val="10"/>
        <rFont val="Arial"/>
        <family val="2"/>
      </rPr>
      <t>Giảm giá</t>
    </r>
    <r>
      <rPr>
        <sz val="10"/>
        <rFont val="Arial"/>
        <family val="2"/>
      </rPr>
      <t xml:space="preserve">, nếu số lượng &gt;20 thì giảm </t>
    </r>
    <r>
      <rPr>
        <b/>
        <sz val="10"/>
        <rFont val="Arial"/>
        <family val="2"/>
      </rPr>
      <t>20%</t>
    </r>
    <r>
      <rPr>
        <sz val="10"/>
        <rFont val="Arial"/>
        <family val="2"/>
      </rPr>
      <t>*</t>
    </r>
    <r>
      <rPr>
        <b/>
        <sz val="10"/>
        <rFont val="Arial"/>
        <family val="2"/>
      </rPr>
      <t>Thành Tiền</t>
    </r>
  </si>
  <si>
    <r>
      <t>7.</t>
    </r>
    <r>
      <rPr>
        <b/>
        <sz val="10"/>
        <rFont val="Arial"/>
        <family val="2"/>
      </rPr>
      <t>Còn lại</t>
    </r>
    <r>
      <rPr>
        <sz val="10"/>
        <rFont val="Arial"/>
        <family val="2"/>
      </rPr>
      <t>=</t>
    </r>
    <r>
      <rPr>
        <b/>
        <sz val="10"/>
        <rFont val="Arial"/>
        <family val="2"/>
      </rPr>
      <t>Thành tiền</t>
    </r>
    <r>
      <rPr>
        <sz val="10"/>
        <rFont val="Arial"/>
        <family val="2"/>
      </rPr>
      <t>-</t>
    </r>
    <r>
      <rPr>
        <b/>
        <sz val="10"/>
        <rFont val="Arial"/>
        <family val="2"/>
      </rPr>
      <t>Giảm giá</t>
    </r>
  </si>
  <si>
    <t>9.Trích loại các sách có tên là Kỹ thuật sang sheet 2 đặt tên là KT</t>
  </si>
  <si>
    <r>
      <t>2.</t>
    </r>
    <r>
      <rPr>
        <b/>
        <sz val="10"/>
        <rFont val="Arial"/>
        <family val="2"/>
      </rPr>
      <t>Loại sách</t>
    </r>
    <r>
      <rPr>
        <sz val="10"/>
        <rFont val="Arial"/>
        <family val="2"/>
      </rPr>
      <t xml:space="preserve"> là giá trị thứ 2 của </t>
    </r>
    <r>
      <rPr>
        <b/>
        <sz val="10"/>
        <rFont val="Arial"/>
        <family val="2"/>
      </rPr>
      <t>Mã sách</t>
    </r>
  </si>
  <si>
    <r>
      <t xml:space="preserve">3.Dựa vào ký tự đầu tiên của </t>
    </r>
    <r>
      <rPr>
        <b/>
        <sz val="10"/>
        <rFont val="Arial"/>
        <family val="2"/>
      </rPr>
      <t>Mã sách</t>
    </r>
    <r>
      <rPr>
        <sz val="10"/>
        <rFont val="Arial"/>
        <family val="2"/>
      </rPr>
      <t xml:space="preserve"> và </t>
    </r>
    <r>
      <rPr>
        <b/>
        <sz val="10"/>
        <rFont val="Arial"/>
        <family val="2"/>
      </rPr>
      <t>Bảng đơn giá</t>
    </r>
    <r>
      <rPr>
        <sz val="10"/>
        <rFont val="Arial"/>
        <family val="2"/>
      </rPr>
      <t xml:space="preserve"> để điền vào cột </t>
    </r>
    <r>
      <rPr>
        <b/>
        <sz val="10"/>
        <rFont val="Arial"/>
        <family val="2"/>
      </rPr>
      <t>Tên sách</t>
    </r>
  </si>
  <si>
    <r>
      <t xml:space="preserve">4.Dựa vào ký tự đầu tiên của </t>
    </r>
    <r>
      <rPr>
        <b/>
        <sz val="10"/>
        <rFont val="Arial"/>
        <family val="2"/>
      </rPr>
      <t>Mã sách</t>
    </r>
    <r>
      <rPr>
        <sz val="10"/>
        <rFont val="Arial"/>
        <family val="2"/>
      </rPr>
      <t xml:space="preserve">, </t>
    </r>
    <r>
      <rPr>
        <b/>
        <sz val="10"/>
        <rFont val="Arial"/>
        <family val="2"/>
      </rPr>
      <t>Loại sách</t>
    </r>
    <r>
      <rPr>
        <sz val="10"/>
        <rFont val="Arial"/>
        <family val="2"/>
      </rPr>
      <t xml:space="preserve"> và </t>
    </r>
    <r>
      <rPr>
        <b/>
        <sz val="10"/>
        <rFont val="Arial"/>
        <family val="2"/>
      </rPr>
      <t>Bảng đơn giá</t>
    </r>
    <r>
      <rPr>
        <sz val="10"/>
        <rFont val="Arial"/>
        <family val="2"/>
      </rPr>
      <t xml:space="preserve"> để tính </t>
    </r>
    <r>
      <rPr>
        <b/>
        <sz val="10"/>
        <rFont val="Arial"/>
        <family val="2"/>
      </rPr>
      <t>Đơn giá</t>
    </r>
  </si>
  <si>
    <r>
      <t xml:space="preserve">3.Dựa vào </t>
    </r>
    <r>
      <rPr>
        <b/>
        <sz val="10"/>
        <rFont val="Arial"/>
        <family val="2"/>
      </rPr>
      <t>Mã SP</t>
    </r>
    <r>
      <rPr>
        <sz val="10"/>
        <rFont val="Arial"/>
        <family val="2"/>
      </rPr>
      <t xml:space="preserve"> và </t>
    </r>
    <r>
      <rPr>
        <b/>
        <sz val="10"/>
        <rFont val="Arial"/>
        <family val="2"/>
      </rPr>
      <t>Bảng đơn giá</t>
    </r>
    <r>
      <rPr>
        <sz val="10"/>
        <rFont val="Arial"/>
        <family val="2"/>
      </rPr>
      <t xml:space="preserve"> để điền vào cột </t>
    </r>
    <r>
      <rPr>
        <b/>
        <sz val="10"/>
        <rFont val="Arial"/>
        <family val="2"/>
      </rPr>
      <t>Tên sản phẩm</t>
    </r>
  </si>
  <si>
    <r>
      <t xml:space="preserve">4.Dựa vào ký tự thứ 2 của </t>
    </r>
    <r>
      <rPr>
        <b/>
        <sz val="10"/>
        <rFont val="Arial"/>
        <family val="2"/>
      </rPr>
      <t>Mã HĐ</t>
    </r>
    <r>
      <rPr>
        <sz val="10"/>
        <rFont val="Arial"/>
        <family val="2"/>
      </rPr>
      <t xml:space="preserve"> và </t>
    </r>
    <r>
      <rPr>
        <b/>
        <sz val="10"/>
        <rFont val="Arial"/>
        <family val="2"/>
      </rPr>
      <t>Bảng tính huê hồng</t>
    </r>
    <r>
      <rPr>
        <sz val="10"/>
        <rFont val="Arial"/>
        <family val="2"/>
      </rPr>
      <t xml:space="preserve"> để điền vào cột </t>
    </r>
    <r>
      <rPr>
        <b/>
        <sz val="10"/>
        <rFont val="Arial"/>
        <family val="2"/>
      </rPr>
      <t>Mã huê hồng</t>
    </r>
  </si>
  <si>
    <r>
      <t>2.</t>
    </r>
    <r>
      <rPr>
        <b/>
        <sz val="10"/>
        <rFont val="Arial"/>
        <family val="2"/>
      </rPr>
      <t>Mã SP</t>
    </r>
    <r>
      <rPr>
        <sz val="10"/>
        <rFont val="Arial"/>
        <family val="2"/>
      </rPr>
      <t xml:space="preserve"> là ký tự đầu tiên của </t>
    </r>
    <r>
      <rPr>
        <b/>
        <sz val="10"/>
        <rFont val="Arial"/>
        <family val="2"/>
      </rPr>
      <t>Mã HĐ</t>
    </r>
  </si>
  <si>
    <r>
      <t>5.</t>
    </r>
    <r>
      <rPr>
        <b/>
        <sz val="10"/>
        <rFont val="Arial"/>
        <family val="2"/>
      </rPr>
      <t>Thành tiền</t>
    </r>
    <r>
      <rPr>
        <sz val="10"/>
        <rFont val="Arial"/>
        <family val="2"/>
      </rPr>
      <t>=</t>
    </r>
    <r>
      <rPr>
        <b/>
        <sz val="10"/>
        <rFont val="Arial"/>
        <family val="2"/>
      </rPr>
      <t>Số lượng</t>
    </r>
    <r>
      <rPr>
        <sz val="10"/>
        <rFont val="Arial"/>
        <family val="2"/>
      </rPr>
      <t>*</t>
    </r>
    <r>
      <rPr>
        <b/>
        <sz val="10"/>
        <rFont val="Arial"/>
        <family val="2"/>
      </rPr>
      <t>Đơn giá</t>
    </r>
    <r>
      <rPr>
        <sz val="10"/>
        <rFont val="Arial"/>
        <family val="2"/>
      </rPr>
      <t xml:space="preserve"> (Dựa vào ký tự thứ 3 của </t>
    </r>
    <r>
      <rPr>
        <b/>
        <sz val="10"/>
        <rFont val="Arial"/>
        <family val="2"/>
      </rPr>
      <t>Mã HĐ</t>
    </r>
    <r>
      <rPr>
        <sz val="10"/>
        <rFont val="Arial"/>
        <family val="2"/>
      </rPr>
      <t xml:space="preserve"> và </t>
    </r>
    <r>
      <rPr>
        <b/>
        <sz val="10"/>
        <rFont val="Arial"/>
        <family val="2"/>
      </rPr>
      <t>Bảng đơn giá</t>
    </r>
    <r>
      <rPr>
        <sz val="10"/>
        <rFont val="Arial"/>
        <family val="2"/>
      </rPr>
      <t>)</t>
    </r>
  </si>
  <si>
    <r>
      <t>7.</t>
    </r>
    <r>
      <rPr>
        <b/>
        <sz val="10"/>
        <rFont val="Arial"/>
        <family val="2"/>
      </rPr>
      <t>Còn lại</t>
    </r>
    <r>
      <rPr>
        <sz val="10"/>
        <rFont val="Arial"/>
        <family val="2"/>
      </rPr>
      <t>=</t>
    </r>
    <r>
      <rPr>
        <b/>
        <sz val="10"/>
        <rFont val="Arial"/>
        <family val="2"/>
      </rPr>
      <t>Thành tiền</t>
    </r>
    <r>
      <rPr>
        <sz val="10"/>
        <rFont val="Arial"/>
        <family val="2"/>
      </rPr>
      <t>-</t>
    </r>
    <r>
      <rPr>
        <b/>
        <sz val="10"/>
        <rFont val="Arial"/>
        <family val="2"/>
      </rPr>
      <t>Huê hồng</t>
    </r>
  </si>
  <si>
    <r>
      <t xml:space="preserve">8.Sắp xếp bảng theo chiều giảm dần của </t>
    </r>
    <r>
      <rPr>
        <b/>
        <sz val="10"/>
        <rFont val="Arial"/>
        <family val="2"/>
      </rPr>
      <t>Thành tiền</t>
    </r>
  </si>
  <si>
    <r>
      <t xml:space="preserve">9.Trích lọc các sản phẩm có </t>
    </r>
    <r>
      <rPr>
        <b/>
        <sz val="10"/>
        <rFont val="Arial"/>
        <family val="2"/>
      </rPr>
      <t>Mã SP</t>
    </r>
    <r>
      <rPr>
        <sz val="10"/>
        <rFont val="Arial"/>
        <family val="2"/>
      </rPr>
      <t xml:space="preserve"> là </t>
    </r>
    <r>
      <rPr>
        <b/>
        <sz val="10"/>
        <rFont val="Arial"/>
        <family val="2"/>
      </rPr>
      <t>S</t>
    </r>
    <r>
      <rPr>
        <sz val="10"/>
        <rFont val="Arial"/>
        <family val="2"/>
      </rPr>
      <t xml:space="preserve"> và có số lượng &gt;12 lưu ở sheet 2 với tên sheet là S12</t>
    </r>
  </si>
  <si>
    <r>
      <t xml:space="preserve">1. Dựa vào ký tự thứ 2 và ký thự thứ 3 của </t>
    </r>
    <r>
      <rPr>
        <b/>
        <sz val="10"/>
        <rFont val="Arial"/>
        <family val="2"/>
      </rPr>
      <t>Mã HV</t>
    </r>
    <r>
      <rPr>
        <sz val="10"/>
        <rFont val="Arial"/>
        <family val="2"/>
      </rPr>
      <t xml:space="preserve"> và </t>
    </r>
    <r>
      <rPr>
        <b/>
        <sz val="10"/>
        <rFont val="Arial"/>
        <family val="2"/>
      </rPr>
      <t>Bảng 1</t>
    </r>
    <r>
      <rPr>
        <sz val="10"/>
        <rFont val="Arial"/>
        <family val="2"/>
      </rPr>
      <t xml:space="preserve"> để điền vào cột Quê quán</t>
    </r>
  </si>
  <si>
    <r>
      <t xml:space="preserve">2. Cột </t>
    </r>
    <r>
      <rPr>
        <b/>
        <sz val="10"/>
        <rFont val="Arial"/>
        <family val="2"/>
      </rPr>
      <t>Chứng chỉ</t>
    </r>
    <r>
      <rPr>
        <sz val="10"/>
        <rFont val="Arial"/>
        <family val="2"/>
      </rPr>
      <t xml:space="preserve"> là ký tự đầu tiên của </t>
    </r>
    <r>
      <rPr>
        <b/>
        <sz val="10"/>
        <rFont val="Arial"/>
        <family val="2"/>
      </rPr>
      <t>Mã HV</t>
    </r>
  </si>
  <si>
    <r>
      <t xml:space="preserve">4. Nếu </t>
    </r>
    <r>
      <rPr>
        <b/>
        <sz val="10"/>
        <rFont val="Arial"/>
        <family val="2"/>
      </rPr>
      <t>TB</t>
    </r>
    <r>
      <rPr>
        <sz val="10"/>
        <rFont val="Arial"/>
        <family val="2"/>
      </rPr>
      <t xml:space="preserve"> lớn hơn bằng 5 và không có môn nào 0 thì Kết quả là Đạt, ngược lại là Hỏng</t>
    </r>
  </si>
  <si>
    <r>
      <t xml:space="preserve">5. </t>
    </r>
    <r>
      <rPr>
        <b/>
        <sz val="10"/>
        <rFont val="Arial"/>
        <family val="2"/>
      </rPr>
      <t>Xếp loại</t>
    </r>
    <r>
      <rPr>
        <sz val="10"/>
        <rFont val="Arial"/>
        <family val="2"/>
      </rPr>
      <t>:</t>
    </r>
  </si>
  <si>
    <t>CS 
CŨ</t>
  </si>
  <si>
    <t>CS
 MỚI</t>
  </si>
  <si>
    <r>
      <t xml:space="preserve">3. </t>
    </r>
    <r>
      <rPr>
        <b/>
        <sz val="10"/>
        <rFont val="Arial"/>
        <family val="2"/>
      </rPr>
      <t>Trung bình</t>
    </r>
    <r>
      <rPr>
        <sz val="10"/>
        <rFont val="Arial"/>
        <family val="2"/>
      </rPr>
      <t xml:space="preserve"> = </t>
    </r>
    <r>
      <rPr>
        <b/>
        <sz val="10"/>
        <rFont val="Arial"/>
        <family val="2"/>
      </rPr>
      <t>Windows</t>
    </r>
    <r>
      <rPr>
        <sz val="10"/>
        <rFont val="Arial"/>
        <family val="2"/>
      </rPr>
      <t xml:space="preserve"> *10% + </t>
    </r>
    <r>
      <rPr>
        <b/>
        <sz val="10"/>
        <rFont val="Arial"/>
        <family val="2"/>
      </rPr>
      <t>Word</t>
    </r>
    <r>
      <rPr>
        <sz val="10"/>
        <rFont val="Arial"/>
        <family val="2"/>
      </rPr>
      <t>*20% +</t>
    </r>
    <r>
      <rPr>
        <b/>
        <sz val="10"/>
        <rFont val="Arial"/>
        <family val="2"/>
      </rPr>
      <t>Excel*</t>
    </r>
    <r>
      <rPr>
        <sz val="10"/>
        <rFont val="Arial"/>
        <family val="2"/>
      </rPr>
      <t>70%+</t>
    </r>
    <r>
      <rPr>
        <b/>
        <sz val="10"/>
        <rFont val="Arial"/>
        <family val="2"/>
      </rPr>
      <t>Cộng</t>
    </r>
  </si>
  <si>
    <r>
      <t xml:space="preserve">4.Dựa vào ký tự đầu của </t>
    </r>
    <r>
      <rPr>
        <b/>
        <sz val="10"/>
        <rFont val="Arial"/>
        <family val="2"/>
      </rPr>
      <t>Mã HĐ</t>
    </r>
    <r>
      <rPr>
        <sz val="10"/>
        <rFont val="Arial"/>
        <family val="2"/>
      </rPr>
      <t xml:space="preserve"> và </t>
    </r>
    <r>
      <rPr>
        <b/>
        <sz val="10"/>
        <rFont val="Arial"/>
        <family val="2"/>
      </rPr>
      <t>Bảng đơn giá</t>
    </r>
    <r>
      <rPr>
        <sz val="10"/>
        <rFont val="Arial"/>
        <family val="2"/>
      </rPr>
      <t xml:space="preserve"> để điền vào cột </t>
    </r>
    <r>
      <rPr>
        <b/>
        <sz val="10"/>
        <rFont val="Arial"/>
        <family val="2"/>
      </rPr>
      <t>Đơn giá</t>
    </r>
    <r>
      <rPr>
        <sz val="10"/>
        <rFont val="Arial"/>
        <family val="2"/>
      </rPr>
      <t xml:space="preserve">. </t>
    </r>
    <r>
      <rPr>
        <b/>
        <sz val="10"/>
        <rFont val="Arial"/>
        <family val="2"/>
      </rPr>
      <t/>
    </r>
  </si>
  <si>
    <r>
      <t>Số lượng</t>
    </r>
    <r>
      <rPr>
        <sz val="10"/>
        <rFont val="Arial"/>
        <family val="2"/>
      </rPr>
      <t xml:space="preserve"> trên 5 thì tính Giá sỉ</t>
    </r>
  </si>
  <si>
    <r>
      <t xml:space="preserve">3.Dựa vào </t>
    </r>
    <r>
      <rPr>
        <b/>
        <sz val="10"/>
        <rFont val="Arial"/>
        <family val="2"/>
      </rPr>
      <t xml:space="preserve">Mã Hàng </t>
    </r>
    <r>
      <rPr>
        <sz val="10"/>
        <rFont val="Arial"/>
        <family val="2"/>
      </rPr>
      <t xml:space="preserve">và </t>
    </r>
    <r>
      <rPr>
        <b/>
        <sz val="10"/>
        <rFont val="Arial"/>
        <family val="2"/>
      </rPr>
      <t>Bảng 1</t>
    </r>
    <r>
      <rPr>
        <sz val="10"/>
        <rFont val="Arial"/>
        <family val="2"/>
      </rPr>
      <t xml:space="preserve"> để điền giá trị vào cột </t>
    </r>
    <r>
      <rPr>
        <b/>
        <sz val="10"/>
        <rFont val="Arial"/>
        <family val="2"/>
      </rPr>
      <t>Tên Hàng</t>
    </r>
  </si>
  <si>
    <r>
      <t xml:space="preserve">5.Dựa vào </t>
    </r>
    <r>
      <rPr>
        <b/>
        <sz val="10"/>
        <rFont val="Arial"/>
        <family val="2"/>
      </rPr>
      <t>Mã hàng</t>
    </r>
    <r>
      <rPr>
        <sz val="10"/>
        <rFont val="Arial"/>
        <family val="2"/>
      </rPr>
      <t xml:space="preserve"> và </t>
    </r>
    <r>
      <rPr>
        <b/>
        <sz val="10"/>
        <rFont val="Arial"/>
        <family val="2"/>
      </rPr>
      <t>Bảng 1</t>
    </r>
    <r>
      <rPr>
        <sz val="10"/>
        <rFont val="Arial"/>
        <family val="2"/>
      </rPr>
      <t xml:space="preserve"> để điền giá trị vào cột </t>
    </r>
    <r>
      <rPr>
        <b/>
        <sz val="10"/>
        <rFont val="Arial"/>
        <family val="2"/>
      </rPr>
      <t>Đơn giá</t>
    </r>
  </si>
  <si>
    <t>Loại
KS</t>
  </si>
  <si>
    <t>Nơi
đến</t>
  </si>
  <si>
    <t>HỌ TÊN
KH</t>
  </si>
  <si>
    <t>TIỀN
VƯỢT
ĐM</t>
  </si>
  <si>
    <r>
      <t xml:space="preserve">7.Cột </t>
    </r>
    <r>
      <rPr>
        <b/>
        <sz val="10"/>
        <rFont val="Arial"/>
        <family val="2"/>
      </rPr>
      <t xml:space="preserve">Thuế </t>
    </r>
    <r>
      <rPr>
        <sz val="10"/>
        <rFont val="Arial"/>
        <family val="2"/>
      </rPr>
      <t xml:space="preserve">được tính như sau:
- </t>
    </r>
    <r>
      <rPr>
        <b/>
        <sz val="10"/>
        <rFont val="Arial"/>
        <family val="2"/>
      </rPr>
      <t>20%</t>
    </r>
    <r>
      <rPr>
        <sz val="10"/>
        <rFont val="Arial"/>
        <family val="2"/>
      </rPr>
      <t>*</t>
    </r>
    <r>
      <rPr>
        <b/>
        <sz val="10"/>
        <rFont val="Arial"/>
        <family val="2"/>
      </rPr>
      <t>Thành tiền</t>
    </r>
    <r>
      <rPr>
        <sz val="10"/>
        <rFont val="Arial"/>
        <family val="2"/>
      </rPr>
      <t xml:space="preserve"> cho các mặt hàng </t>
    </r>
    <r>
      <rPr>
        <b/>
        <sz val="10"/>
        <rFont val="Arial"/>
        <family val="2"/>
      </rPr>
      <t>Thuốc lá
- 10%*Thành Tiền</t>
    </r>
    <r>
      <rPr>
        <sz val="10"/>
        <rFont val="Arial"/>
        <family val="2"/>
      </rPr>
      <t xml:space="preserve"> cho mặt hàng </t>
    </r>
    <r>
      <rPr>
        <b/>
        <sz val="10"/>
        <rFont val="Arial"/>
        <family val="2"/>
      </rPr>
      <t xml:space="preserve">Rượu
- </t>
    </r>
    <r>
      <rPr>
        <sz val="10"/>
        <rFont val="Arial"/>
        <family val="2"/>
      </rPr>
      <t>Còn lại 0%</t>
    </r>
  </si>
  <si>
    <r>
      <t>7.</t>
    </r>
    <r>
      <rPr>
        <b/>
        <sz val="10"/>
        <rFont val="Arial"/>
        <family val="2"/>
      </rPr>
      <t>Tiền trong ĐM</t>
    </r>
    <r>
      <rPr>
        <sz val="10"/>
        <rFont val="Arial"/>
        <family val="2"/>
      </rPr>
      <t xml:space="preserve"> là giá trị nhỏ nhất của hai giá trị: 
</t>
    </r>
    <r>
      <rPr>
        <b/>
        <sz val="10"/>
        <rFont val="Arial"/>
        <family val="2"/>
      </rPr>
      <t>TIÊU THỤ * ĐƠN GIÁ</t>
    </r>
    <r>
      <rPr>
        <sz val="10"/>
        <rFont val="Arial"/>
        <family val="2"/>
      </rPr>
      <t xml:space="preserve"> và </t>
    </r>
    <r>
      <rPr>
        <b/>
        <sz val="10"/>
        <rFont val="Arial"/>
        <family val="2"/>
      </rPr>
      <t>ĐỊNH MỨC * ĐƠN GIÁ</t>
    </r>
  </si>
  <si>
    <t>9.Trích lọc những khách hàng có số KW vượt định mức trên 100KW
và lưu lại ở Sheet khác với tên là VDM</t>
  </si>
  <si>
    <r>
      <rPr>
        <b/>
        <sz val="10"/>
        <rFont val="Arial"/>
        <family val="2"/>
      </rPr>
      <t>Tiền phải trả</t>
    </r>
    <r>
      <rPr>
        <sz val="10"/>
        <rFont val="Arial"/>
        <family val="2"/>
      </rPr>
      <t>=</t>
    </r>
    <r>
      <rPr>
        <b/>
        <sz val="10"/>
        <rFont val="Arial"/>
        <family val="2"/>
      </rPr>
      <t>Tổng tiền</t>
    </r>
    <r>
      <rPr>
        <sz val="10"/>
        <rFont val="Arial"/>
        <family val="2"/>
      </rPr>
      <t>-</t>
    </r>
    <r>
      <rPr>
        <b/>
        <sz val="10"/>
        <rFont val="Arial"/>
        <family val="2"/>
      </rPr>
      <t>Khuyến Mãi</t>
    </r>
  </si>
  <si>
    <r>
      <t xml:space="preserve">9. Thêm vào phía sau cột </t>
    </r>
    <r>
      <rPr>
        <b/>
        <sz val="10"/>
        <rFont val="Arial"/>
        <family val="2"/>
      </rPr>
      <t>Khuyến Mãi</t>
    </r>
    <r>
      <rPr>
        <sz val="10"/>
        <rFont val="Arial"/>
        <family val="2"/>
      </rPr>
      <t xml:space="preserve"> cột </t>
    </r>
    <r>
      <rPr>
        <b/>
        <sz val="10"/>
        <rFont val="Arial"/>
        <family val="2"/>
      </rPr>
      <t>Tiền phải trả</t>
    </r>
    <r>
      <rPr>
        <sz val="10"/>
        <rFont val="Arial"/>
        <family val="2"/>
      </rPr>
      <t xml:space="preserve"> và tính theo công thức sau:</t>
    </r>
  </si>
  <si>
    <t xml:space="preserve">Phí 
vận
chuyển
</t>
  </si>
  <si>
    <t>Đơn giá
1</t>
  </si>
  <si>
    <t>Đơn giá
2</t>
  </si>
  <si>
    <r>
      <t>6.</t>
    </r>
    <r>
      <rPr>
        <b/>
        <sz val="10"/>
        <rFont val="Arial"/>
        <family val="2"/>
      </rPr>
      <t>Huê hồng</t>
    </r>
    <r>
      <rPr>
        <sz val="10"/>
        <rFont val="Arial"/>
        <family val="2"/>
      </rPr>
      <t>=</t>
    </r>
    <r>
      <rPr>
        <b/>
        <sz val="10"/>
        <rFont val="Arial"/>
        <family val="2"/>
      </rPr>
      <t>Thành tiền</t>
    </r>
    <r>
      <rPr>
        <sz val="10"/>
        <rFont val="Arial"/>
        <family val="2"/>
      </rPr>
      <t>*</t>
    </r>
    <r>
      <rPr>
        <b/>
        <sz val="10"/>
        <rFont val="Arial"/>
        <family val="2"/>
      </rPr>
      <t>Tỷ lệ huê hồng</t>
    </r>
    <r>
      <rPr>
        <sz val="10"/>
        <rFont val="Arial"/>
        <family val="2"/>
      </rPr>
      <t/>
    </r>
  </si>
  <si>
    <t xml:space="preserve"> (Dựa vào ký tự cuối của Mã HĐ và Bảng tính huê hồng)</t>
  </si>
  <si>
    <t>Quê
quán</t>
  </si>
  <si>
    <t>Chứng
chỉ</t>
  </si>
  <si>
    <t>Kết
quả</t>
  </si>
  <si>
    <r>
      <t xml:space="preserve">3.Dựa vào ký tự thứ 3 của </t>
    </r>
    <r>
      <rPr>
        <b/>
        <sz val="10"/>
        <rFont val="Arial"/>
        <family val="2"/>
      </rPr>
      <t>Mã NV</t>
    </r>
    <r>
      <rPr>
        <sz val="10"/>
        <rFont val="Arial"/>
        <family val="2"/>
      </rPr>
      <t xml:space="preserve"> để tính </t>
    </r>
    <r>
      <rPr>
        <b/>
        <sz val="10"/>
        <rFont val="Arial"/>
        <family val="2"/>
      </rPr>
      <t>Bậc</t>
    </r>
  </si>
  <si>
    <r>
      <t xml:space="preserve">3.Dựa vào 2 ký tự đầu của </t>
    </r>
    <r>
      <rPr>
        <b/>
        <sz val="10"/>
        <rFont val="Arial"/>
        <family val="2"/>
      </rPr>
      <t>Mã HĐ</t>
    </r>
    <r>
      <rPr>
        <sz val="10"/>
        <rFont val="Arial"/>
        <family val="2"/>
      </rPr>
      <t xml:space="preserve"> và </t>
    </r>
    <r>
      <rPr>
        <b/>
        <sz val="10"/>
        <rFont val="Arial"/>
        <family val="2"/>
      </rPr>
      <t>Bảng giá nhập</t>
    </r>
    <r>
      <rPr>
        <sz val="10"/>
        <rFont val="Arial"/>
        <family val="2"/>
      </rPr>
      <t xml:space="preserve"> để điền dữ liệu vào cột </t>
    </r>
    <r>
      <rPr>
        <b/>
        <sz val="10"/>
        <rFont val="Arial"/>
        <family val="2"/>
      </rPr>
      <t>Tên hàng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</si>
</sst>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1010000]d/m/yyyy;@"/>
    <numFmt numFmtId="165" formatCode="#.##0"/>
  </numFmts>
  <fonts count="13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i/>
      <sz val="10"/>
      <name val="Arial"/>
      <family val="2"/>
    </font>
    <font>
      <sz val="10"/>
      <name val="VNI-Times"/>
    </font>
    <font>
      <sz val="8"/>
      <name val="Arial"/>
      <family val="2"/>
    </font>
    <font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2">
    <xf numFmtId="0" fontId="0" fillId="0" borderId="0" xfId="0"/>
    <xf numFmtId="0" fontId="4" fillId="0" borderId="0" xfId="0" applyFont="1"/>
    <xf numFmtId="0" fontId="4" fillId="0" borderId="0" xfId="0" applyFont="1" applyAlignment="1">
      <alignment vertical="center"/>
    </xf>
    <xf numFmtId="0" fontId="4" fillId="0" borderId="1" xfId="0" applyFont="1" applyBorder="1"/>
    <xf numFmtId="0" fontId="4" fillId="0" borderId="1" xfId="0" applyFont="1" applyBorder="1" applyAlignment="1">
      <alignment vertical="center"/>
    </xf>
    <xf numFmtId="0" fontId="4" fillId="0" borderId="0" xfId="0" applyFont="1" applyFill="1" applyBorder="1"/>
    <xf numFmtId="0" fontId="4" fillId="0" borderId="1" xfId="0" applyFont="1" applyFill="1" applyBorder="1"/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left"/>
    </xf>
    <xf numFmtId="0" fontId="5" fillId="2" borderId="1" xfId="0" applyFont="1" applyFill="1" applyBorder="1" applyAlignment="1">
      <alignment horizontal="center"/>
    </xf>
    <xf numFmtId="0" fontId="5" fillId="2" borderId="1" xfId="0" applyFont="1" applyFill="1" applyBorder="1"/>
    <xf numFmtId="0" fontId="3" fillId="0" borderId="0" xfId="0" applyFont="1"/>
    <xf numFmtId="0" fontId="3" fillId="0" borderId="1" xfId="0" applyFont="1" applyBorder="1"/>
    <xf numFmtId="0" fontId="0" fillId="0" borderId="1" xfId="0" applyBorder="1"/>
    <xf numFmtId="0" fontId="3" fillId="2" borderId="1" xfId="0" applyFont="1" applyFill="1" applyBorder="1"/>
    <xf numFmtId="0" fontId="3" fillId="0" borderId="0" xfId="0" applyFont="1" applyFill="1" applyBorder="1"/>
    <xf numFmtId="0" fontId="3" fillId="0" borderId="0" xfId="0" quotePrefix="1" applyFont="1" applyFill="1" applyBorder="1"/>
    <xf numFmtId="0" fontId="8" fillId="0" borderId="0" xfId="0" applyFont="1"/>
    <xf numFmtId="0" fontId="3" fillId="0" borderId="0" xfId="0" applyFont="1" applyAlignment="1">
      <alignment horizontal="left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0" fillId="0" borderId="0" xfId="0" applyBorder="1"/>
    <xf numFmtId="0" fontId="3" fillId="0" borderId="1" xfId="0" applyFont="1" applyFill="1" applyBorder="1"/>
    <xf numFmtId="0" fontId="3" fillId="0" borderId="0" xfId="0" quotePrefix="1" applyFont="1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0" fillId="2" borderId="0" xfId="0" applyFill="1" applyBorder="1"/>
    <xf numFmtId="0" fontId="8" fillId="0" borderId="0" xfId="0" applyFont="1" applyFill="1" applyBorder="1" applyAlignment="1">
      <alignment horizontal="center"/>
    </xf>
    <xf numFmtId="0" fontId="8" fillId="0" borderId="0" xfId="0" applyFont="1" applyFill="1" applyBorder="1"/>
    <xf numFmtId="9" fontId="0" fillId="0" borderId="1" xfId="0" applyNumberFormat="1" applyBorder="1"/>
    <xf numFmtId="0" fontId="3" fillId="0" borderId="1" xfId="0" applyFont="1" applyBorder="1" applyAlignment="1">
      <alignment horizontal="center" vertical="center"/>
    </xf>
    <xf numFmtId="0" fontId="5" fillId="0" borderId="0" xfId="0" applyFont="1" applyBorder="1" applyAlignment="1">
      <alignment vertical="center"/>
    </xf>
    <xf numFmtId="0" fontId="5" fillId="0" borderId="0" xfId="0" applyFont="1" applyFill="1" applyBorder="1" applyAlignment="1">
      <alignment horizontal="center"/>
    </xf>
    <xf numFmtId="0" fontId="5" fillId="0" borderId="0" xfId="0" applyFont="1"/>
    <xf numFmtId="0" fontId="3" fillId="0" borderId="0" xfId="0" applyFont="1" applyAlignment="1">
      <alignment horizontal="left" wrapText="1"/>
    </xf>
    <xf numFmtId="0" fontId="3" fillId="0" borderId="0" xfId="0" applyFont="1" applyAlignment="1">
      <alignment wrapText="1"/>
    </xf>
    <xf numFmtId="0" fontId="7" fillId="0" borderId="0" xfId="0" applyFont="1" applyBorder="1" applyAlignment="1"/>
    <xf numFmtId="0" fontId="5" fillId="0" borderId="0" xfId="0" applyFont="1" applyFill="1" applyBorder="1" applyAlignment="1">
      <alignment horizontal="center" vertical="center" wrapText="1"/>
    </xf>
    <xf numFmtId="0" fontId="3" fillId="0" borderId="0" xfId="0" applyFont="1" applyBorder="1"/>
    <xf numFmtId="0" fontId="8" fillId="0" borderId="0" xfId="0" applyFont="1" applyBorder="1"/>
    <xf numFmtId="0" fontId="3" fillId="0" borderId="0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1" xfId="0" applyFont="1" applyFill="1" applyBorder="1" applyAlignment="1">
      <alignment horizontal="left"/>
    </xf>
    <xf numFmtId="164" fontId="10" fillId="0" borderId="1" xfId="0" applyNumberFormat="1" applyFont="1" applyBorder="1"/>
    <xf numFmtId="0" fontId="3" fillId="0" borderId="1" xfId="0" applyNumberFormat="1" applyFont="1" applyBorder="1"/>
    <xf numFmtId="0" fontId="4" fillId="0" borderId="1" xfId="0" applyFont="1" applyBorder="1" applyAlignment="1"/>
    <xf numFmtId="165" fontId="4" fillId="0" borderId="1" xfId="0" applyNumberFormat="1" applyFont="1" applyBorder="1"/>
    <xf numFmtId="9" fontId="0" fillId="0" borderId="1" xfId="1" applyFont="1" applyBorder="1"/>
    <xf numFmtId="0" fontId="12" fillId="0" borderId="0" xfId="0" applyFont="1"/>
    <xf numFmtId="0" fontId="5" fillId="2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right"/>
    </xf>
    <xf numFmtId="0" fontId="3" fillId="0" borderId="0" xfId="0" applyFont="1" applyAlignment="1">
      <alignment horizontal="left" wrapText="1"/>
    </xf>
    <xf numFmtId="0" fontId="7" fillId="0" borderId="2" xfId="0" applyFont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7" fillId="0" borderId="0" xfId="0" applyFont="1" applyBorder="1" applyAlignment="1">
      <alignment horizontal="center" vertical="center"/>
    </xf>
    <xf numFmtId="0" fontId="5" fillId="0" borderId="2" xfId="0" applyFont="1" applyBorder="1" applyAlignment="1">
      <alignment horizont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/>
    </xf>
    <xf numFmtId="0" fontId="3" fillId="0" borderId="0" xfId="0" applyFont="1" applyAlignment="1">
      <alignment horizontal="left" vertical="top" wrapText="1"/>
    </xf>
    <xf numFmtId="0" fontId="5" fillId="2" borderId="1" xfId="0" applyFont="1" applyFill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5" fillId="0" borderId="2" xfId="0" applyFont="1" applyFill="1" applyBorder="1" applyAlignment="1">
      <alignment horizontal="center"/>
    </xf>
    <xf numFmtId="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0" fontId="5" fillId="2" borderId="6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1F1F1F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"/>
  <sheetViews>
    <sheetView showRuler="0" topLeftCell="A7" zoomScale="130" zoomScaleNormal="115" workbookViewId="0">
      <selection activeCell="C17" sqref="C17"/>
    </sheetView>
  </sheetViews>
  <sheetFormatPr defaultColWidth="9.140625" defaultRowHeight="12.75" x14ac:dyDescent="0.2"/>
  <cols>
    <col min="1" max="1" width="11.42578125" style="1" bestFit="1" customWidth="1"/>
    <col min="2" max="2" width="13.85546875" style="1" bestFit="1" customWidth="1"/>
    <col min="3" max="3" width="11.85546875" style="1" bestFit="1" customWidth="1"/>
    <col min="4" max="4" width="12.85546875" style="1" customWidth="1"/>
    <col min="5" max="5" width="6.42578125" style="1" bestFit="1" customWidth="1"/>
    <col min="6" max="6" width="11.42578125" style="1" customWidth="1"/>
    <col min="7" max="7" width="8.5703125" style="1" bestFit="1" customWidth="1"/>
    <col min="8" max="8" width="7.140625" style="1" customWidth="1"/>
    <col min="9" max="16384" width="9.140625" style="1"/>
  </cols>
  <sheetData>
    <row r="1" spans="1:17" ht="23.25" x14ac:dyDescent="0.35">
      <c r="A1" s="55" t="s">
        <v>242</v>
      </c>
      <c r="B1" s="55"/>
      <c r="C1" s="55"/>
      <c r="D1" s="55"/>
      <c r="E1" s="55"/>
      <c r="F1" s="55"/>
      <c r="G1" s="55"/>
      <c r="H1" s="55"/>
      <c r="I1" s="39"/>
    </row>
    <row r="2" spans="1:17" x14ac:dyDescent="0.2">
      <c r="A2" s="10" t="s">
        <v>0</v>
      </c>
      <c r="B2" s="10" t="s">
        <v>1</v>
      </c>
      <c r="C2" s="10" t="s">
        <v>2</v>
      </c>
      <c r="D2" s="10" t="s">
        <v>3</v>
      </c>
      <c r="E2" s="10" t="s">
        <v>4</v>
      </c>
      <c r="F2" s="10" t="s">
        <v>5</v>
      </c>
      <c r="G2" s="10" t="s">
        <v>6</v>
      </c>
      <c r="H2" s="10" t="s">
        <v>7</v>
      </c>
    </row>
    <row r="3" spans="1:17" x14ac:dyDescent="0.2">
      <c r="A3" s="3" t="s">
        <v>8</v>
      </c>
      <c r="B3" s="3" t="s">
        <v>14</v>
      </c>
      <c r="C3" s="48" t="str">
        <f>LEFT(A3,2)</f>
        <v>NV</v>
      </c>
      <c r="D3" s="13">
        <f t="shared" ref="D3:D8" si="0">VLOOKUP(C3,$A$13:$B$15,2,)</f>
        <v>300000</v>
      </c>
      <c r="E3" s="53">
        <v>1</v>
      </c>
      <c r="F3" s="3">
        <f>HLOOKUP(E3,$E$12:$H$13,2,)</f>
        <v>1.82</v>
      </c>
      <c r="G3" s="3">
        <f>D3*F3</f>
        <v>546000</v>
      </c>
      <c r="H3" s="3">
        <f>G3*10%</f>
        <v>54600</v>
      </c>
    </row>
    <row r="4" spans="1:17" x14ac:dyDescent="0.2">
      <c r="A4" s="3" t="s">
        <v>9</v>
      </c>
      <c r="B4" s="3" t="s">
        <v>15</v>
      </c>
      <c r="C4" s="48" t="str">
        <f t="shared" ref="C4:C8" si="1">LEFT(A4,2)</f>
        <v>NV</v>
      </c>
      <c r="D4" s="13">
        <f t="shared" si="0"/>
        <v>300000</v>
      </c>
      <c r="E4" s="53">
        <v>1</v>
      </c>
      <c r="F4" s="3">
        <f t="shared" ref="F4:F8" si="2">HLOOKUP(E4,$E$12:$H$13,2,)</f>
        <v>1.82</v>
      </c>
      <c r="G4" s="3">
        <f t="shared" ref="G4:G8" si="3">D4*F4</f>
        <v>546000</v>
      </c>
      <c r="H4" s="3">
        <f t="shared" ref="H4:H8" si="4">G4*10%</f>
        <v>54600</v>
      </c>
    </row>
    <row r="5" spans="1:17" x14ac:dyDescent="0.2">
      <c r="A5" s="3" t="s">
        <v>10</v>
      </c>
      <c r="B5" s="3" t="s">
        <v>16</v>
      </c>
      <c r="C5" s="48" t="str">
        <f t="shared" si="1"/>
        <v>NV</v>
      </c>
      <c r="D5" s="13">
        <f t="shared" si="0"/>
        <v>300000</v>
      </c>
      <c r="E5" s="53">
        <v>2</v>
      </c>
      <c r="F5" s="3">
        <f t="shared" si="2"/>
        <v>2.2400000000000002</v>
      </c>
      <c r="G5" s="3">
        <f t="shared" si="3"/>
        <v>672000.00000000012</v>
      </c>
      <c r="H5" s="3">
        <f t="shared" si="4"/>
        <v>67200.000000000015</v>
      </c>
      <c r="J5" s="12"/>
      <c r="K5" s="12"/>
    </row>
    <row r="6" spans="1:17" x14ac:dyDescent="0.2">
      <c r="A6" s="3" t="s">
        <v>13</v>
      </c>
      <c r="B6" s="3" t="s">
        <v>19</v>
      </c>
      <c r="C6" s="48" t="str">
        <f t="shared" si="1"/>
        <v>KT</v>
      </c>
      <c r="D6" s="13">
        <f t="shared" si="0"/>
        <v>350000</v>
      </c>
      <c r="E6" s="53">
        <v>3</v>
      </c>
      <c r="F6" s="3">
        <f t="shared" si="2"/>
        <v>2.75</v>
      </c>
      <c r="G6" s="3">
        <f t="shared" si="3"/>
        <v>962500</v>
      </c>
      <c r="H6" s="3">
        <f t="shared" si="4"/>
        <v>96250</v>
      </c>
      <c r="J6" s="12"/>
    </row>
    <row r="7" spans="1:17" x14ac:dyDescent="0.2">
      <c r="A7" s="3" t="s">
        <v>11</v>
      </c>
      <c r="B7" s="3" t="s">
        <v>17</v>
      </c>
      <c r="C7" s="48" t="str">
        <f t="shared" si="1"/>
        <v>CV</v>
      </c>
      <c r="D7" s="13">
        <f t="shared" si="0"/>
        <v>450000</v>
      </c>
      <c r="E7" s="53">
        <v>2</v>
      </c>
      <c r="F7" s="3">
        <f t="shared" si="2"/>
        <v>2.2400000000000002</v>
      </c>
      <c r="G7" s="3">
        <f t="shared" si="3"/>
        <v>1008000.0000000001</v>
      </c>
      <c r="H7" s="3">
        <f t="shared" si="4"/>
        <v>100800.00000000001</v>
      </c>
    </row>
    <row r="8" spans="1:17" x14ac:dyDescent="0.2">
      <c r="A8" s="3" t="s">
        <v>12</v>
      </c>
      <c r="B8" s="3" t="s">
        <v>18</v>
      </c>
      <c r="C8" s="48" t="str">
        <f t="shared" si="1"/>
        <v>CV</v>
      </c>
      <c r="D8" s="13">
        <f t="shared" si="0"/>
        <v>450000</v>
      </c>
      <c r="E8" s="53">
        <v>4</v>
      </c>
      <c r="F8" s="3">
        <f t="shared" si="2"/>
        <v>3.56</v>
      </c>
      <c r="G8" s="3">
        <f t="shared" si="3"/>
        <v>1602000</v>
      </c>
      <c r="H8" s="3">
        <f t="shared" si="4"/>
        <v>160200</v>
      </c>
    </row>
    <row r="11" spans="1:17" ht="15" x14ac:dyDescent="0.25">
      <c r="A11" s="1" t="s">
        <v>21</v>
      </c>
      <c r="D11" s="1" t="s">
        <v>25</v>
      </c>
      <c r="I11" s="51"/>
    </row>
    <row r="12" spans="1:17" x14ac:dyDescent="0.2">
      <c r="A12" s="10" t="s">
        <v>22</v>
      </c>
      <c r="B12" s="10" t="s">
        <v>3</v>
      </c>
      <c r="D12" s="11" t="s">
        <v>26</v>
      </c>
      <c r="E12" s="3">
        <v>1</v>
      </c>
      <c r="F12" s="3">
        <v>2</v>
      </c>
      <c r="G12" s="3">
        <v>3</v>
      </c>
      <c r="H12" s="3">
        <v>4</v>
      </c>
    </row>
    <row r="13" spans="1:17" x14ac:dyDescent="0.2">
      <c r="A13" s="3" t="s">
        <v>20</v>
      </c>
      <c r="B13" s="49">
        <v>300000</v>
      </c>
      <c r="D13" s="11" t="s">
        <v>5</v>
      </c>
      <c r="E13" s="3">
        <v>1.82</v>
      </c>
      <c r="F13" s="3">
        <v>2.2400000000000002</v>
      </c>
      <c r="G13" s="3">
        <v>2.75</v>
      </c>
      <c r="H13" s="3">
        <v>3.56</v>
      </c>
      <c r="J13" s="5"/>
      <c r="K13" s="5"/>
      <c r="L13" s="5"/>
      <c r="M13" s="5"/>
      <c r="N13" s="5"/>
      <c r="O13" s="5"/>
      <c r="P13" s="5"/>
      <c r="Q13" s="5"/>
    </row>
    <row r="14" spans="1:17" x14ac:dyDescent="0.2">
      <c r="A14" s="3" t="s">
        <v>23</v>
      </c>
      <c r="B14" s="49">
        <v>350000</v>
      </c>
      <c r="J14" s="35"/>
      <c r="K14" s="35"/>
      <c r="L14" s="35"/>
      <c r="M14" s="35"/>
      <c r="N14" s="35"/>
      <c r="O14" s="35"/>
      <c r="P14" s="35"/>
      <c r="Q14" s="35"/>
    </row>
    <row r="15" spans="1:17" x14ac:dyDescent="0.2">
      <c r="A15" s="3" t="s">
        <v>24</v>
      </c>
      <c r="B15" s="49">
        <v>450000</v>
      </c>
      <c r="J15" s="5"/>
      <c r="K15" s="5"/>
      <c r="L15" s="5"/>
      <c r="M15" s="5"/>
      <c r="N15" s="5"/>
      <c r="O15" s="5"/>
      <c r="P15" s="5"/>
      <c r="Q15" s="5"/>
    </row>
    <row r="16" spans="1:17" x14ac:dyDescent="0.2">
      <c r="J16" s="5"/>
      <c r="K16" s="5"/>
      <c r="L16" s="5"/>
      <c r="M16" s="5"/>
      <c r="N16" s="5"/>
      <c r="O16" s="5"/>
      <c r="P16" s="5"/>
      <c r="Q16" s="5"/>
    </row>
    <row r="17" spans="1:9" ht="15.75" x14ac:dyDescent="0.25">
      <c r="A17" s="31" t="s">
        <v>75</v>
      </c>
    </row>
    <row r="18" spans="1:9" x14ac:dyDescent="0.2">
      <c r="A18" s="54" t="s">
        <v>499</v>
      </c>
      <c r="B18" s="54"/>
      <c r="C18" s="54"/>
      <c r="D18" s="54"/>
      <c r="E18" s="54"/>
      <c r="F18" s="54"/>
      <c r="G18" s="54"/>
      <c r="H18" s="54"/>
      <c r="I18" s="37"/>
    </row>
    <row r="19" spans="1:9" x14ac:dyDescent="0.2">
      <c r="A19" s="54" t="s">
        <v>500</v>
      </c>
      <c r="B19" s="54"/>
      <c r="C19" s="54"/>
      <c r="D19" s="54"/>
      <c r="E19" s="54"/>
      <c r="F19" s="54"/>
      <c r="G19" s="54"/>
      <c r="H19" s="54"/>
      <c r="I19" s="37"/>
    </row>
    <row r="20" spans="1:9" x14ac:dyDescent="0.2">
      <c r="A20" s="54" t="s">
        <v>642</v>
      </c>
      <c r="B20" s="54"/>
      <c r="C20" s="54"/>
      <c r="D20" s="54"/>
      <c r="E20" s="54"/>
      <c r="F20" s="54"/>
      <c r="G20" s="54"/>
      <c r="H20" s="54"/>
      <c r="I20" s="37"/>
    </row>
    <row r="21" spans="1:9" x14ac:dyDescent="0.2">
      <c r="A21" s="54" t="s">
        <v>501</v>
      </c>
      <c r="B21" s="54"/>
      <c r="C21" s="54"/>
      <c r="D21" s="54"/>
      <c r="E21" s="54"/>
      <c r="F21" s="54"/>
      <c r="G21" s="54"/>
      <c r="H21" s="54"/>
      <c r="I21" s="37"/>
    </row>
    <row r="22" spans="1:9" x14ac:dyDescent="0.2">
      <c r="A22" s="54" t="s">
        <v>502</v>
      </c>
      <c r="B22" s="54"/>
      <c r="C22" s="54"/>
      <c r="D22" s="54"/>
      <c r="E22" s="54"/>
      <c r="F22" s="54"/>
      <c r="G22" s="54"/>
      <c r="H22" s="54"/>
      <c r="I22" s="37"/>
    </row>
    <row r="23" spans="1:9" x14ac:dyDescent="0.2">
      <c r="A23" s="54" t="s">
        <v>503</v>
      </c>
      <c r="B23" s="54"/>
      <c r="C23" s="54"/>
      <c r="D23" s="54"/>
      <c r="E23" s="54"/>
      <c r="F23" s="54"/>
      <c r="G23" s="54"/>
      <c r="H23" s="54"/>
      <c r="I23" s="37"/>
    </row>
    <row r="24" spans="1:9" ht="12.75" customHeight="1" x14ac:dyDescent="0.2">
      <c r="A24" s="54" t="s">
        <v>504</v>
      </c>
      <c r="B24" s="54"/>
      <c r="C24" s="54"/>
      <c r="D24" s="54"/>
      <c r="E24" s="54"/>
      <c r="F24" s="54"/>
      <c r="G24" s="54"/>
      <c r="H24" s="54"/>
      <c r="I24" s="38"/>
    </row>
  </sheetData>
  <mergeCells count="8">
    <mergeCell ref="A18:H18"/>
    <mergeCell ref="A1:H1"/>
    <mergeCell ref="A24:H24"/>
    <mergeCell ref="A23:H23"/>
    <mergeCell ref="A22:H22"/>
    <mergeCell ref="A21:H21"/>
    <mergeCell ref="A20:H20"/>
    <mergeCell ref="A19:H19"/>
  </mergeCells>
  <phoneticPr fontId="2" type="noConversion"/>
  <pageMargins left="1.1811023622047245" right="0.78740157480314965" top="0.78740157480314965" bottom="0.78740157480314965" header="0.51181102362204722" footer="0.51181102362204722"/>
  <pageSetup paperSize="9" orientation="portrait" horizontalDpi="300" verticalDpi="300" r:id="rId1"/>
  <headerFooter scaleWithDoc="0">
    <oddHeader>&amp;L&amp;"Times New Roman,Regular"Tin học văn phòng&amp;RMicrosoft Office 2003 - Excel</oddHeader>
    <oddFooter>&amp;L&amp;"Times New Roman,Regular"Biên soạn: Lý Trần Thái Học&amp;R&amp;"Times New Roman,Regular" 1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3"/>
  <sheetViews>
    <sheetView topLeftCell="A10" zoomScaleNormal="100" workbookViewId="0">
      <selection activeCell="K23" sqref="K23"/>
    </sheetView>
  </sheetViews>
  <sheetFormatPr defaultRowHeight="12.75" x14ac:dyDescent="0.2"/>
  <cols>
    <col min="5" max="5" width="5.42578125" bestFit="1" customWidth="1"/>
    <col min="6" max="6" width="9.5703125" bestFit="1" customWidth="1"/>
    <col min="7" max="10" width="7.28515625" customWidth="1"/>
    <col min="11" max="11" width="10.140625" bestFit="1" customWidth="1"/>
  </cols>
  <sheetData>
    <row r="1" spans="1:10" ht="20.25" x14ac:dyDescent="0.3">
      <c r="A1" s="74" t="s">
        <v>303</v>
      </c>
      <c r="B1" s="74"/>
      <c r="C1" s="74"/>
      <c r="D1" s="74"/>
      <c r="E1" s="74"/>
      <c r="F1" s="74"/>
      <c r="G1" s="74"/>
      <c r="H1" s="74"/>
    </row>
    <row r="2" spans="1:10" ht="25.5" x14ac:dyDescent="0.2">
      <c r="A2" s="7" t="s">
        <v>180</v>
      </c>
      <c r="B2" s="7" t="s">
        <v>182</v>
      </c>
      <c r="C2" s="7" t="s">
        <v>120</v>
      </c>
      <c r="D2" s="7" t="s">
        <v>30</v>
      </c>
      <c r="E2" s="8" t="s">
        <v>302</v>
      </c>
      <c r="F2" s="8" t="s">
        <v>278</v>
      </c>
      <c r="G2" s="8" t="s">
        <v>279</v>
      </c>
      <c r="H2" s="8" t="s">
        <v>280</v>
      </c>
    </row>
    <row r="3" spans="1:10" x14ac:dyDescent="0.2">
      <c r="A3" s="14" t="s">
        <v>281</v>
      </c>
      <c r="B3" s="14"/>
      <c r="C3" s="14"/>
      <c r="D3" s="14"/>
      <c r="E3" s="50"/>
      <c r="F3" s="14"/>
      <c r="G3" s="14"/>
      <c r="H3" s="14"/>
    </row>
    <row r="4" spans="1:10" x14ac:dyDescent="0.2">
      <c r="A4" s="14" t="s">
        <v>282</v>
      </c>
      <c r="B4" s="14"/>
      <c r="C4" s="14"/>
      <c r="D4" s="14"/>
      <c r="E4" s="50"/>
      <c r="F4" s="14"/>
      <c r="G4" s="14"/>
      <c r="H4" s="14"/>
    </row>
    <row r="5" spans="1:10" x14ac:dyDescent="0.2">
      <c r="A5" s="14" t="s">
        <v>283</v>
      </c>
      <c r="B5" s="14"/>
      <c r="C5" s="14"/>
      <c r="D5" s="14"/>
      <c r="E5" s="50"/>
      <c r="F5" s="14"/>
      <c r="G5" s="14"/>
      <c r="H5" s="14"/>
    </row>
    <row r="6" spans="1:10" x14ac:dyDescent="0.2">
      <c r="A6" s="14" t="s">
        <v>284</v>
      </c>
      <c r="B6" s="14"/>
      <c r="C6" s="14"/>
      <c r="D6" s="14"/>
      <c r="E6" s="50"/>
      <c r="F6" s="14"/>
      <c r="G6" s="14"/>
      <c r="H6" s="14"/>
    </row>
    <row r="7" spans="1:10" x14ac:dyDescent="0.2">
      <c r="A7" s="14" t="s">
        <v>285</v>
      </c>
      <c r="B7" s="14"/>
      <c r="C7" s="14"/>
      <c r="D7" s="14"/>
      <c r="E7" s="50"/>
      <c r="F7" s="14"/>
      <c r="G7" s="14"/>
      <c r="H7" s="14"/>
    </row>
    <row r="8" spans="1:10" x14ac:dyDescent="0.2">
      <c r="A8" s="14" t="s">
        <v>286</v>
      </c>
      <c r="B8" s="14"/>
      <c r="C8" s="14"/>
      <c r="D8" s="14"/>
      <c r="E8" s="50"/>
      <c r="F8" s="14"/>
      <c r="G8" s="14"/>
      <c r="H8" s="14"/>
    </row>
    <row r="9" spans="1:10" x14ac:dyDescent="0.2">
      <c r="A9" s="14" t="s">
        <v>287</v>
      </c>
      <c r="B9" s="14"/>
      <c r="C9" s="14"/>
      <c r="D9" s="14"/>
      <c r="E9" s="50"/>
      <c r="F9" s="14"/>
      <c r="G9" s="14"/>
      <c r="H9" s="14"/>
    </row>
    <row r="10" spans="1:10" x14ac:dyDescent="0.2">
      <c r="A10" s="14" t="s">
        <v>288</v>
      </c>
      <c r="B10" s="14"/>
      <c r="C10" s="14"/>
      <c r="D10" s="14"/>
      <c r="E10" s="50"/>
      <c r="F10" s="14"/>
      <c r="G10" s="14"/>
      <c r="H10" s="14"/>
    </row>
    <row r="11" spans="1:10" x14ac:dyDescent="0.2">
      <c r="A11" s="14" t="s">
        <v>289</v>
      </c>
      <c r="B11" s="14"/>
      <c r="C11" s="14"/>
      <c r="D11" s="14"/>
      <c r="E11" s="50"/>
      <c r="F11" s="14"/>
      <c r="G11" s="14"/>
      <c r="H11" s="14"/>
    </row>
    <row r="12" spans="1:10" x14ac:dyDescent="0.2">
      <c r="A12" s="14" t="s">
        <v>290</v>
      </c>
      <c r="B12" s="14"/>
      <c r="C12" s="14"/>
      <c r="D12" s="14"/>
      <c r="E12" s="50"/>
      <c r="F12" s="14"/>
      <c r="G12" s="14"/>
      <c r="H12" s="14"/>
    </row>
    <row r="15" spans="1:10" x14ac:dyDescent="0.2">
      <c r="A15" s="72" t="s">
        <v>291</v>
      </c>
      <c r="B15" s="72"/>
      <c r="C15" s="72"/>
      <c r="D15" s="72"/>
      <c r="F15" s="65" t="s">
        <v>237</v>
      </c>
      <c r="G15" s="65"/>
      <c r="H15" s="65"/>
      <c r="I15" s="65"/>
      <c r="J15" s="65"/>
    </row>
    <row r="16" spans="1:10" x14ac:dyDescent="0.2">
      <c r="A16" s="7" t="s">
        <v>292</v>
      </c>
      <c r="B16" s="7" t="s">
        <v>182</v>
      </c>
      <c r="C16" s="7" t="s">
        <v>293</v>
      </c>
      <c r="D16" s="7" t="s">
        <v>294</v>
      </c>
      <c r="F16" s="7" t="s">
        <v>5</v>
      </c>
      <c r="G16" s="14">
        <v>1</v>
      </c>
      <c r="H16" s="14">
        <v>2</v>
      </c>
      <c r="I16" s="14">
        <v>3</v>
      </c>
      <c r="J16" s="14">
        <v>4</v>
      </c>
    </row>
    <row r="17" spans="1:13" x14ac:dyDescent="0.2">
      <c r="A17" s="24" t="s">
        <v>234</v>
      </c>
      <c r="B17" s="13" t="s">
        <v>296</v>
      </c>
      <c r="C17" s="14">
        <v>10</v>
      </c>
      <c r="D17" s="14">
        <v>12</v>
      </c>
      <c r="F17" s="15" t="s">
        <v>300</v>
      </c>
      <c r="G17" s="32">
        <v>0</v>
      </c>
      <c r="H17" s="32">
        <v>0.01</v>
      </c>
      <c r="I17" s="32">
        <v>0.02</v>
      </c>
      <c r="J17" s="32">
        <v>0.03</v>
      </c>
    </row>
    <row r="18" spans="1:13" x14ac:dyDescent="0.2">
      <c r="A18" s="24" t="s">
        <v>295</v>
      </c>
      <c r="B18" s="13" t="s">
        <v>297</v>
      </c>
      <c r="C18" s="14">
        <v>30</v>
      </c>
      <c r="D18" s="14">
        <v>33</v>
      </c>
      <c r="F18" s="15" t="s">
        <v>301</v>
      </c>
      <c r="G18" s="32">
        <v>0.02</v>
      </c>
      <c r="H18" s="32">
        <v>0.03</v>
      </c>
      <c r="I18" s="32">
        <v>0.05</v>
      </c>
      <c r="J18" s="32">
        <v>0.1</v>
      </c>
    </row>
    <row r="19" spans="1:13" x14ac:dyDescent="0.2">
      <c r="A19" s="24" t="s">
        <v>106</v>
      </c>
      <c r="B19" s="13" t="s">
        <v>298</v>
      </c>
      <c r="C19" s="14">
        <v>200</v>
      </c>
      <c r="D19" s="14">
        <v>215</v>
      </c>
    </row>
    <row r="20" spans="1:13" x14ac:dyDescent="0.2">
      <c r="A20" s="24" t="s">
        <v>442</v>
      </c>
      <c r="B20" s="13" t="s">
        <v>299</v>
      </c>
      <c r="C20" s="14">
        <v>250</v>
      </c>
      <c r="D20" s="14">
        <v>260</v>
      </c>
    </row>
    <row r="23" spans="1:13" ht="15.75" x14ac:dyDescent="0.25">
      <c r="A23" s="18" t="s">
        <v>75</v>
      </c>
    </row>
    <row r="24" spans="1:13" x14ac:dyDescent="0.2">
      <c r="A24" s="12" t="s">
        <v>240</v>
      </c>
    </row>
    <row r="25" spans="1:13" x14ac:dyDescent="0.2">
      <c r="A25" s="16" t="s">
        <v>570</v>
      </c>
      <c r="K25" s="36"/>
      <c r="L25" s="36"/>
    </row>
    <row r="26" spans="1:13" x14ac:dyDescent="0.2">
      <c r="A26" s="12" t="s">
        <v>571</v>
      </c>
      <c r="K26" s="36"/>
      <c r="L26" s="36"/>
    </row>
    <row r="27" spans="1:13" x14ac:dyDescent="0.2">
      <c r="A27" s="12" t="s">
        <v>621</v>
      </c>
      <c r="K27" s="36"/>
      <c r="L27" s="36"/>
      <c r="M27" s="36"/>
    </row>
    <row r="28" spans="1:13" x14ac:dyDescent="0.2">
      <c r="A28" s="36" t="s">
        <v>622</v>
      </c>
    </row>
    <row r="29" spans="1:13" x14ac:dyDescent="0.2">
      <c r="A29" s="12" t="s">
        <v>572</v>
      </c>
      <c r="K29" s="36"/>
      <c r="L29" s="36"/>
      <c r="M29" s="36"/>
    </row>
    <row r="30" spans="1:13" x14ac:dyDescent="0.2">
      <c r="A30" s="12" t="s">
        <v>573</v>
      </c>
    </row>
    <row r="31" spans="1:13" x14ac:dyDescent="0.2">
      <c r="A31" s="12" t="s">
        <v>574</v>
      </c>
      <c r="K31" s="36"/>
      <c r="L31" s="36"/>
      <c r="M31" s="36"/>
    </row>
    <row r="32" spans="1:13" x14ac:dyDescent="0.2">
      <c r="A32" s="12" t="s">
        <v>575</v>
      </c>
    </row>
    <row r="33" spans="1:1" x14ac:dyDescent="0.2">
      <c r="A33" s="12" t="s">
        <v>576</v>
      </c>
    </row>
    <row r="36" spans="1:1" ht="15.75" x14ac:dyDescent="0.25">
      <c r="A36" s="18"/>
    </row>
    <row r="37" spans="1:1" x14ac:dyDescent="0.2">
      <c r="A37" s="12"/>
    </row>
    <row r="38" spans="1:1" x14ac:dyDescent="0.2">
      <c r="A38" s="12"/>
    </row>
    <row r="39" spans="1:1" x14ac:dyDescent="0.2">
      <c r="A39" s="12"/>
    </row>
    <row r="40" spans="1:1" x14ac:dyDescent="0.2">
      <c r="A40" s="12"/>
    </row>
    <row r="41" spans="1:1" x14ac:dyDescent="0.2">
      <c r="A41" s="12"/>
    </row>
    <row r="42" spans="1:1" x14ac:dyDescent="0.2">
      <c r="A42" s="12"/>
    </row>
    <row r="43" spans="1:1" x14ac:dyDescent="0.2">
      <c r="A43" s="12"/>
    </row>
  </sheetData>
  <mergeCells count="3">
    <mergeCell ref="A15:D15"/>
    <mergeCell ref="F15:J15"/>
    <mergeCell ref="A1:H1"/>
  </mergeCells>
  <phoneticPr fontId="11" type="noConversion"/>
  <pageMargins left="1.1811023622047245" right="0.78740157480314965" top="0.78740157480314965" bottom="0.78740157480314965" header="0.51181102362204722" footer="0.51181102362204722"/>
  <pageSetup paperSize="9" orientation="portrait" verticalDpi="300" r:id="rId1"/>
  <headerFooter scaleWithDoc="0">
    <oddHeader>&amp;L&amp;"Times New Roman,Regular"Tin học văn phòng&amp;RMicrosoft Office 2003 - Excel</oddHeader>
    <oddFooter>&amp;L&amp;"Tmes New Roman,Regular"Biên soạn: Lý Trần Thái Học&amp;R&amp;"Times New Roman,Regular"9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topLeftCell="A13" zoomScaleNormal="100" workbookViewId="0">
      <selection activeCell="J3" sqref="J3"/>
    </sheetView>
  </sheetViews>
  <sheetFormatPr defaultRowHeight="12.75" x14ac:dyDescent="0.2"/>
  <cols>
    <col min="1" max="1" width="8.85546875" bestFit="1" customWidth="1"/>
    <col min="3" max="3" width="11.140625" bestFit="1" customWidth="1"/>
    <col min="4" max="4" width="7" customWidth="1"/>
    <col min="5" max="5" width="8.5703125" customWidth="1"/>
    <col min="6" max="6" width="6.42578125" customWidth="1"/>
    <col min="7" max="7" width="11.140625" customWidth="1"/>
    <col min="8" max="10" width="7.5703125" bestFit="1" customWidth="1"/>
  </cols>
  <sheetData>
    <row r="1" spans="1:8" ht="20.25" x14ac:dyDescent="0.3">
      <c r="A1" s="74" t="s">
        <v>335</v>
      </c>
      <c r="B1" s="74"/>
      <c r="C1" s="74"/>
      <c r="D1" s="74"/>
      <c r="E1" s="74"/>
      <c r="F1" s="74"/>
      <c r="G1" s="74"/>
      <c r="H1" s="74"/>
    </row>
    <row r="2" spans="1:8" ht="38.25" x14ac:dyDescent="0.2">
      <c r="A2" s="7" t="s">
        <v>304</v>
      </c>
      <c r="B2" s="7" t="s">
        <v>323</v>
      </c>
      <c r="C2" s="7" t="s">
        <v>305</v>
      </c>
      <c r="D2" s="7" t="s">
        <v>306</v>
      </c>
      <c r="E2" s="8" t="s">
        <v>317</v>
      </c>
      <c r="F2" s="8" t="s">
        <v>100</v>
      </c>
      <c r="G2" s="7" t="s">
        <v>122</v>
      </c>
      <c r="H2" s="8" t="s">
        <v>316</v>
      </c>
    </row>
    <row r="3" spans="1:8" x14ac:dyDescent="0.2">
      <c r="A3" s="14" t="s">
        <v>307</v>
      </c>
      <c r="B3" s="14" t="str">
        <f>HLOOKUP(RIGHT(A3,2),$B$16:$D$17,2,0)</f>
        <v>TÀU S1</v>
      </c>
      <c r="C3" s="14"/>
      <c r="D3" s="14"/>
      <c r="E3" s="14">
        <v>10</v>
      </c>
      <c r="F3" s="14"/>
      <c r="G3" s="14"/>
      <c r="H3" s="14"/>
    </row>
    <row r="4" spans="1:8" x14ac:dyDescent="0.2">
      <c r="A4" s="14" t="s">
        <v>308</v>
      </c>
      <c r="B4" s="14" t="str">
        <f t="shared" ref="B4:B12" si="0">HLOOKUP(RIGHT(A4,2),$B$16:$D$17,2,0)</f>
        <v>TÀU S2</v>
      </c>
      <c r="C4" s="14"/>
      <c r="D4" s="14"/>
      <c r="E4" s="14">
        <v>9</v>
      </c>
      <c r="F4" s="14"/>
      <c r="G4" s="14"/>
      <c r="H4" s="14"/>
    </row>
    <row r="5" spans="1:8" x14ac:dyDescent="0.2">
      <c r="A5" s="14" t="s">
        <v>309</v>
      </c>
      <c r="B5" s="14" t="str">
        <f t="shared" si="0"/>
        <v>TÀU S3</v>
      </c>
      <c r="C5" s="14"/>
      <c r="D5" s="14"/>
      <c r="E5" s="14">
        <v>7</v>
      </c>
      <c r="F5" s="14"/>
      <c r="G5" s="14"/>
      <c r="H5" s="14"/>
    </row>
    <row r="6" spans="1:8" x14ac:dyDescent="0.2">
      <c r="A6" s="14" t="s">
        <v>310</v>
      </c>
      <c r="B6" s="14" t="str">
        <f t="shared" si="0"/>
        <v>TÀU S3</v>
      </c>
      <c r="C6" s="14"/>
      <c r="D6" s="14"/>
      <c r="E6" s="14">
        <v>8</v>
      </c>
      <c r="F6" s="14"/>
      <c r="G6" s="14"/>
      <c r="H6" s="14"/>
    </row>
    <row r="7" spans="1:8" x14ac:dyDescent="0.2">
      <c r="A7" s="14" t="s">
        <v>309</v>
      </c>
      <c r="B7" s="14" t="str">
        <f t="shared" si="0"/>
        <v>TÀU S3</v>
      </c>
      <c r="C7" s="14"/>
      <c r="D7" s="14"/>
      <c r="E7" s="14">
        <v>3</v>
      </c>
      <c r="F7" s="14"/>
      <c r="G7" s="14"/>
      <c r="H7" s="14"/>
    </row>
    <row r="8" spans="1:8" x14ac:dyDescent="0.2">
      <c r="A8" s="14" t="s">
        <v>311</v>
      </c>
      <c r="B8" s="14" t="str">
        <f t="shared" si="0"/>
        <v>TÀU S2</v>
      </c>
      <c r="C8" s="14"/>
      <c r="D8" s="14"/>
      <c r="E8" s="14">
        <v>4</v>
      </c>
      <c r="F8" s="14"/>
      <c r="G8" s="14"/>
      <c r="H8" s="14"/>
    </row>
    <row r="9" spans="1:8" x14ac:dyDescent="0.2">
      <c r="A9" s="14" t="s">
        <v>312</v>
      </c>
      <c r="B9" s="14" t="str">
        <f t="shared" si="0"/>
        <v>TÀU S1</v>
      </c>
      <c r="C9" s="14"/>
      <c r="D9" s="14"/>
      <c r="E9" s="14">
        <v>5</v>
      </c>
      <c r="F9" s="14"/>
      <c r="G9" s="14"/>
      <c r="H9" s="14"/>
    </row>
    <row r="10" spans="1:8" x14ac:dyDescent="0.2">
      <c r="A10" s="14" t="s">
        <v>313</v>
      </c>
      <c r="B10" s="14" t="str">
        <f t="shared" si="0"/>
        <v>TÀU S2</v>
      </c>
      <c r="C10" s="14"/>
      <c r="D10" s="14"/>
      <c r="E10" s="14">
        <v>9</v>
      </c>
      <c r="F10" s="14"/>
      <c r="G10" s="14"/>
      <c r="H10" s="14"/>
    </row>
    <row r="11" spans="1:8" x14ac:dyDescent="0.2">
      <c r="A11" s="14" t="s">
        <v>314</v>
      </c>
      <c r="B11" s="14" t="str">
        <f t="shared" si="0"/>
        <v>TÀU S3</v>
      </c>
      <c r="C11" s="14"/>
      <c r="D11" s="14"/>
      <c r="E11" s="14">
        <v>15</v>
      </c>
      <c r="F11" s="14"/>
      <c r="G11" s="14"/>
      <c r="H11" s="14"/>
    </row>
    <row r="12" spans="1:8" x14ac:dyDescent="0.2">
      <c r="A12" s="14" t="s">
        <v>315</v>
      </c>
      <c r="B12" s="14" t="str">
        <f t="shared" si="0"/>
        <v>TÀU S1</v>
      </c>
      <c r="C12" s="14"/>
      <c r="D12" s="14"/>
      <c r="E12" s="14">
        <v>4</v>
      </c>
      <c r="F12" s="14"/>
      <c r="G12" s="14"/>
      <c r="H12" s="14"/>
    </row>
    <row r="15" spans="1:8" x14ac:dyDescent="0.2">
      <c r="A15" s="80" t="s">
        <v>318</v>
      </c>
      <c r="B15" s="80"/>
      <c r="C15" s="80"/>
      <c r="D15" s="80"/>
    </row>
    <row r="16" spans="1:8" x14ac:dyDescent="0.2">
      <c r="A16" s="11" t="s">
        <v>319</v>
      </c>
      <c r="B16" s="14" t="s">
        <v>320</v>
      </c>
      <c r="C16" s="14" t="s">
        <v>321</v>
      </c>
      <c r="D16" s="14" t="s">
        <v>322</v>
      </c>
    </row>
    <row r="17" spans="1:5" x14ac:dyDescent="0.2">
      <c r="A17" s="11" t="s">
        <v>323</v>
      </c>
      <c r="B17" s="14" t="s">
        <v>324</v>
      </c>
      <c r="C17" s="14" t="s">
        <v>325</v>
      </c>
      <c r="D17" s="14" t="s">
        <v>326</v>
      </c>
    </row>
    <row r="19" spans="1:5" x14ac:dyDescent="0.2">
      <c r="A19" s="80" t="s">
        <v>327</v>
      </c>
      <c r="B19" s="80"/>
      <c r="C19" s="80"/>
      <c r="D19" s="80"/>
      <c r="E19" s="80"/>
    </row>
    <row r="20" spans="1:5" x14ac:dyDescent="0.2">
      <c r="A20" s="10" t="s">
        <v>328</v>
      </c>
      <c r="B20" s="10" t="s">
        <v>305</v>
      </c>
      <c r="C20" s="10" t="s">
        <v>324</v>
      </c>
      <c r="D20" s="10" t="s">
        <v>325</v>
      </c>
      <c r="E20" s="10" t="s">
        <v>326</v>
      </c>
    </row>
    <row r="21" spans="1:5" x14ac:dyDescent="0.2">
      <c r="A21" s="14" t="s">
        <v>329</v>
      </c>
      <c r="B21" s="14" t="s">
        <v>330</v>
      </c>
      <c r="C21" s="14">
        <v>450</v>
      </c>
      <c r="D21" s="14">
        <v>400</v>
      </c>
      <c r="E21" s="14">
        <v>350</v>
      </c>
    </row>
    <row r="22" spans="1:5" x14ac:dyDescent="0.2">
      <c r="A22" s="14" t="s">
        <v>331</v>
      </c>
      <c r="B22" s="14" t="s">
        <v>332</v>
      </c>
      <c r="C22" s="14">
        <v>500</v>
      </c>
      <c r="D22" s="14">
        <v>450</v>
      </c>
      <c r="E22" s="14">
        <v>400</v>
      </c>
    </row>
    <row r="23" spans="1:5" x14ac:dyDescent="0.2">
      <c r="A23" s="14" t="s">
        <v>333</v>
      </c>
      <c r="B23" s="14" t="s">
        <v>334</v>
      </c>
      <c r="C23" s="14">
        <v>600</v>
      </c>
      <c r="D23" s="14">
        <v>550</v>
      </c>
      <c r="E23" s="14">
        <v>500</v>
      </c>
    </row>
    <row r="25" spans="1:5" ht="15.75" x14ac:dyDescent="0.25">
      <c r="A25" s="18" t="s">
        <v>75</v>
      </c>
    </row>
    <row r="26" spans="1:5" x14ac:dyDescent="0.2">
      <c r="A26" s="12" t="s">
        <v>240</v>
      </c>
    </row>
    <row r="27" spans="1:5" x14ac:dyDescent="0.2">
      <c r="A27" s="12" t="s">
        <v>577</v>
      </c>
    </row>
    <row r="28" spans="1:5" x14ac:dyDescent="0.2">
      <c r="A28" s="12" t="s">
        <v>578</v>
      </c>
    </row>
    <row r="29" spans="1:5" x14ac:dyDescent="0.2">
      <c r="A29" s="12" t="s">
        <v>579</v>
      </c>
    </row>
    <row r="30" spans="1:5" x14ac:dyDescent="0.2">
      <c r="A30" s="12" t="s">
        <v>580</v>
      </c>
    </row>
    <row r="31" spans="1:5" x14ac:dyDescent="0.2">
      <c r="A31" s="12" t="s">
        <v>581</v>
      </c>
    </row>
    <row r="32" spans="1:5" x14ac:dyDescent="0.2">
      <c r="A32" s="12" t="s">
        <v>582</v>
      </c>
    </row>
    <row r="33" spans="1:1" x14ac:dyDescent="0.2">
      <c r="A33" s="12" t="s">
        <v>583</v>
      </c>
    </row>
    <row r="34" spans="1:1" x14ac:dyDescent="0.2">
      <c r="A34" s="12"/>
    </row>
    <row r="35" spans="1:1" x14ac:dyDescent="0.2">
      <c r="A35" s="12"/>
    </row>
    <row r="36" spans="1:1" x14ac:dyDescent="0.2">
      <c r="A36" s="12"/>
    </row>
    <row r="37" spans="1:1" x14ac:dyDescent="0.2">
      <c r="A37" s="12"/>
    </row>
    <row r="38" spans="1:1" x14ac:dyDescent="0.2">
      <c r="A38" s="12"/>
    </row>
    <row r="39" spans="1:1" x14ac:dyDescent="0.2">
      <c r="A39" s="12"/>
    </row>
  </sheetData>
  <mergeCells count="3">
    <mergeCell ref="A15:D15"/>
    <mergeCell ref="A19:E19"/>
    <mergeCell ref="A1:H1"/>
  </mergeCells>
  <phoneticPr fontId="11" type="noConversion"/>
  <pageMargins left="1.1811023622047245" right="0.78740157480314965" top="0.78740157480314965" bottom="0.78740157480314965" header="0.51181102362204722" footer="0.51181102362204722"/>
  <pageSetup paperSize="9" orientation="portrait" verticalDpi="300" r:id="rId1"/>
  <headerFooter scaleWithDoc="0">
    <oddHeader>&amp;L&amp;"Times New Roman,Regular"Tin học văn phòng&amp;RMicrosoft Office 2003 - Excel</oddHeader>
    <oddFooter>&amp;L&amp;"Times New Roman,Regular"Biên soạn: Lý Trần Thái Học&amp;R&amp;"Times New Roman,Regular"10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2"/>
  <sheetViews>
    <sheetView topLeftCell="A7" zoomScaleNormal="100" workbookViewId="0">
      <selection sqref="A1:I1"/>
    </sheetView>
  </sheetViews>
  <sheetFormatPr defaultRowHeight="12.75" x14ac:dyDescent="0.2"/>
  <cols>
    <col min="2" max="2" width="9.42578125" bestFit="1" customWidth="1"/>
    <col min="4" max="4" width="9.5703125" bestFit="1" customWidth="1"/>
    <col min="5" max="5" width="11.5703125" bestFit="1" customWidth="1"/>
    <col min="6" max="6" width="7.7109375" customWidth="1"/>
    <col min="7" max="7" width="9.7109375" customWidth="1"/>
    <col min="8" max="9" width="7.7109375" customWidth="1"/>
  </cols>
  <sheetData>
    <row r="1" spans="1:18" ht="20.25" x14ac:dyDescent="0.2">
      <c r="A1" s="85" t="s">
        <v>367</v>
      </c>
      <c r="B1" s="85"/>
      <c r="C1" s="85"/>
      <c r="D1" s="85"/>
      <c r="E1" s="85"/>
      <c r="F1" s="85"/>
      <c r="G1" s="85"/>
      <c r="H1" s="85"/>
      <c r="I1" s="85"/>
      <c r="J1" s="23"/>
      <c r="K1" s="23"/>
      <c r="L1" s="23"/>
      <c r="M1" s="23"/>
      <c r="N1" s="23"/>
      <c r="O1" s="23"/>
      <c r="P1" s="23"/>
      <c r="Q1" s="23"/>
      <c r="R1" s="23"/>
    </row>
    <row r="2" spans="1:18" x14ac:dyDescent="0.2">
      <c r="A2" s="69" t="s">
        <v>115</v>
      </c>
      <c r="B2" s="69" t="s">
        <v>336</v>
      </c>
      <c r="C2" s="69" t="s">
        <v>337</v>
      </c>
      <c r="D2" s="69"/>
      <c r="E2" s="69" t="s">
        <v>338</v>
      </c>
      <c r="F2" s="69" t="s">
        <v>30</v>
      </c>
      <c r="G2" s="68" t="s">
        <v>339</v>
      </c>
      <c r="H2" s="68" t="s">
        <v>7</v>
      </c>
      <c r="I2" s="68" t="s">
        <v>340</v>
      </c>
      <c r="J2" s="23"/>
      <c r="K2" s="23"/>
      <c r="L2" s="23"/>
      <c r="M2" s="23"/>
      <c r="N2" s="23"/>
      <c r="O2" s="23"/>
      <c r="P2" s="23"/>
      <c r="Q2" s="23"/>
      <c r="R2" s="23"/>
    </row>
    <row r="3" spans="1:18" x14ac:dyDescent="0.2">
      <c r="A3" s="69"/>
      <c r="B3" s="69"/>
      <c r="C3" s="7" t="s">
        <v>181</v>
      </c>
      <c r="D3" s="7" t="s">
        <v>182</v>
      </c>
      <c r="E3" s="69"/>
      <c r="F3" s="69"/>
      <c r="G3" s="68"/>
      <c r="H3" s="68"/>
      <c r="I3" s="68"/>
      <c r="J3" s="23"/>
      <c r="K3" s="23"/>
      <c r="L3" s="23"/>
      <c r="M3" s="23"/>
      <c r="N3" s="23"/>
      <c r="O3" s="23"/>
      <c r="P3" s="23"/>
      <c r="Q3" s="23"/>
      <c r="R3" s="23"/>
    </row>
    <row r="4" spans="1:18" x14ac:dyDescent="0.2">
      <c r="A4" s="14">
        <v>1</v>
      </c>
      <c r="B4" s="14" t="s">
        <v>341</v>
      </c>
      <c r="C4" s="14"/>
      <c r="D4" s="14"/>
      <c r="E4" s="14"/>
      <c r="F4" s="14"/>
      <c r="G4" s="14">
        <v>2000</v>
      </c>
      <c r="H4" s="14"/>
      <c r="I4" s="14"/>
      <c r="J4" s="23"/>
      <c r="K4" s="23"/>
      <c r="L4" s="23"/>
      <c r="M4" s="23"/>
      <c r="N4" s="23"/>
      <c r="O4" s="23"/>
      <c r="P4" s="23"/>
      <c r="Q4" s="23"/>
      <c r="R4" s="23"/>
    </row>
    <row r="5" spans="1:18" x14ac:dyDescent="0.2">
      <c r="A5" s="14">
        <v>2</v>
      </c>
      <c r="B5" s="14" t="s">
        <v>342</v>
      </c>
      <c r="C5" s="14"/>
      <c r="D5" s="14"/>
      <c r="E5" s="14"/>
      <c r="F5" s="14"/>
      <c r="G5" s="14">
        <v>3000</v>
      </c>
      <c r="H5" s="14"/>
      <c r="I5" s="14"/>
      <c r="J5" s="23"/>
      <c r="K5" s="23"/>
      <c r="L5" s="23"/>
      <c r="M5" s="23"/>
      <c r="N5" s="23"/>
      <c r="O5" s="23"/>
      <c r="P5" s="23"/>
      <c r="Q5" s="23"/>
      <c r="R5" s="23"/>
    </row>
    <row r="6" spans="1:18" x14ac:dyDescent="0.2">
      <c r="A6" s="14">
        <v>3</v>
      </c>
      <c r="B6" s="14" t="s">
        <v>343</v>
      </c>
      <c r="C6" s="14"/>
      <c r="D6" s="14"/>
      <c r="E6" s="14"/>
      <c r="F6" s="14"/>
      <c r="G6" s="14">
        <v>2500</v>
      </c>
      <c r="H6" s="14"/>
      <c r="I6" s="14"/>
      <c r="J6" s="23"/>
      <c r="K6" s="23"/>
      <c r="L6" s="23"/>
      <c r="M6" s="23"/>
      <c r="N6" s="23"/>
      <c r="O6" s="23"/>
      <c r="P6" s="23"/>
      <c r="Q6" s="23"/>
      <c r="R6" s="23"/>
    </row>
    <row r="7" spans="1:18" x14ac:dyDescent="0.2">
      <c r="A7" s="14">
        <v>4</v>
      </c>
      <c r="B7" s="14" t="s">
        <v>344</v>
      </c>
      <c r="C7" s="14"/>
      <c r="D7" s="14"/>
      <c r="E7" s="14"/>
      <c r="F7" s="14"/>
      <c r="G7" s="14">
        <v>1500</v>
      </c>
      <c r="H7" s="14"/>
      <c r="I7" s="14"/>
      <c r="J7" s="23"/>
      <c r="K7" s="23"/>
      <c r="L7" s="23"/>
      <c r="M7" s="23"/>
      <c r="N7" s="23"/>
      <c r="O7" s="23"/>
      <c r="P7" s="23"/>
      <c r="Q7" s="23"/>
      <c r="R7" s="23"/>
    </row>
    <row r="8" spans="1:18" x14ac:dyDescent="0.2">
      <c r="A8" s="14">
        <v>5</v>
      </c>
      <c r="B8" s="14" t="s">
        <v>341</v>
      </c>
      <c r="C8" s="14"/>
      <c r="D8" s="14"/>
      <c r="E8" s="14"/>
      <c r="F8" s="14"/>
      <c r="G8" s="14">
        <v>2000</v>
      </c>
      <c r="H8" s="14"/>
      <c r="I8" s="14"/>
      <c r="J8" s="23"/>
      <c r="K8" s="23"/>
      <c r="L8" s="23"/>
      <c r="M8" s="23"/>
      <c r="N8" s="23"/>
      <c r="O8" s="23"/>
      <c r="P8" s="23"/>
      <c r="Q8" s="23"/>
      <c r="R8" s="23"/>
    </row>
    <row r="9" spans="1:18" x14ac:dyDescent="0.2">
      <c r="A9" s="14">
        <v>6</v>
      </c>
      <c r="B9" s="14" t="s">
        <v>345</v>
      </c>
      <c r="C9" s="14"/>
      <c r="D9" s="14"/>
      <c r="E9" s="14"/>
      <c r="F9" s="14"/>
      <c r="G9" s="14">
        <v>4000</v>
      </c>
      <c r="H9" s="14"/>
      <c r="I9" s="14"/>
      <c r="J9" s="23"/>
      <c r="K9" s="23"/>
      <c r="L9" s="23"/>
      <c r="M9" s="23"/>
      <c r="N9" s="23"/>
      <c r="O9" s="23"/>
      <c r="P9" s="23"/>
      <c r="Q9" s="23"/>
      <c r="R9" s="23"/>
    </row>
    <row r="10" spans="1:18" x14ac:dyDescent="0.2">
      <c r="A10" s="14">
        <v>7</v>
      </c>
      <c r="B10" s="14" t="s">
        <v>346</v>
      </c>
      <c r="C10" s="14"/>
      <c r="D10" s="14"/>
      <c r="E10" s="14"/>
      <c r="F10" s="14"/>
      <c r="G10" s="14">
        <v>3200</v>
      </c>
      <c r="H10" s="14"/>
      <c r="I10" s="14"/>
      <c r="J10" s="23"/>
      <c r="K10" s="23"/>
      <c r="L10" s="23"/>
      <c r="M10" s="23"/>
      <c r="N10" s="23"/>
      <c r="O10" s="23"/>
      <c r="P10" s="23"/>
      <c r="Q10" s="23"/>
      <c r="R10" s="23"/>
    </row>
    <row r="11" spans="1:18" x14ac:dyDescent="0.2">
      <c r="A11" s="14">
        <v>8</v>
      </c>
      <c r="B11" s="14" t="s">
        <v>347</v>
      </c>
      <c r="C11" s="14"/>
      <c r="D11" s="14"/>
      <c r="E11" s="14"/>
      <c r="F11" s="14"/>
      <c r="G11" s="14">
        <v>3500</v>
      </c>
      <c r="H11" s="14"/>
      <c r="I11" s="14"/>
      <c r="J11" s="23"/>
      <c r="K11" s="23"/>
      <c r="L11" s="23"/>
      <c r="M11" s="23"/>
      <c r="N11" s="23"/>
      <c r="O11" s="23"/>
      <c r="P11" s="23"/>
      <c r="Q11" s="23"/>
      <c r="R11" s="23"/>
    </row>
    <row r="12" spans="1:18" x14ac:dyDescent="0.2">
      <c r="J12" s="23"/>
      <c r="K12" s="23"/>
      <c r="L12" s="23"/>
      <c r="M12" s="23"/>
      <c r="N12" s="23"/>
      <c r="O12" s="23"/>
      <c r="P12" s="23"/>
      <c r="Q12" s="23"/>
      <c r="R12" s="23"/>
    </row>
    <row r="13" spans="1:18" x14ac:dyDescent="0.2">
      <c r="J13" s="23"/>
      <c r="K13" s="23"/>
      <c r="L13" s="23"/>
      <c r="M13" s="23"/>
      <c r="N13" s="23"/>
      <c r="O13" s="23"/>
      <c r="P13" s="23"/>
      <c r="Q13" s="23"/>
      <c r="R13" s="23"/>
    </row>
    <row r="14" spans="1:18" x14ac:dyDescent="0.2">
      <c r="A14" s="72" t="s">
        <v>21</v>
      </c>
      <c r="B14" s="72"/>
      <c r="C14" s="72"/>
      <c r="E14" s="72" t="s">
        <v>25</v>
      </c>
      <c r="F14" s="72"/>
      <c r="G14" s="72"/>
      <c r="H14" s="72"/>
      <c r="I14" s="72"/>
      <c r="J14" s="34"/>
      <c r="K14" s="23"/>
      <c r="L14" s="23"/>
      <c r="M14" s="23"/>
      <c r="N14" s="23"/>
      <c r="O14" s="23"/>
      <c r="P14" s="23"/>
      <c r="Q14" s="23"/>
      <c r="R14" s="23"/>
    </row>
    <row r="15" spans="1:18" ht="25.5" x14ac:dyDescent="0.2">
      <c r="A15" s="7" t="s">
        <v>181</v>
      </c>
      <c r="B15" s="7" t="s">
        <v>182</v>
      </c>
      <c r="C15" s="8" t="s">
        <v>350</v>
      </c>
      <c r="E15" s="7" t="s">
        <v>351</v>
      </c>
      <c r="F15" s="33" t="s">
        <v>353</v>
      </c>
      <c r="G15" s="33" t="s">
        <v>354</v>
      </c>
      <c r="H15" s="33" t="s">
        <v>355</v>
      </c>
      <c r="I15" s="33" t="s">
        <v>356</v>
      </c>
      <c r="J15" s="23"/>
      <c r="K15" s="23"/>
      <c r="L15" s="23"/>
      <c r="M15" s="23"/>
      <c r="N15" s="23"/>
      <c r="O15" s="23"/>
      <c r="P15" s="23"/>
      <c r="Q15" s="23"/>
      <c r="R15" s="23"/>
    </row>
    <row r="16" spans="1:18" x14ac:dyDescent="0.2">
      <c r="A16" s="13" t="s">
        <v>348</v>
      </c>
      <c r="B16" s="13" t="s">
        <v>361</v>
      </c>
      <c r="C16" s="14">
        <v>11000</v>
      </c>
      <c r="E16" s="7" t="s">
        <v>352</v>
      </c>
      <c r="F16" s="33" t="s">
        <v>357</v>
      </c>
      <c r="G16" s="33" t="s">
        <v>358</v>
      </c>
      <c r="H16" s="33" t="s">
        <v>359</v>
      </c>
      <c r="I16" s="33" t="s">
        <v>360</v>
      </c>
      <c r="J16" s="23"/>
      <c r="K16" s="23"/>
      <c r="L16" s="23"/>
      <c r="M16" s="23"/>
      <c r="N16" s="23"/>
      <c r="O16" s="23"/>
      <c r="P16" s="23"/>
      <c r="Q16" s="23"/>
      <c r="R16" s="23"/>
    </row>
    <row r="17" spans="1:18" x14ac:dyDescent="0.2">
      <c r="A17" s="24" t="s">
        <v>349</v>
      </c>
      <c r="B17" s="13" t="s">
        <v>362</v>
      </c>
      <c r="C17" s="14">
        <v>6000</v>
      </c>
      <c r="J17" s="23"/>
      <c r="K17" s="23"/>
      <c r="L17" s="23"/>
      <c r="M17" s="23"/>
      <c r="N17" s="23"/>
      <c r="O17" s="23"/>
      <c r="P17" s="23"/>
      <c r="Q17" s="23"/>
      <c r="R17" s="23"/>
    </row>
    <row r="18" spans="1:18" x14ac:dyDescent="0.2">
      <c r="A18" s="24" t="s">
        <v>295</v>
      </c>
      <c r="B18" s="24" t="s">
        <v>363</v>
      </c>
      <c r="C18" s="14">
        <v>5000</v>
      </c>
      <c r="J18" s="23"/>
      <c r="K18" s="23"/>
      <c r="L18" s="23"/>
      <c r="M18" s="23"/>
      <c r="N18" s="23"/>
      <c r="O18" s="23"/>
      <c r="P18" s="23"/>
      <c r="Q18" s="23"/>
      <c r="R18" s="23"/>
    </row>
    <row r="19" spans="1:18" x14ac:dyDescent="0.2">
      <c r="J19" s="23"/>
      <c r="K19" s="23"/>
      <c r="L19" s="23"/>
      <c r="M19" s="23"/>
      <c r="N19" s="23"/>
      <c r="O19" s="23"/>
      <c r="P19" s="23"/>
      <c r="Q19" s="23"/>
      <c r="R19" s="23"/>
    </row>
    <row r="20" spans="1:18" x14ac:dyDescent="0.2">
      <c r="J20" s="23"/>
      <c r="K20" s="23"/>
      <c r="L20" s="23"/>
      <c r="M20" s="23"/>
      <c r="N20" s="23"/>
      <c r="O20" s="23"/>
      <c r="P20" s="23"/>
      <c r="Q20" s="23"/>
      <c r="R20" s="23"/>
    </row>
    <row r="21" spans="1:18" ht="15.75" x14ac:dyDescent="0.25">
      <c r="A21" s="18" t="s">
        <v>75</v>
      </c>
      <c r="J21" s="23"/>
      <c r="K21" s="23"/>
      <c r="L21" s="23"/>
      <c r="M21" s="23"/>
      <c r="N21" s="23"/>
      <c r="O21" s="23"/>
      <c r="P21" s="23"/>
      <c r="Q21" s="23"/>
      <c r="R21" s="23"/>
    </row>
    <row r="22" spans="1:18" x14ac:dyDescent="0.2">
      <c r="A22" s="12" t="s">
        <v>584</v>
      </c>
      <c r="J22" s="23"/>
      <c r="K22" s="23"/>
      <c r="L22" s="23"/>
      <c r="M22" s="23"/>
      <c r="N22" s="23"/>
      <c r="O22" s="23"/>
      <c r="P22" s="23"/>
      <c r="Q22" s="23"/>
      <c r="R22" s="23"/>
    </row>
    <row r="23" spans="1:18" x14ac:dyDescent="0.2">
      <c r="A23" s="12" t="s">
        <v>585</v>
      </c>
      <c r="J23" s="23"/>
      <c r="K23" s="23"/>
      <c r="L23" s="23"/>
      <c r="M23" s="23"/>
      <c r="N23" s="23"/>
      <c r="O23" s="23"/>
      <c r="P23" s="23"/>
      <c r="Q23" s="23"/>
      <c r="R23" s="23"/>
    </row>
    <row r="24" spans="1:18" x14ac:dyDescent="0.2">
      <c r="A24" s="12" t="s">
        <v>586</v>
      </c>
      <c r="J24" s="23"/>
      <c r="K24" s="23"/>
      <c r="L24" s="23"/>
      <c r="M24" s="23"/>
      <c r="N24" s="23"/>
      <c r="O24" s="23"/>
      <c r="P24" s="23"/>
      <c r="Q24" s="23"/>
      <c r="R24" s="23"/>
    </row>
    <row r="25" spans="1:18" x14ac:dyDescent="0.2">
      <c r="A25" s="25" t="s">
        <v>587</v>
      </c>
      <c r="J25" s="23"/>
      <c r="K25" s="23"/>
      <c r="L25" s="23"/>
      <c r="M25" s="23"/>
      <c r="N25" s="23"/>
      <c r="O25" s="23"/>
      <c r="P25" s="23"/>
      <c r="Q25" s="23"/>
      <c r="R25" s="23"/>
    </row>
    <row r="26" spans="1:18" x14ac:dyDescent="0.2">
      <c r="A26" s="12" t="s">
        <v>588</v>
      </c>
      <c r="J26" s="23"/>
      <c r="K26" s="23"/>
      <c r="L26" s="23"/>
      <c r="M26" s="23"/>
      <c r="N26" s="23"/>
      <c r="O26" s="23"/>
      <c r="P26" s="23"/>
      <c r="Q26" s="23"/>
      <c r="R26" s="23"/>
    </row>
    <row r="27" spans="1:18" x14ac:dyDescent="0.2">
      <c r="A27" s="12" t="s">
        <v>589</v>
      </c>
      <c r="J27" s="23"/>
      <c r="K27" s="23"/>
      <c r="L27" s="23"/>
      <c r="M27" s="23"/>
      <c r="N27" s="23"/>
      <c r="O27" s="23"/>
      <c r="P27" s="23"/>
      <c r="Q27" s="23"/>
      <c r="R27" s="23"/>
    </row>
    <row r="28" spans="1:18" x14ac:dyDescent="0.2">
      <c r="A28" s="25" t="s">
        <v>364</v>
      </c>
      <c r="J28" s="23"/>
      <c r="K28" s="23"/>
      <c r="L28" s="23"/>
      <c r="M28" s="23"/>
      <c r="N28" s="23"/>
      <c r="O28" s="23"/>
      <c r="P28" s="23"/>
      <c r="Q28" s="23"/>
      <c r="R28" s="23"/>
    </row>
    <row r="29" spans="1:18" x14ac:dyDescent="0.2">
      <c r="A29" s="25" t="s">
        <v>365</v>
      </c>
      <c r="J29" s="23"/>
      <c r="K29" s="23"/>
      <c r="L29" s="23"/>
      <c r="M29" s="23"/>
      <c r="N29" s="23"/>
      <c r="O29" s="23"/>
      <c r="P29" s="23"/>
      <c r="Q29" s="23"/>
      <c r="R29" s="23"/>
    </row>
    <row r="30" spans="1:18" x14ac:dyDescent="0.2">
      <c r="A30" s="25" t="s">
        <v>366</v>
      </c>
      <c r="J30" s="23"/>
      <c r="K30" s="23"/>
      <c r="L30" s="23"/>
      <c r="M30" s="23"/>
      <c r="N30" s="23"/>
      <c r="O30" s="23"/>
      <c r="P30" s="23"/>
      <c r="Q30" s="23"/>
      <c r="R30" s="23"/>
    </row>
    <row r="31" spans="1:18" x14ac:dyDescent="0.2">
      <c r="A31" s="12" t="s">
        <v>590</v>
      </c>
      <c r="J31" s="23"/>
      <c r="K31" s="23"/>
      <c r="L31" s="23"/>
      <c r="M31" s="23"/>
      <c r="N31" s="23"/>
      <c r="O31" s="23"/>
      <c r="P31" s="23"/>
      <c r="Q31" s="23"/>
      <c r="R31" s="23"/>
    </row>
    <row r="32" spans="1:18" x14ac:dyDescent="0.2">
      <c r="A32" s="12" t="s">
        <v>591</v>
      </c>
      <c r="J32" s="23"/>
      <c r="K32" s="23"/>
      <c r="L32" s="23"/>
      <c r="M32" s="23"/>
      <c r="N32" s="23"/>
      <c r="O32" s="23"/>
      <c r="P32" s="23"/>
      <c r="Q32" s="23"/>
      <c r="R32" s="23"/>
    </row>
    <row r="33" spans="1:18" x14ac:dyDescent="0.2">
      <c r="J33" s="23"/>
      <c r="K33" s="23"/>
      <c r="L33" s="23"/>
      <c r="M33" s="23"/>
      <c r="N33" s="23"/>
      <c r="O33" s="23"/>
      <c r="P33" s="23"/>
      <c r="Q33" s="23"/>
      <c r="R33" s="23"/>
    </row>
    <row r="34" spans="1:18" x14ac:dyDescent="0.2">
      <c r="J34" s="23"/>
      <c r="K34" s="23"/>
      <c r="L34" s="23"/>
      <c r="M34" s="23"/>
      <c r="N34" s="23"/>
      <c r="O34" s="23"/>
      <c r="P34" s="23"/>
      <c r="Q34" s="23"/>
      <c r="R34" s="23"/>
    </row>
    <row r="35" spans="1:18" ht="15.75" x14ac:dyDescent="0.25">
      <c r="A35" s="18"/>
      <c r="J35" s="23"/>
      <c r="K35" s="23"/>
      <c r="L35" s="23"/>
      <c r="M35" s="23"/>
      <c r="N35" s="23"/>
      <c r="O35" s="23"/>
      <c r="P35" s="23"/>
      <c r="Q35" s="23"/>
      <c r="R35" s="23"/>
    </row>
    <row r="36" spans="1:18" x14ac:dyDescent="0.2">
      <c r="A36" s="12"/>
      <c r="J36" s="23"/>
      <c r="K36" s="23"/>
      <c r="L36" s="23"/>
      <c r="M36" s="23"/>
      <c r="N36" s="23"/>
      <c r="O36" s="23"/>
      <c r="P36" s="23"/>
      <c r="Q36" s="23"/>
      <c r="R36" s="23"/>
    </row>
    <row r="37" spans="1:18" x14ac:dyDescent="0.2">
      <c r="A37" s="12"/>
      <c r="J37" s="23"/>
      <c r="K37" s="23"/>
      <c r="L37" s="23"/>
      <c r="M37" s="23"/>
      <c r="N37" s="23"/>
      <c r="O37" s="23"/>
      <c r="P37" s="23"/>
      <c r="Q37" s="23"/>
      <c r="R37" s="23"/>
    </row>
    <row r="38" spans="1:18" x14ac:dyDescent="0.2">
      <c r="A38" s="12"/>
      <c r="J38" s="23"/>
      <c r="K38" s="23"/>
      <c r="L38" s="23"/>
      <c r="M38" s="23"/>
      <c r="N38" s="23"/>
      <c r="O38" s="23"/>
      <c r="P38" s="23"/>
      <c r="Q38" s="23"/>
      <c r="R38" s="23"/>
    </row>
    <row r="39" spans="1:18" x14ac:dyDescent="0.2">
      <c r="A39" s="12"/>
      <c r="J39" s="23"/>
      <c r="K39" s="23"/>
      <c r="L39" s="23"/>
      <c r="M39" s="23"/>
      <c r="N39" s="23"/>
      <c r="O39" s="23"/>
      <c r="P39" s="23"/>
      <c r="Q39" s="23"/>
      <c r="R39" s="23"/>
    </row>
    <row r="40" spans="1:18" x14ac:dyDescent="0.2">
      <c r="A40" s="12"/>
      <c r="J40" s="23"/>
      <c r="K40" s="23"/>
      <c r="L40" s="23"/>
      <c r="M40" s="23"/>
      <c r="N40" s="23"/>
      <c r="O40" s="23"/>
      <c r="P40" s="23"/>
      <c r="Q40" s="23"/>
      <c r="R40" s="23"/>
    </row>
    <row r="41" spans="1:18" x14ac:dyDescent="0.2">
      <c r="A41" s="12"/>
      <c r="J41" s="23"/>
      <c r="K41" s="23"/>
      <c r="L41" s="23"/>
      <c r="M41" s="23"/>
      <c r="N41" s="23"/>
      <c r="O41" s="23"/>
      <c r="P41" s="23"/>
      <c r="Q41" s="23"/>
      <c r="R41" s="23"/>
    </row>
    <row r="42" spans="1:18" x14ac:dyDescent="0.2">
      <c r="J42" s="23"/>
      <c r="K42" s="23"/>
      <c r="L42" s="23"/>
      <c r="M42" s="23"/>
      <c r="N42" s="23"/>
      <c r="O42" s="23"/>
      <c r="P42" s="23"/>
      <c r="Q42" s="23"/>
      <c r="R42" s="23"/>
    </row>
    <row r="43" spans="1:18" x14ac:dyDescent="0.2">
      <c r="J43" s="23"/>
      <c r="K43" s="23"/>
      <c r="L43" s="23"/>
      <c r="M43" s="23"/>
      <c r="N43" s="23"/>
      <c r="O43" s="23"/>
      <c r="P43" s="23"/>
      <c r="Q43" s="23"/>
      <c r="R43" s="23"/>
    </row>
    <row r="44" spans="1:18" x14ac:dyDescent="0.2">
      <c r="J44" s="23"/>
      <c r="K44" s="23"/>
      <c r="L44" s="23"/>
      <c r="M44" s="23"/>
      <c r="N44" s="23"/>
      <c r="O44" s="23"/>
      <c r="P44" s="23"/>
      <c r="Q44" s="23"/>
      <c r="R44" s="23"/>
    </row>
    <row r="45" spans="1:18" x14ac:dyDescent="0.2">
      <c r="J45" s="23"/>
      <c r="K45" s="23"/>
      <c r="L45" s="23"/>
      <c r="M45" s="23"/>
      <c r="N45" s="23"/>
      <c r="O45" s="23"/>
      <c r="P45" s="23"/>
      <c r="Q45" s="23"/>
      <c r="R45" s="23"/>
    </row>
    <row r="46" spans="1:18" x14ac:dyDescent="0.2">
      <c r="J46" s="23"/>
      <c r="K46" s="23"/>
      <c r="L46" s="23"/>
      <c r="M46" s="23"/>
      <c r="N46" s="23"/>
      <c r="O46" s="23"/>
      <c r="P46" s="23"/>
      <c r="Q46" s="23"/>
      <c r="R46" s="23"/>
    </row>
    <row r="47" spans="1:18" x14ac:dyDescent="0.2">
      <c r="J47" s="23"/>
      <c r="K47" s="23"/>
      <c r="L47" s="23"/>
      <c r="M47" s="23"/>
      <c r="N47" s="23"/>
      <c r="O47" s="23"/>
      <c r="P47" s="23"/>
      <c r="Q47" s="23"/>
      <c r="R47" s="23"/>
    </row>
    <row r="48" spans="1:18" x14ac:dyDescent="0.2">
      <c r="J48" s="23"/>
      <c r="K48" s="23"/>
      <c r="L48" s="23"/>
      <c r="M48" s="23"/>
      <c r="N48" s="23"/>
      <c r="O48" s="23"/>
      <c r="P48" s="23"/>
      <c r="Q48" s="23"/>
      <c r="R48" s="23"/>
    </row>
    <row r="49" spans="1:18" x14ac:dyDescent="0.2">
      <c r="J49" s="23"/>
      <c r="K49" s="23"/>
      <c r="L49" s="23"/>
      <c r="M49" s="23"/>
      <c r="N49" s="23"/>
      <c r="O49" s="23"/>
      <c r="P49" s="23"/>
      <c r="Q49" s="23"/>
      <c r="R49" s="23"/>
    </row>
    <row r="50" spans="1:18" x14ac:dyDescent="0.2">
      <c r="J50" s="23"/>
      <c r="K50" s="23"/>
      <c r="L50" s="23"/>
      <c r="M50" s="23"/>
      <c r="N50" s="23"/>
      <c r="O50" s="23"/>
      <c r="P50" s="23"/>
      <c r="Q50" s="23"/>
      <c r="R50" s="23"/>
    </row>
    <row r="51" spans="1:18" x14ac:dyDescent="0.2">
      <c r="J51" s="23"/>
      <c r="K51" s="23"/>
      <c r="L51" s="23"/>
      <c r="M51" s="23"/>
      <c r="N51" s="23"/>
      <c r="O51" s="23"/>
      <c r="P51" s="23"/>
      <c r="Q51" s="23"/>
      <c r="R51" s="23"/>
    </row>
    <row r="52" spans="1:18" x14ac:dyDescent="0.2">
      <c r="J52" s="23"/>
      <c r="K52" s="23"/>
      <c r="L52" s="23"/>
      <c r="M52" s="23"/>
      <c r="N52" s="23"/>
      <c r="O52" s="23"/>
      <c r="P52" s="23"/>
      <c r="Q52" s="23"/>
      <c r="R52" s="23"/>
    </row>
    <row r="53" spans="1:18" x14ac:dyDescent="0.2">
      <c r="J53" s="23"/>
      <c r="K53" s="23"/>
      <c r="L53" s="23"/>
      <c r="M53" s="23"/>
      <c r="N53" s="23"/>
      <c r="O53" s="23"/>
      <c r="P53" s="23"/>
      <c r="Q53" s="23"/>
      <c r="R53" s="23"/>
    </row>
    <row r="54" spans="1:18" x14ac:dyDescent="0.2">
      <c r="J54" s="23"/>
      <c r="K54" s="23"/>
      <c r="L54" s="23"/>
      <c r="M54" s="23"/>
      <c r="N54" s="23"/>
      <c r="O54" s="23"/>
      <c r="P54" s="23"/>
      <c r="Q54" s="23"/>
      <c r="R54" s="23"/>
    </row>
    <row r="55" spans="1:18" x14ac:dyDescent="0.2">
      <c r="J55" s="23"/>
      <c r="K55" s="23"/>
      <c r="L55" s="23"/>
      <c r="M55" s="23"/>
      <c r="N55" s="23"/>
      <c r="O55" s="23"/>
      <c r="P55" s="23"/>
      <c r="Q55" s="23"/>
      <c r="R55" s="23"/>
    </row>
    <row r="56" spans="1:18" x14ac:dyDescent="0.2">
      <c r="J56" s="23"/>
      <c r="K56" s="23"/>
      <c r="L56" s="23"/>
      <c r="M56" s="23"/>
      <c r="N56" s="23"/>
      <c r="O56" s="23"/>
      <c r="P56" s="23"/>
      <c r="Q56" s="23"/>
      <c r="R56" s="23"/>
    </row>
    <row r="57" spans="1:18" x14ac:dyDescent="0.2">
      <c r="J57" s="23"/>
      <c r="K57" s="23"/>
      <c r="L57" s="23"/>
      <c r="M57" s="23"/>
      <c r="N57" s="23"/>
      <c r="O57" s="23"/>
      <c r="P57" s="23"/>
      <c r="Q57" s="23"/>
      <c r="R57" s="23"/>
    </row>
    <row r="58" spans="1:18" x14ac:dyDescent="0.2">
      <c r="J58" s="23"/>
      <c r="K58" s="23"/>
      <c r="L58" s="23"/>
      <c r="M58" s="23"/>
      <c r="N58" s="23"/>
      <c r="O58" s="23"/>
      <c r="P58" s="23"/>
      <c r="Q58" s="23"/>
      <c r="R58" s="23"/>
    </row>
    <row r="59" spans="1:18" x14ac:dyDescent="0.2">
      <c r="J59" s="23"/>
      <c r="K59" s="23"/>
      <c r="L59" s="23"/>
      <c r="M59" s="23"/>
      <c r="N59" s="23"/>
      <c r="O59" s="23"/>
      <c r="P59" s="23"/>
      <c r="Q59" s="23"/>
      <c r="R59" s="23"/>
    </row>
    <row r="60" spans="1:18" x14ac:dyDescent="0.2">
      <c r="J60" s="23"/>
      <c r="K60" s="23"/>
      <c r="L60" s="23"/>
      <c r="M60" s="23"/>
      <c r="N60" s="23"/>
      <c r="O60" s="23"/>
      <c r="P60" s="23"/>
      <c r="Q60" s="23"/>
      <c r="R60" s="23"/>
    </row>
    <row r="61" spans="1:18" x14ac:dyDescent="0.2">
      <c r="A61" s="23"/>
      <c r="B61" s="23"/>
      <c r="C61" s="23"/>
      <c r="D61" s="23"/>
      <c r="E61" s="23"/>
      <c r="F61" s="23"/>
      <c r="G61" s="23"/>
      <c r="H61" s="23"/>
      <c r="I61" s="23"/>
    </row>
    <row r="62" spans="1:18" x14ac:dyDescent="0.2">
      <c r="A62" s="23"/>
      <c r="B62" s="23"/>
      <c r="C62" s="23"/>
      <c r="D62" s="23"/>
      <c r="E62" s="23"/>
      <c r="F62" s="23"/>
      <c r="G62" s="23"/>
      <c r="H62" s="23"/>
      <c r="I62" s="23"/>
    </row>
    <row r="63" spans="1:18" x14ac:dyDescent="0.2">
      <c r="A63" s="23"/>
      <c r="B63" s="23"/>
      <c r="C63" s="23"/>
      <c r="D63" s="23"/>
      <c r="E63" s="23"/>
      <c r="F63" s="23"/>
      <c r="G63" s="23"/>
      <c r="H63" s="23"/>
      <c r="I63" s="23"/>
    </row>
    <row r="64" spans="1:18" x14ac:dyDescent="0.2">
      <c r="A64" s="23"/>
      <c r="B64" s="23"/>
      <c r="C64" s="23"/>
      <c r="D64" s="23"/>
      <c r="E64" s="23"/>
      <c r="F64" s="23"/>
      <c r="G64" s="23"/>
      <c r="H64" s="23"/>
      <c r="I64" s="23"/>
    </row>
    <row r="65" spans="1:9" x14ac:dyDescent="0.2">
      <c r="A65" s="23"/>
      <c r="B65" s="23"/>
      <c r="C65" s="23"/>
      <c r="D65" s="23"/>
      <c r="E65" s="23"/>
      <c r="F65" s="23"/>
      <c r="G65" s="23"/>
      <c r="H65" s="23"/>
      <c r="I65" s="23"/>
    </row>
    <row r="66" spans="1:9" x14ac:dyDescent="0.2">
      <c r="A66" s="23"/>
      <c r="B66" s="23"/>
      <c r="C66" s="23"/>
      <c r="D66" s="23"/>
      <c r="E66" s="23"/>
      <c r="F66" s="23"/>
      <c r="G66" s="23"/>
      <c r="H66" s="23"/>
      <c r="I66" s="23"/>
    </row>
    <row r="67" spans="1:9" x14ac:dyDescent="0.2">
      <c r="A67" s="23"/>
      <c r="B67" s="23"/>
      <c r="C67" s="23"/>
      <c r="D67" s="23"/>
      <c r="E67" s="23"/>
      <c r="F67" s="23"/>
      <c r="G67" s="23"/>
      <c r="H67" s="23"/>
      <c r="I67" s="23"/>
    </row>
    <row r="68" spans="1:9" x14ac:dyDescent="0.2">
      <c r="A68" s="23"/>
      <c r="B68" s="23"/>
      <c r="C68" s="23"/>
      <c r="D68" s="23"/>
      <c r="E68" s="23"/>
      <c r="F68" s="23"/>
      <c r="G68" s="23"/>
      <c r="H68" s="23"/>
      <c r="I68" s="23"/>
    </row>
    <row r="69" spans="1:9" x14ac:dyDescent="0.2">
      <c r="A69" s="23"/>
      <c r="B69" s="23"/>
      <c r="C69" s="23"/>
      <c r="D69" s="23"/>
      <c r="E69" s="23"/>
      <c r="F69" s="23"/>
      <c r="G69" s="23"/>
      <c r="H69" s="23"/>
      <c r="I69" s="23"/>
    </row>
    <row r="70" spans="1:9" x14ac:dyDescent="0.2">
      <c r="A70" s="23"/>
      <c r="B70" s="23"/>
      <c r="C70" s="23"/>
      <c r="D70" s="23"/>
      <c r="E70" s="23"/>
      <c r="F70" s="23"/>
      <c r="G70" s="23"/>
      <c r="H70" s="23"/>
      <c r="I70" s="23"/>
    </row>
    <row r="71" spans="1:9" x14ac:dyDescent="0.2">
      <c r="A71" s="23"/>
      <c r="B71" s="23"/>
      <c r="C71" s="23"/>
      <c r="D71" s="23"/>
      <c r="E71" s="23"/>
      <c r="F71" s="23"/>
      <c r="G71" s="23"/>
      <c r="H71" s="23"/>
      <c r="I71" s="23"/>
    </row>
    <row r="72" spans="1:9" x14ac:dyDescent="0.2">
      <c r="A72" s="23"/>
      <c r="B72" s="23"/>
      <c r="C72" s="23"/>
      <c r="D72" s="23"/>
      <c r="E72" s="23"/>
      <c r="F72" s="23"/>
      <c r="G72" s="23"/>
      <c r="H72" s="23"/>
      <c r="I72" s="23"/>
    </row>
    <row r="73" spans="1:9" x14ac:dyDescent="0.2">
      <c r="A73" s="23"/>
      <c r="B73" s="23"/>
      <c r="C73" s="23"/>
      <c r="D73" s="23"/>
      <c r="E73" s="23"/>
      <c r="F73" s="23"/>
      <c r="G73" s="23"/>
      <c r="H73" s="23"/>
      <c r="I73" s="23"/>
    </row>
    <row r="74" spans="1:9" x14ac:dyDescent="0.2">
      <c r="A74" s="23"/>
      <c r="B74" s="23"/>
      <c r="C74" s="23"/>
      <c r="D74" s="23"/>
      <c r="E74" s="23"/>
      <c r="F74" s="23"/>
      <c r="G74" s="23"/>
      <c r="H74" s="23"/>
      <c r="I74" s="23"/>
    </row>
    <row r="75" spans="1:9" x14ac:dyDescent="0.2">
      <c r="A75" s="23"/>
      <c r="B75" s="23"/>
      <c r="C75" s="23"/>
      <c r="D75" s="23"/>
      <c r="E75" s="23"/>
      <c r="F75" s="23"/>
      <c r="G75" s="23"/>
      <c r="H75" s="23"/>
      <c r="I75" s="23"/>
    </row>
    <row r="76" spans="1:9" x14ac:dyDescent="0.2">
      <c r="A76" s="23"/>
      <c r="B76" s="23"/>
      <c r="C76" s="23"/>
      <c r="D76" s="23"/>
      <c r="E76" s="23"/>
      <c r="F76" s="23"/>
      <c r="G76" s="23"/>
      <c r="H76" s="23"/>
      <c r="I76" s="23"/>
    </row>
    <row r="77" spans="1:9" x14ac:dyDescent="0.2">
      <c r="A77" s="23"/>
      <c r="B77" s="23"/>
      <c r="C77" s="23"/>
      <c r="D77" s="23"/>
      <c r="E77" s="23"/>
      <c r="F77" s="23"/>
      <c r="G77" s="23"/>
      <c r="H77" s="23"/>
      <c r="I77" s="23"/>
    </row>
    <row r="78" spans="1:9" x14ac:dyDescent="0.2">
      <c r="A78" s="23"/>
      <c r="B78" s="23"/>
      <c r="C78" s="23"/>
      <c r="D78" s="23"/>
      <c r="E78" s="23"/>
      <c r="F78" s="23"/>
      <c r="G78" s="23"/>
      <c r="H78" s="23"/>
      <c r="I78" s="23"/>
    </row>
    <row r="79" spans="1:9" x14ac:dyDescent="0.2">
      <c r="A79" s="23"/>
      <c r="B79" s="23"/>
      <c r="C79" s="23"/>
      <c r="D79" s="23"/>
      <c r="E79" s="23"/>
      <c r="F79" s="23"/>
      <c r="G79" s="23"/>
      <c r="H79" s="23"/>
      <c r="I79" s="23"/>
    </row>
    <row r="80" spans="1:9" x14ac:dyDescent="0.2">
      <c r="A80" s="23"/>
      <c r="B80" s="23"/>
      <c r="C80" s="23"/>
      <c r="D80" s="23"/>
      <c r="E80" s="23"/>
      <c r="F80" s="23"/>
      <c r="G80" s="23"/>
      <c r="H80" s="23"/>
      <c r="I80" s="23"/>
    </row>
    <row r="81" spans="1:9" x14ac:dyDescent="0.2">
      <c r="A81" s="23"/>
      <c r="B81" s="23"/>
      <c r="C81" s="23"/>
      <c r="D81" s="23"/>
      <c r="E81" s="23"/>
      <c r="F81" s="23"/>
      <c r="G81" s="23"/>
      <c r="H81" s="23"/>
      <c r="I81" s="23"/>
    </row>
    <row r="82" spans="1:9" x14ac:dyDescent="0.2">
      <c r="A82" s="23"/>
      <c r="B82" s="23"/>
      <c r="C82" s="23"/>
      <c r="D82" s="23"/>
      <c r="E82" s="23"/>
      <c r="F82" s="23"/>
      <c r="G82" s="23"/>
      <c r="H82" s="23"/>
      <c r="I82" s="23"/>
    </row>
    <row r="83" spans="1:9" x14ac:dyDescent="0.2">
      <c r="A83" s="23"/>
      <c r="B83" s="23"/>
      <c r="C83" s="23"/>
      <c r="D83" s="23"/>
      <c r="E83" s="23"/>
      <c r="F83" s="23"/>
      <c r="G83" s="23"/>
      <c r="H83" s="23"/>
      <c r="I83" s="23"/>
    </row>
    <row r="84" spans="1:9" x14ac:dyDescent="0.2">
      <c r="A84" s="23"/>
      <c r="B84" s="23"/>
      <c r="C84" s="23"/>
      <c r="D84" s="23"/>
      <c r="E84" s="23"/>
      <c r="F84" s="23"/>
      <c r="G84" s="23"/>
      <c r="H84" s="23"/>
      <c r="I84" s="23"/>
    </row>
    <row r="85" spans="1:9" x14ac:dyDescent="0.2">
      <c r="A85" s="23"/>
      <c r="B85" s="23"/>
      <c r="C85" s="23"/>
      <c r="D85" s="23"/>
      <c r="E85" s="23"/>
      <c r="F85" s="23"/>
      <c r="G85" s="23"/>
      <c r="H85" s="23"/>
      <c r="I85" s="23"/>
    </row>
    <row r="86" spans="1:9" x14ac:dyDescent="0.2">
      <c r="A86" s="23"/>
      <c r="B86" s="23"/>
      <c r="C86" s="23"/>
      <c r="D86" s="23"/>
      <c r="E86" s="23"/>
      <c r="F86" s="23"/>
      <c r="G86" s="23"/>
      <c r="H86" s="23"/>
      <c r="I86" s="23"/>
    </row>
    <row r="87" spans="1:9" x14ac:dyDescent="0.2">
      <c r="A87" s="23"/>
      <c r="B87" s="23"/>
      <c r="C87" s="23"/>
      <c r="D87" s="23"/>
      <c r="E87" s="23"/>
      <c r="F87" s="23"/>
      <c r="G87" s="23"/>
      <c r="H87" s="23"/>
      <c r="I87" s="23"/>
    </row>
    <row r="88" spans="1:9" x14ac:dyDescent="0.2">
      <c r="A88" s="23"/>
      <c r="B88" s="23"/>
      <c r="C88" s="23"/>
      <c r="D88" s="23"/>
      <c r="E88" s="23"/>
      <c r="F88" s="23"/>
      <c r="G88" s="23"/>
      <c r="H88" s="23"/>
      <c r="I88" s="23"/>
    </row>
    <row r="89" spans="1:9" x14ac:dyDescent="0.2">
      <c r="A89" s="23"/>
      <c r="B89" s="23"/>
      <c r="C89" s="23"/>
      <c r="D89" s="23"/>
      <c r="E89" s="23"/>
      <c r="F89" s="23"/>
      <c r="G89" s="23"/>
      <c r="H89" s="23"/>
      <c r="I89" s="23"/>
    </row>
    <row r="90" spans="1:9" x14ac:dyDescent="0.2">
      <c r="A90" s="23"/>
      <c r="B90" s="23"/>
      <c r="C90" s="23"/>
      <c r="D90" s="23"/>
      <c r="E90" s="23"/>
      <c r="F90" s="23"/>
      <c r="G90" s="23"/>
      <c r="H90" s="23"/>
      <c r="I90" s="23"/>
    </row>
    <row r="91" spans="1:9" x14ac:dyDescent="0.2">
      <c r="A91" s="23"/>
      <c r="B91" s="23"/>
      <c r="C91" s="23"/>
      <c r="D91" s="23"/>
      <c r="E91" s="23"/>
      <c r="F91" s="23"/>
      <c r="G91" s="23"/>
      <c r="H91" s="23"/>
      <c r="I91" s="23"/>
    </row>
    <row r="92" spans="1:9" x14ac:dyDescent="0.2">
      <c r="A92" s="23"/>
      <c r="B92" s="23"/>
      <c r="C92" s="23"/>
      <c r="D92" s="23"/>
      <c r="E92" s="23"/>
      <c r="F92" s="23"/>
      <c r="G92" s="23"/>
      <c r="H92" s="23"/>
      <c r="I92" s="23"/>
    </row>
    <row r="93" spans="1:9" x14ac:dyDescent="0.2">
      <c r="A93" s="23"/>
      <c r="B93" s="23"/>
      <c r="C93" s="23"/>
      <c r="D93" s="23"/>
      <c r="E93" s="23"/>
      <c r="F93" s="23"/>
      <c r="G93" s="23"/>
      <c r="H93" s="23"/>
      <c r="I93" s="23"/>
    </row>
    <row r="94" spans="1:9" x14ac:dyDescent="0.2">
      <c r="A94" s="23"/>
      <c r="B94" s="23"/>
      <c r="C94" s="23"/>
      <c r="D94" s="23"/>
      <c r="E94" s="23"/>
      <c r="F94" s="23"/>
      <c r="G94" s="23"/>
      <c r="H94" s="23"/>
      <c r="I94" s="23"/>
    </row>
    <row r="95" spans="1:9" x14ac:dyDescent="0.2">
      <c r="A95" s="23"/>
      <c r="B95" s="23"/>
      <c r="C95" s="23"/>
      <c r="D95" s="23"/>
      <c r="E95" s="23"/>
      <c r="F95" s="23"/>
      <c r="G95" s="23"/>
      <c r="H95" s="23"/>
      <c r="I95" s="23"/>
    </row>
    <row r="96" spans="1:9" x14ac:dyDescent="0.2">
      <c r="A96" s="23"/>
      <c r="B96" s="23"/>
      <c r="C96" s="23"/>
      <c r="D96" s="23"/>
      <c r="E96" s="23"/>
      <c r="F96" s="23"/>
      <c r="G96" s="23"/>
      <c r="H96" s="23"/>
      <c r="I96" s="23"/>
    </row>
    <row r="97" spans="1:9" x14ac:dyDescent="0.2">
      <c r="A97" s="23"/>
      <c r="B97" s="23"/>
      <c r="C97" s="23"/>
      <c r="D97" s="23"/>
      <c r="E97" s="23"/>
      <c r="F97" s="23"/>
      <c r="G97" s="23"/>
      <c r="H97" s="23"/>
      <c r="I97" s="23"/>
    </row>
    <row r="98" spans="1:9" x14ac:dyDescent="0.2">
      <c r="A98" s="23"/>
      <c r="B98" s="23"/>
      <c r="C98" s="23"/>
      <c r="D98" s="23"/>
      <c r="E98" s="23"/>
      <c r="F98" s="23"/>
      <c r="G98" s="23"/>
      <c r="H98" s="23"/>
      <c r="I98" s="23"/>
    </row>
    <row r="99" spans="1:9" x14ac:dyDescent="0.2">
      <c r="A99" s="23"/>
      <c r="B99" s="23"/>
      <c r="C99" s="23"/>
      <c r="D99" s="23"/>
      <c r="E99" s="23"/>
      <c r="F99" s="23"/>
      <c r="G99" s="23"/>
      <c r="H99" s="23"/>
      <c r="I99" s="23"/>
    </row>
    <row r="100" spans="1:9" x14ac:dyDescent="0.2">
      <c r="A100" s="23"/>
      <c r="B100" s="23"/>
      <c r="C100" s="23"/>
      <c r="D100" s="23"/>
      <c r="E100" s="23"/>
      <c r="F100" s="23"/>
      <c r="G100" s="23"/>
      <c r="H100" s="23"/>
      <c r="I100" s="23"/>
    </row>
    <row r="101" spans="1:9" x14ac:dyDescent="0.2">
      <c r="A101" s="23"/>
      <c r="B101" s="23"/>
      <c r="C101" s="23"/>
      <c r="D101" s="23"/>
      <c r="E101" s="23"/>
      <c r="F101" s="23"/>
      <c r="G101" s="23"/>
      <c r="H101" s="23"/>
      <c r="I101" s="23"/>
    </row>
    <row r="102" spans="1:9" x14ac:dyDescent="0.2">
      <c r="A102" s="23"/>
      <c r="B102" s="23"/>
      <c r="C102" s="23"/>
      <c r="D102" s="23"/>
      <c r="E102" s="23"/>
      <c r="F102" s="23"/>
      <c r="G102" s="23"/>
      <c r="H102" s="23"/>
      <c r="I102" s="23"/>
    </row>
    <row r="103" spans="1:9" x14ac:dyDescent="0.2">
      <c r="A103" s="23"/>
      <c r="B103" s="23"/>
      <c r="C103" s="23"/>
      <c r="D103" s="23"/>
      <c r="E103" s="23"/>
      <c r="F103" s="23"/>
      <c r="G103" s="23"/>
      <c r="H103" s="23"/>
      <c r="I103" s="23"/>
    </row>
    <row r="104" spans="1:9" x14ac:dyDescent="0.2">
      <c r="A104" s="23"/>
      <c r="B104" s="23"/>
      <c r="C104" s="23"/>
      <c r="D104" s="23"/>
      <c r="E104" s="23"/>
      <c r="F104" s="23"/>
      <c r="G104" s="23"/>
      <c r="H104" s="23"/>
      <c r="I104" s="23"/>
    </row>
    <row r="105" spans="1:9" x14ac:dyDescent="0.2">
      <c r="A105" s="23"/>
      <c r="B105" s="23"/>
      <c r="C105" s="23"/>
      <c r="D105" s="23"/>
      <c r="E105" s="23"/>
      <c r="F105" s="23"/>
      <c r="G105" s="23"/>
      <c r="H105" s="23"/>
      <c r="I105" s="23"/>
    </row>
    <row r="106" spans="1:9" x14ac:dyDescent="0.2">
      <c r="A106" s="23"/>
      <c r="B106" s="23"/>
      <c r="C106" s="23"/>
      <c r="D106" s="23"/>
      <c r="E106" s="23"/>
      <c r="F106" s="23"/>
      <c r="G106" s="23"/>
      <c r="H106" s="23"/>
      <c r="I106" s="23"/>
    </row>
    <row r="107" spans="1:9" x14ac:dyDescent="0.2">
      <c r="A107" s="23"/>
      <c r="B107" s="23"/>
      <c r="C107" s="23"/>
      <c r="D107" s="23"/>
      <c r="E107" s="23"/>
      <c r="F107" s="23"/>
      <c r="G107" s="23"/>
      <c r="H107" s="23"/>
      <c r="I107" s="23"/>
    </row>
    <row r="108" spans="1:9" x14ac:dyDescent="0.2">
      <c r="A108" s="23"/>
      <c r="B108" s="23"/>
      <c r="C108" s="23"/>
      <c r="D108" s="23"/>
      <c r="E108" s="23"/>
      <c r="F108" s="23"/>
      <c r="G108" s="23"/>
      <c r="H108" s="23"/>
      <c r="I108" s="23"/>
    </row>
    <row r="109" spans="1:9" x14ac:dyDescent="0.2">
      <c r="A109" s="23"/>
      <c r="B109" s="23"/>
      <c r="C109" s="23"/>
      <c r="D109" s="23"/>
      <c r="E109" s="23"/>
      <c r="F109" s="23"/>
      <c r="G109" s="23"/>
      <c r="H109" s="23"/>
      <c r="I109" s="23"/>
    </row>
    <row r="110" spans="1:9" x14ac:dyDescent="0.2">
      <c r="A110" s="23"/>
      <c r="B110" s="23"/>
      <c r="C110" s="23"/>
      <c r="D110" s="23"/>
      <c r="E110" s="23"/>
      <c r="F110" s="23"/>
      <c r="G110" s="23"/>
      <c r="H110" s="23"/>
      <c r="I110" s="23"/>
    </row>
    <row r="111" spans="1:9" x14ac:dyDescent="0.2">
      <c r="A111" s="23"/>
      <c r="B111" s="23"/>
      <c r="C111" s="23"/>
      <c r="D111" s="23"/>
      <c r="E111" s="23"/>
      <c r="F111" s="23"/>
      <c r="G111" s="23"/>
      <c r="H111" s="23"/>
      <c r="I111" s="23"/>
    </row>
    <row r="112" spans="1:9" x14ac:dyDescent="0.2">
      <c r="A112" s="23"/>
      <c r="B112" s="23"/>
      <c r="C112" s="23"/>
      <c r="D112" s="23"/>
      <c r="E112" s="23"/>
      <c r="F112" s="23"/>
      <c r="G112" s="23"/>
      <c r="H112" s="23"/>
      <c r="I112" s="23"/>
    </row>
    <row r="113" spans="1:9" x14ac:dyDescent="0.2">
      <c r="A113" s="23"/>
      <c r="B113" s="23"/>
      <c r="C113" s="23"/>
      <c r="D113" s="23"/>
      <c r="E113" s="23"/>
      <c r="F113" s="23"/>
      <c r="G113" s="23"/>
      <c r="H113" s="23"/>
      <c r="I113" s="23"/>
    </row>
    <row r="114" spans="1:9" x14ac:dyDescent="0.2">
      <c r="A114" s="23"/>
      <c r="B114" s="23"/>
      <c r="C114" s="23"/>
      <c r="D114" s="23"/>
      <c r="E114" s="23"/>
      <c r="F114" s="23"/>
      <c r="G114" s="23"/>
      <c r="H114" s="23"/>
      <c r="I114" s="23"/>
    </row>
    <row r="115" spans="1:9" x14ac:dyDescent="0.2">
      <c r="A115" s="23"/>
      <c r="B115" s="23"/>
      <c r="C115" s="23"/>
      <c r="D115" s="23"/>
      <c r="E115" s="23"/>
      <c r="F115" s="23"/>
      <c r="G115" s="23"/>
      <c r="H115" s="23"/>
      <c r="I115" s="23"/>
    </row>
    <row r="116" spans="1:9" x14ac:dyDescent="0.2">
      <c r="A116" s="23"/>
      <c r="B116" s="23"/>
      <c r="C116" s="23"/>
      <c r="D116" s="23"/>
      <c r="E116" s="23"/>
      <c r="F116" s="23"/>
      <c r="G116" s="23"/>
      <c r="H116" s="23"/>
      <c r="I116" s="23"/>
    </row>
    <row r="117" spans="1:9" x14ac:dyDescent="0.2">
      <c r="A117" s="23"/>
      <c r="B117" s="23"/>
      <c r="C117" s="23"/>
      <c r="D117" s="23"/>
      <c r="E117" s="23"/>
      <c r="F117" s="23"/>
      <c r="G117" s="23"/>
      <c r="H117" s="23"/>
      <c r="I117" s="23"/>
    </row>
    <row r="118" spans="1:9" x14ac:dyDescent="0.2">
      <c r="A118" s="23"/>
      <c r="B118" s="23"/>
      <c r="C118" s="23"/>
      <c r="D118" s="23"/>
      <c r="E118" s="23"/>
      <c r="F118" s="23"/>
      <c r="G118" s="23"/>
      <c r="H118" s="23"/>
      <c r="I118" s="23"/>
    </row>
    <row r="119" spans="1:9" x14ac:dyDescent="0.2">
      <c r="A119" s="23"/>
      <c r="B119" s="23"/>
      <c r="C119" s="23"/>
      <c r="D119" s="23"/>
      <c r="E119" s="23"/>
      <c r="F119" s="23"/>
      <c r="G119" s="23"/>
      <c r="H119" s="23"/>
      <c r="I119" s="23"/>
    </row>
    <row r="120" spans="1:9" x14ac:dyDescent="0.2">
      <c r="A120" s="23"/>
      <c r="B120" s="23"/>
      <c r="C120" s="23"/>
      <c r="D120" s="23"/>
      <c r="E120" s="23"/>
      <c r="F120" s="23"/>
      <c r="G120" s="23"/>
      <c r="H120" s="23"/>
      <c r="I120" s="23"/>
    </row>
    <row r="121" spans="1:9" x14ac:dyDescent="0.2">
      <c r="A121" s="23"/>
      <c r="B121" s="23"/>
      <c r="C121" s="23"/>
      <c r="D121" s="23"/>
      <c r="E121" s="23"/>
      <c r="F121" s="23"/>
      <c r="G121" s="23"/>
      <c r="H121" s="23"/>
      <c r="I121" s="23"/>
    </row>
    <row r="122" spans="1:9" x14ac:dyDescent="0.2">
      <c r="A122" s="23"/>
      <c r="B122" s="23"/>
      <c r="C122" s="23"/>
      <c r="D122" s="23"/>
      <c r="E122" s="23"/>
      <c r="F122" s="23"/>
      <c r="G122" s="23"/>
      <c r="H122" s="23"/>
      <c r="I122" s="23"/>
    </row>
  </sheetData>
  <mergeCells count="11">
    <mergeCell ref="A14:C14"/>
    <mergeCell ref="E14:I14"/>
    <mergeCell ref="A1:I1"/>
    <mergeCell ref="C2:D2"/>
    <mergeCell ref="A2:A3"/>
    <mergeCell ref="B2:B3"/>
    <mergeCell ref="E2:E3"/>
    <mergeCell ref="F2:F3"/>
    <mergeCell ref="G2:G3"/>
    <mergeCell ref="H2:H3"/>
    <mergeCell ref="I2:I3"/>
  </mergeCells>
  <phoneticPr fontId="11" type="noConversion"/>
  <pageMargins left="1.1811023622047245" right="0.78740157480314965" top="0.78740157480314965" bottom="0.78740157480314965" header="0.51181102362204722" footer="0.51181102362204722"/>
  <pageSetup paperSize="9" orientation="portrait" verticalDpi="300" r:id="rId1"/>
  <headerFooter scaleWithDoc="0">
    <oddHeader>&amp;L&amp;"Times New Roman,Regular"Tin học văn phòng&amp;RMicrosoft Office 2003 - Excel</oddHeader>
    <oddFooter>&amp;L&amp;"Times New Roman,Regular"Biên soạn: Lý Trần Thái Học&amp;R&amp;"Times New Roman,Regular"11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"/>
  <sheetViews>
    <sheetView zoomScaleNormal="100" workbookViewId="0">
      <selection activeCell="G23" sqref="G23"/>
    </sheetView>
  </sheetViews>
  <sheetFormatPr defaultRowHeight="12.75" x14ac:dyDescent="0.2"/>
  <cols>
    <col min="6" max="6" width="8.85546875" customWidth="1"/>
    <col min="8" max="9" width="8.85546875" customWidth="1"/>
  </cols>
  <sheetData>
    <row r="1" spans="1:9" ht="20.25" x14ac:dyDescent="0.2">
      <c r="A1" s="85" t="s">
        <v>396</v>
      </c>
      <c r="B1" s="85"/>
      <c r="C1" s="85"/>
      <c r="D1" s="85"/>
      <c r="E1" s="85"/>
      <c r="F1" s="85"/>
      <c r="G1" s="85"/>
      <c r="H1" s="85"/>
      <c r="I1" s="85"/>
    </row>
    <row r="2" spans="1:9" ht="40.5" customHeight="1" x14ac:dyDescent="0.2">
      <c r="A2" s="7" t="s">
        <v>369</v>
      </c>
      <c r="B2" s="7" t="s">
        <v>368</v>
      </c>
      <c r="C2" s="8" t="s">
        <v>370</v>
      </c>
      <c r="D2" s="7" t="s">
        <v>30</v>
      </c>
      <c r="E2" s="8" t="s">
        <v>371</v>
      </c>
      <c r="F2" s="8" t="s">
        <v>634</v>
      </c>
      <c r="G2" s="8" t="s">
        <v>111</v>
      </c>
      <c r="H2" s="8" t="s">
        <v>7</v>
      </c>
      <c r="I2" s="8" t="s">
        <v>278</v>
      </c>
    </row>
    <row r="3" spans="1:9" x14ac:dyDescent="0.2">
      <c r="A3" s="13" t="s">
        <v>372</v>
      </c>
      <c r="B3" s="14"/>
      <c r="C3" s="14"/>
      <c r="D3" s="14"/>
      <c r="E3" s="14" t="s">
        <v>379</v>
      </c>
      <c r="F3" s="14"/>
      <c r="G3" s="14">
        <v>40</v>
      </c>
      <c r="H3" s="14"/>
      <c r="I3" s="14"/>
    </row>
    <row r="4" spans="1:9" x14ac:dyDescent="0.2">
      <c r="A4" s="13" t="s">
        <v>373</v>
      </c>
      <c r="B4" s="14"/>
      <c r="C4" s="14"/>
      <c r="D4" s="14"/>
      <c r="E4" s="14" t="s">
        <v>380</v>
      </c>
      <c r="F4" s="14"/>
      <c r="G4" s="14">
        <v>50</v>
      </c>
      <c r="H4" s="14"/>
      <c r="I4" s="14"/>
    </row>
    <row r="5" spans="1:9" x14ac:dyDescent="0.2">
      <c r="A5" s="13" t="s">
        <v>374</v>
      </c>
      <c r="B5" s="14"/>
      <c r="C5" s="14"/>
      <c r="D5" s="14"/>
      <c r="E5" s="14" t="s">
        <v>381</v>
      </c>
      <c r="F5" s="14"/>
      <c r="G5" s="14">
        <v>20</v>
      </c>
      <c r="H5" s="14"/>
      <c r="I5" s="14"/>
    </row>
    <row r="6" spans="1:9" x14ac:dyDescent="0.2">
      <c r="A6" s="13" t="s">
        <v>375</v>
      </c>
      <c r="B6" s="14"/>
      <c r="C6" s="14"/>
      <c r="D6" s="14"/>
      <c r="E6" s="14" t="s">
        <v>381</v>
      </c>
      <c r="F6" s="14"/>
      <c r="G6" s="14">
        <v>10</v>
      </c>
      <c r="H6" s="14"/>
      <c r="I6" s="14"/>
    </row>
    <row r="7" spans="1:9" x14ac:dyDescent="0.2">
      <c r="A7" s="13" t="s">
        <v>376</v>
      </c>
      <c r="B7" s="14"/>
      <c r="C7" s="14"/>
      <c r="D7" s="14"/>
      <c r="E7" s="14" t="s">
        <v>381</v>
      </c>
      <c r="F7" s="14"/>
      <c r="G7" s="14">
        <v>15</v>
      </c>
      <c r="H7" s="14"/>
      <c r="I7" s="14"/>
    </row>
    <row r="8" spans="1:9" x14ac:dyDescent="0.2">
      <c r="A8" s="13" t="s">
        <v>377</v>
      </c>
      <c r="B8" s="14"/>
      <c r="C8" s="14"/>
      <c r="D8" s="14"/>
      <c r="E8" s="14" t="s">
        <v>381</v>
      </c>
      <c r="F8" s="14"/>
      <c r="G8" s="14">
        <v>30</v>
      </c>
      <c r="H8" s="14"/>
      <c r="I8" s="14"/>
    </row>
    <row r="9" spans="1:9" x14ac:dyDescent="0.2">
      <c r="A9" s="13" t="s">
        <v>378</v>
      </c>
      <c r="B9" s="14"/>
      <c r="C9" s="14"/>
      <c r="D9" s="14"/>
      <c r="E9" s="14" t="s">
        <v>379</v>
      </c>
      <c r="F9" s="14"/>
      <c r="G9" s="14">
        <v>20</v>
      </c>
      <c r="H9" s="14"/>
      <c r="I9" s="14"/>
    </row>
    <row r="10" spans="1:9" x14ac:dyDescent="0.2">
      <c r="A10" s="13" t="s">
        <v>374</v>
      </c>
      <c r="B10" s="14"/>
      <c r="C10" s="14"/>
      <c r="D10" s="14"/>
      <c r="E10" s="14" t="s">
        <v>380</v>
      </c>
      <c r="F10" s="14"/>
      <c r="G10" s="14">
        <v>24</v>
      </c>
      <c r="H10" s="14"/>
      <c r="I10" s="14"/>
    </row>
    <row r="11" spans="1:9" x14ac:dyDescent="0.2">
      <c r="A11" s="13" t="s">
        <v>377</v>
      </c>
      <c r="B11" s="14"/>
      <c r="C11" s="14"/>
      <c r="D11" s="14"/>
      <c r="E11" s="14" t="s">
        <v>379</v>
      </c>
      <c r="F11" s="14"/>
      <c r="G11" s="14">
        <v>16</v>
      </c>
      <c r="H11" s="14"/>
      <c r="I11" s="14"/>
    </row>
    <row r="12" spans="1:9" x14ac:dyDescent="0.2">
      <c r="A12" s="13" t="s">
        <v>378</v>
      </c>
      <c r="B12" s="14"/>
      <c r="C12" s="14"/>
      <c r="D12" s="14"/>
      <c r="E12" s="14" t="s">
        <v>380</v>
      </c>
      <c r="F12" s="14"/>
      <c r="G12" s="14">
        <v>5</v>
      </c>
      <c r="H12" s="14"/>
      <c r="I12" s="14"/>
    </row>
    <row r="15" spans="1:9" x14ac:dyDescent="0.2">
      <c r="A15" s="72" t="s">
        <v>274</v>
      </c>
      <c r="B15" s="72"/>
      <c r="C15" s="72"/>
      <c r="D15" s="72"/>
      <c r="G15" s="66" t="s">
        <v>390</v>
      </c>
      <c r="H15" s="66"/>
      <c r="I15" s="66"/>
    </row>
    <row r="16" spans="1:9" x14ac:dyDescent="0.2">
      <c r="A16" s="10" t="s">
        <v>368</v>
      </c>
      <c r="B16" s="10" t="s">
        <v>382</v>
      </c>
      <c r="C16" s="10" t="s">
        <v>383</v>
      </c>
      <c r="D16" s="10" t="s">
        <v>384</v>
      </c>
      <c r="G16" s="10" t="s">
        <v>388</v>
      </c>
      <c r="H16" s="76" t="s">
        <v>389</v>
      </c>
      <c r="I16" s="76"/>
    </row>
    <row r="17" spans="1:9" x14ac:dyDescent="0.2">
      <c r="A17" s="15" t="s">
        <v>385</v>
      </c>
      <c r="B17" s="14">
        <v>500</v>
      </c>
      <c r="C17" s="14">
        <v>450</v>
      </c>
      <c r="D17" s="14">
        <v>300</v>
      </c>
      <c r="G17" s="13" t="s">
        <v>381</v>
      </c>
      <c r="H17" s="87">
        <v>0.02</v>
      </c>
      <c r="I17" s="88"/>
    </row>
    <row r="18" spans="1:9" x14ac:dyDescent="0.2">
      <c r="A18" s="15" t="s">
        <v>386</v>
      </c>
      <c r="B18" s="14">
        <v>600</v>
      </c>
      <c r="C18" s="14">
        <v>560</v>
      </c>
      <c r="D18" s="14">
        <v>350</v>
      </c>
      <c r="G18" s="13" t="s">
        <v>380</v>
      </c>
      <c r="H18" s="87">
        <v>0.05</v>
      </c>
      <c r="I18" s="88"/>
    </row>
    <row r="19" spans="1:9" x14ac:dyDescent="0.2">
      <c r="A19" s="15" t="s">
        <v>387</v>
      </c>
      <c r="B19" s="14">
        <v>800</v>
      </c>
      <c r="C19" s="14">
        <v>700</v>
      </c>
      <c r="D19" s="14">
        <v>400</v>
      </c>
      <c r="G19" s="13" t="s">
        <v>379</v>
      </c>
      <c r="H19" s="87">
        <v>0.08</v>
      </c>
      <c r="I19" s="88"/>
    </row>
    <row r="21" spans="1:9" x14ac:dyDescent="0.2">
      <c r="A21" s="86" t="s">
        <v>213</v>
      </c>
      <c r="B21" s="86"/>
      <c r="C21" s="86"/>
      <c r="D21" s="86"/>
    </row>
    <row r="22" spans="1:9" x14ac:dyDescent="0.2">
      <c r="A22" s="15" t="s">
        <v>368</v>
      </c>
      <c r="B22" s="13" t="s">
        <v>385</v>
      </c>
      <c r="C22" s="13" t="s">
        <v>386</v>
      </c>
      <c r="D22" s="13" t="s">
        <v>387</v>
      </c>
    </row>
    <row r="23" spans="1:9" x14ac:dyDescent="0.2">
      <c r="A23" s="15" t="s">
        <v>391</v>
      </c>
      <c r="B23" s="14"/>
      <c r="C23" s="14"/>
      <c r="D23" s="14"/>
    </row>
    <row r="26" spans="1:9" ht="15.75" x14ac:dyDescent="0.25">
      <c r="A26" s="18" t="s">
        <v>75</v>
      </c>
    </row>
    <row r="27" spans="1:9" x14ac:dyDescent="0.2">
      <c r="A27" s="12" t="s">
        <v>392</v>
      </c>
    </row>
    <row r="28" spans="1:9" x14ac:dyDescent="0.2">
      <c r="A28" s="12" t="s">
        <v>592</v>
      </c>
    </row>
    <row r="29" spans="1:9" x14ac:dyDescent="0.2">
      <c r="A29" s="12" t="s">
        <v>593</v>
      </c>
    </row>
    <row r="30" spans="1:9" x14ac:dyDescent="0.2">
      <c r="A30" s="12" t="s">
        <v>594</v>
      </c>
    </row>
    <row r="31" spans="1:9" x14ac:dyDescent="0.2">
      <c r="A31" s="12" t="s">
        <v>595</v>
      </c>
    </row>
    <row r="32" spans="1:9" x14ac:dyDescent="0.2">
      <c r="A32" s="25" t="s">
        <v>596</v>
      </c>
    </row>
    <row r="33" spans="1:1" x14ac:dyDescent="0.2">
      <c r="A33" s="12" t="s">
        <v>597</v>
      </c>
    </row>
    <row r="34" spans="1:1" x14ac:dyDescent="0.2">
      <c r="A34" s="25" t="s">
        <v>393</v>
      </c>
    </row>
    <row r="35" spans="1:1" x14ac:dyDescent="0.2">
      <c r="A35" s="25" t="s">
        <v>394</v>
      </c>
    </row>
    <row r="36" spans="1:1" x14ac:dyDescent="0.2">
      <c r="A36" s="25" t="s">
        <v>395</v>
      </c>
    </row>
    <row r="37" spans="1:1" x14ac:dyDescent="0.2">
      <c r="A37" s="12" t="s">
        <v>598</v>
      </c>
    </row>
    <row r="38" spans="1:1" x14ac:dyDescent="0.2">
      <c r="A38" s="12" t="s">
        <v>599</v>
      </c>
    </row>
    <row r="41" spans="1:1" ht="15.75" x14ac:dyDescent="0.25">
      <c r="A41" s="18"/>
    </row>
    <row r="42" spans="1:1" x14ac:dyDescent="0.2">
      <c r="A42" s="12"/>
    </row>
    <row r="43" spans="1:1" x14ac:dyDescent="0.2">
      <c r="A43" s="12"/>
    </row>
    <row r="44" spans="1:1" x14ac:dyDescent="0.2">
      <c r="A44" s="12"/>
    </row>
    <row r="45" spans="1:1" x14ac:dyDescent="0.2">
      <c r="A45" s="12"/>
    </row>
    <row r="46" spans="1:1" x14ac:dyDescent="0.2">
      <c r="A46" s="12"/>
    </row>
    <row r="47" spans="1:1" x14ac:dyDescent="0.2">
      <c r="A47" s="12"/>
    </row>
    <row r="48" spans="1:1" x14ac:dyDescent="0.2">
      <c r="A48" s="12"/>
    </row>
    <row r="49" spans="1:1" x14ac:dyDescent="0.2">
      <c r="A49" s="12"/>
    </row>
  </sheetData>
  <mergeCells count="8">
    <mergeCell ref="A21:D21"/>
    <mergeCell ref="A1:I1"/>
    <mergeCell ref="A15:D15"/>
    <mergeCell ref="H16:I16"/>
    <mergeCell ref="H17:I17"/>
    <mergeCell ref="H18:I18"/>
    <mergeCell ref="H19:I19"/>
    <mergeCell ref="G15:I15"/>
  </mergeCells>
  <phoneticPr fontId="11" type="noConversion"/>
  <pageMargins left="1.1811023622047245" right="0.78740157480314965" top="0.78740157480314965" bottom="0.78740157480314965" header="0.51181102362204722" footer="0.51181102362204722"/>
  <pageSetup paperSize="9" orientation="portrait" verticalDpi="300" r:id="rId1"/>
  <headerFooter scaleWithDoc="0">
    <oddHeader>&amp;L&amp;"Times New Roman,Regular"Tin học văn phòng&amp;RMicrosoft Office 2003 - Excel</oddHeader>
    <oddFooter>&amp;L&amp;"Times New Roman,Regular"Biên soạn: Lý Trần Thái Học&amp;R&amp;"Times New Roman,Regular"12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"/>
  <sheetViews>
    <sheetView zoomScaleNormal="100" workbookViewId="0">
      <selection activeCell="I7" sqref="I7"/>
    </sheetView>
  </sheetViews>
  <sheetFormatPr defaultRowHeight="12.75" x14ac:dyDescent="0.2"/>
  <cols>
    <col min="1" max="1" width="5.5703125" customWidth="1"/>
    <col min="5" max="9" width="8.5703125" customWidth="1"/>
  </cols>
  <sheetData>
    <row r="1" spans="1:9" ht="20.25" x14ac:dyDescent="0.3">
      <c r="A1" s="74" t="s">
        <v>418</v>
      </c>
      <c r="B1" s="74"/>
      <c r="C1" s="74"/>
      <c r="D1" s="74"/>
      <c r="E1" s="74"/>
      <c r="F1" s="74"/>
      <c r="G1" s="74"/>
      <c r="H1" s="74"/>
      <c r="I1" s="74"/>
    </row>
    <row r="2" spans="1:9" ht="25.5" x14ac:dyDescent="0.2">
      <c r="A2" s="7" t="s">
        <v>115</v>
      </c>
      <c r="B2" s="8" t="s">
        <v>400</v>
      </c>
      <c r="C2" s="8" t="s">
        <v>399</v>
      </c>
      <c r="D2" s="8" t="s">
        <v>398</v>
      </c>
      <c r="E2" s="8" t="s">
        <v>397</v>
      </c>
      <c r="F2" s="8" t="s">
        <v>401</v>
      </c>
      <c r="G2" s="8" t="s">
        <v>278</v>
      </c>
      <c r="H2" s="8" t="s">
        <v>279</v>
      </c>
      <c r="I2" s="8" t="s">
        <v>402</v>
      </c>
    </row>
    <row r="3" spans="1:9" x14ac:dyDescent="0.2">
      <c r="A3" s="14">
        <v>1</v>
      </c>
      <c r="B3" s="14" t="s">
        <v>403</v>
      </c>
      <c r="C3" s="14"/>
      <c r="D3" s="14"/>
      <c r="E3" s="14"/>
      <c r="F3" s="14">
        <v>20</v>
      </c>
      <c r="G3" s="14"/>
      <c r="H3" s="14"/>
      <c r="I3" s="14"/>
    </row>
    <row r="4" spans="1:9" x14ac:dyDescent="0.2">
      <c r="A4" s="14">
        <v>2</v>
      </c>
      <c r="B4" s="14" t="s">
        <v>404</v>
      </c>
      <c r="C4" s="14"/>
      <c r="D4" s="14"/>
      <c r="E4" s="14"/>
      <c r="F4" s="14">
        <v>30</v>
      </c>
      <c r="G4" s="14"/>
      <c r="H4" s="14"/>
      <c r="I4" s="14"/>
    </row>
    <row r="5" spans="1:9" x14ac:dyDescent="0.2">
      <c r="A5" s="14">
        <v>3</v>
      </c>
      <c r="B5" s="14" t="s">
        <v>405</v>
      </c>
      <c r="C5" s="14"/>
      <c r="D5" s="14"/>
      <c r="E5" s="14"/>
      <c r="F5" s="14">
        <v>15</v>
      </c>
      <c r="G5" s="14"/>
      <c r="H5" s="14"/>
      <c r="I5" s="14"/>
    </row>
    <row r="6" spans="1:9" x14ac:dyDescent="0.2">
      <c r="A6" s="14">
        <v>4</v>
      </c>
      <c r="B6" s="14" t="s">
        <v>406</v>
      </c>
      <c r="C6" s="14"/>
      <c r="D6" s="14"/>
      <c r="E6" s="14"/>
      <c r="F6" s="14">
        <v>40</v>
      </c>
      <c r="G6" s="14"/>
      <c r="H6" s="14"/>
      <c r="I6" s="14"/>
    </row>
    <row r="7" spans="1:9" x14ac:dyDescent="0.2">
      <c r="A7" s="14">
        <v>5</v>
      </c>
      <c r="B7" s="14" t="s">
        <v>407</v>
      </c>
      <c r="C7" s="14"/>
      <c r="D7" s="14"/>
      <c r="E7" s="14"/>
      <c r="F7" s="14">
        <v>10</v>
      </c>
      <c r="G7" s="14"/>
      <c r="H7" s="14"/>
      <c r="I7" s="14"/>
    </row>
    <row r="8" spans="1:9" x14ac:dyDescent="0.2">
      <c r="A8" s="14">
        <v>6</v>
      </c>
      <c r="B8" s="14" t="s">
        <v>408</v>
      </c>
      <c r="C8" s="14"/>
      <c r="D8" s="14"/>
      <c r="E8" s="14"/>
      <c r="F8" s="14">
        <v>20</v>
      </c>
      <c r="G8" s="14"/>
      <c r="H8" s="14"/>
      <c r="I8" s="14"/>
    </row>
    <row r="9" spans="1:9" x14ac:dyDescent="0.2">
      <c r="A9" s="14">
        <v>7</v>
      </c>
      <c r="B9" s="14" t="s">
        <v>405</v>
      </c>
      <c r="C9" s="14"/>
      <c r="D9" s="14"/>
      <c r="E9" s="14"/>
      <c r="F9" s="14">
        <v>70</v>
      </c>
      <c r="G9" s="14"/>
      <c r="H9" s="14"/>
      <c r="I9" s="14"/>
    </row>
    <row r="10" spans="1:9" x14ac:dyDescent="0.2">
      <c r="A10" s="14">
        <v>8</v>
      </c>
      <c r="B10" s="14" t="s">
        <v>409</v>
      </c>
      <c r="C10" s="14"/>
      <c r="D10" s="14"/>
      <c r="E10" s="14"/>
      <c r="F10" s="14">
        <v>80</v>
      </c>
      <c r="G10" s="14"/>
      <c r="H10" s="14"/>
      <c r="I10" s="14"/>
    </row>
    <row r="13" spans="1:9" x14ac:dyDescent="0.2">
      <c r="A13" s="72" t="s">
        <v>274</v>
      </c>
      <c r="B13" s="72"/>
      <c r="C13" s="72"/>
      <c r="D13" s="72"/>
    </row>
    <row r="14" spans="1:9" ht="25.5" x14ac:dyDescent="0.2">
      <c r="A14" s="8" t="s">
        <v>400</v>
      </c>
      <c r="B14" s="8" t="s">
        <v>398</v>
      </c>
      <c r="C14" s="8" t="s">
        <v>410</v>
      </c>
      <c r="D14" s="8" t="s">
        <v>411</v>
      </c>
    </row>
    <row r="15" spans="1:9" x14ac:dyDescent="0.2">
      <c r="A15" s="13" t="s">
        <v>232</v>
      </c>
      <c r="B15" s="13" t="s">
        <v>412</v>
      </c>
      <c r="C15" s="14">
        <v>3000</v>
      </c>
      <c r="D15" s="14">
        <v>3500</v>
      </c>
    </row>
    <row r="16" spans="1:9" x14ac:dyDescent="0.2">
      <c r="A16" s="24" t="s">
        <v>234</v>
      </c>
      <c r="B16" s="13" t="s">
        <v>413</v>
      </c>
      <c r="C16" s="14">
        <v>2000</v>
      </c>
      <c r="D16" s="14">
        <v>2500</v>
      </c>
    </row>
    <row r="17" spans="1:4" x14ac:dyDescent="0.2">
      <c r="A17" s="24" t="s">
        <v>233</v>
      </c>
      <c r="B17" s="24" t="s">
        <v>414</v>
      </c>
      <c r="C17" s="14">
        <v>1000</v>
      </c>
      <c r="D17" s="14">
        <v>1500</v>
      </c>
    </row>
    <row r="18" spans="1:4" x14ac:dyDescent="0.2">
      <c r="A18" s="24" t="s">
        <v>349</v>
      </c>
      <c r="B18" s="24" t="s">
        <v>415</v>
      </c>
      <c r="C18" s="14">
        <v>4000</v>
      </c>
      <c r="D18" s="14">
        <v>4500</v>
      </c>
    </row>
    <row r="21" spans="1:4" ht="15.75" x14ac:dyDescent="0.25">
      <c r="A21" s="18" t="s">
        <v>75</v>
      </c>
    </row>
    <row r="22" spans="1:4" x14ac:dyDescent="0.2">
      <c r="A22" s="12" t="s">
        <v>240</v>
      </c>
    </row>
    <row r="23" spans="1:4" x14ac:dyDescent="0.2">
      <c r="A23" s="16" t="s">
        <v>604</v>
      </c>
    </row>
    <row r="24" spans="1:4" x14ac:dyDescent="0.2">
      <c r="A24" s="12" t="s">
        <v>605</v>
      </c>
    </row>
    <row r="25" spans="1:4" x14ac:dyDescent="0.2">
      <c r="A25" s="12" t="s">
        <v>606</v>
      </c>
    </row>
    <row r="26" spans="1:4" x14ac:dyDescent="0.2">
      <c r="A26" s="25" t="s">
        <v>416</v>
      </c>
    </row>
    <row r="27" spans="1:4" x14ac:dyDescent="0.2">
      <c r="A27" s="12" t="s">
        <v>600</v>
      </c>
    </row>
    <row r="28" spans="1:4" x14ac:dyDescent="0.2">
      <c r="A28" s="12" t="s">
        <v>601</v>
      </c>
    </row>
    <row r="29" spans="1:4" x14ac:dyDescent="0.2">
      <c r="A29" s="12" t="s">
        <v>602</v>
      </c>
    </row>
    <row r="30" spans="1:4" x14ac:dyDescent="0.2">
      <c r="A30" s="12" t="s">
        <v>417</v>
      </c>
    </row>
    <row r="31" spans="1:4" x14ac:dyDescent="0.2">
      <c r="A31" s="12" t="s">
        <v>603</v>
      </c>
    </row>
    <row r="34" spans="1:1" ht="15.75" x14ac:dyDescent="0.25">
      <c r="A34" s="18"/>
    </row>
    <row r="35" spans="1:1" x14ac:dyDescent="0.2">
      <c r="A35" s="12"/>
    </row>
    <row r="36" spans="1:1" x14ac:dyDescent="0.2">
      <c r="A36" s="12"/>
    </row>
    <row r="37" spans="1:1" x14ac:dyDescent="0.2">
      <c r="A37" s="12"/>
    </row>
    <row r="38" spans="1:1" x14ac:dyDescent="0.2">
      <c r="A38" s="12"/>
    </row>
    <row r="39" spans="1:1" x14ac:dyDescent="0.2">
      <c r="A39" s="12"/>
    </row>
    <row r="40" spans="1:1" x14ac:dyDescent="0.2">
      <c r="A40" s="12"/>
    </row>
  </sheetData>
  <mergeCells count="2">
    <mergeCell ref="A13:D13"/>
    <mergeCell ref="A1:I1"/>
  </mergeCells>
  <phoneticPr fontId="11" type="noConversion"/>
  <pageMargins left="1.1811023622047245" right="0.78740157480314965" top="0.78740157480314965" bottom="0.78740157480314965" header="0.51181102362204722" footer="0.51181102362204722"/>
  <pageSetup paperSize="9" orientation="portrait" verticalDpi="300" r:id="rId1"/>
  <headerFooter scaleWithDoc="0">
    <oddHeader>&amp;L&amp;"Times New Roman,Regular"Tin học văn phòng&amp;RMicrosoft Office 2003 - Excel</oddHeader>
    <oddFooter>&amp;L&amp;"Times New Roman,Regular"Biên soạn: Lý Trần Thái Học&amp;R&amp;"Times New Roman,Regular"13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zoomScaleNormal="100" workbookViewId="0">
      <selection activeCell="H43" sqref="H43"/>
    </sheetView>
  </sheetViews>
  <sheetFormatPr defaultRowHeight="12.75" x14ac:dyDescent="0.2"/>
  <cols>
    <col min="1" max="1" width="7.7109375" customWidth="1"/>
    <col min="3" max="4" width="8.28515625" customWidth="1"/>
    <col min="5" max="5" width="7" customWidth="1"/>
    <col min="6" max="6" width="8.140625" customWidth="1"/>
    <col min="7" max="7" width="7.42578125" customWidth="1"/>
    <col min="8" max="8" width="8" customWidth="1"/>
    <col min="10" max="10" width="8.7109375" customWidth="1"/>
  </cols>
  <sheetData>
    <row r="1" spans="1:10" ht="20.25" x14ac:dyDescent="0.3">
      <c r="A1" s="74" t="s">
        <v>396</v>
      </c>
      <c r="B1" s="74"/>
      <c r="C1" s="74"/>
      <c r="D1" s="74"/>
      <c r="E1" s="74"/>
      <c r="F1" s="74"/>
      <c r="G1" s="74"/>
      <c r="H1" s="74"/>
      <c r="I1" s="74"/>
    </row>
    <row r="2" spans="1:10" ht="38.25" x14ac:dyDescent="0.2">
      <c r="A2" s="7" t="s">
        <v>115</v>
      </c>
      <c r="B2" s="7" t="s">
        <v>180</v>
      </c>
      <c r="C2" s="8" t="s">
        <v>430</v>
      </c>
      <c r="D2" s="8" t="s">
        <v>419</v>
      </c>
      <c r="E2" s="8" t="s">
        <v>494</v>
      </c>
      <c r="F2" s="8" t="s">
        <v>401</v>
      </c>
      <c r="G2" s="8" t="s">
        <v>340</v>
      </c>
      <c r="H2" s="8" t="s">
        <v>421</v>
      </c>
      <c r="I2" s="8" t="s">
        <v>402</v>
      </c>
    </row>
    <row r="3" spans="1:10" x14ac:dyDescent="0.2">
      <c r="A3" s="20">
        <v>1</v>
      </c>
      <c r="B3" s="14" t="s">
        <v>422</v>
      </c>
      <c r="C3" s="14"/>
      <c r="D3" s="14"/>
      <c r="E3" s="14"/>
      <c r="F3" s="14">
        <v>24</v>
      </c>
      <c r="G3" s="14"/>
      <c r="H3" s="14"/>
      <c r="I3" s="14"/>
    </row>
    <row r="4" spans="1:10" x14ac:dyDescent="0.2">
      <c r="A4" s="20">
        <v>2</v>
      </c>
      <c r="B4" s="14" t="s">
        <v>423</v>
      </c>
      <c r="C4" s="14"/>
      <c r="D4" s="14"/>
      <c r="E4" s="14"/>
      <c r="F4" s="14">
        <v>16</v>
      </c>
      <c r="G4" s="14"/>
      <c r="H4" s="14"/>
      <c r="I4" s="14"/>
    </row>
    <row r="5" spans="1:10" x14ac:dyDescent="0.2">
      <c r="A5" s="20">
        <v>3</v>
      </c>
      <c r="B5" s="14" t="s">
        <v>424</v>
      </c>
      <c r="C5" s="14"/>
      <c r="D5" s="14"/>
      <c r="E5" s="14"/>
      <c r="F5" s="14">
        <v>27</v>
      </c>
      <c r="G5" s="14"/>
      <c r="H5" s="14"/>
      <c r="I5" s="14"/>
    </row>
    <row r="6" spans="1:10" x14ac:dyDescent="0.2">
      <c r="A6" s="20">
        <v>4</v>
      </c>
      <c r="B6" s="14" t="s">
        <v>425</v>
      </c>
      <c r="C6" s="14"/>
      <c r="D6" s="14"/>
      <c r="E6" s="14"/>
      <c r="F6" s="14">
        <v>14</v>
      </c>
      <c r="G6" s="14"/>
      <c r="H6" s="14"/>
      <c r="I6" s="14"/>
    </row>
    <row r="7" spans="1:10" x14ac:dyDescent="0.2">
      <c r="A7" s="20">
        <v>5</v>
      </c>
      <c r="B7" s="14" t="s">
        <v>426</v>
      </c>
      <c r="C7" s="14"/>
      <c r="D7" s="14"/>
      <c r="E7" s="14"/>
      <c r="F7" s="14">
        <v>12</v>
      </c>
      <c r="G7" s="14"/>
      <c r="H7" s="14"/>
      <c r="I7" s="14"/>
    </row>
    <row r="8" spans="1:10" x14ac:dyDescent="0.2">
      <c r="A8" s="20">
        <v>6</v>
      </c>
      <c r="B8" s="14" t="s">
        <v>422</v>
      </c>
      <c r="C8" s="14"/>
      <c r="D8" s="14"/>
      <c r="E8" s="14"/>
      <c r="F8" s="14">
        <v>11</v>
      </c>
      <c r="G8" s="14"/>
      <c r="H8" s="14"/>
      <c r="I8" s="14"/>
    </row>
    <row r="9" spans="1:10" x14ac:dyDescent="0.2">
      <c r="A9" s="20">
        <v>7</v>
      </c>
      <c r="B9" s="14" t="s">
        <v>427</v>
      </c>
      <c r="C9" s="14"/>
      <c r="D9" s="14"/>
      <c r="E9" s="14"/>
      <c r="F9" s="14">
        <v>16</v>
      </c>
      <c r="G9" s="14"/>
      <c r="H9" s="14"/>
      <c r="I9" s="14"/>
    </row>
    <row r="10" spans="1:10" x14ac:dyDescent="0.2">
      <c r="A10" s="20">
        <v>8</v>
      </c>
      <c r="B10" s="14" t="s">
        <v>428</v>
      </c>
      <c r="C10" s="14"/>
      <c r="D10" s="14"/>
      <c r="E10" s="14"/>
      <c r="F10" s="14">
        <v>18</v>
      </c>
      <c r="G10" s="14"/>
      <c r="H10" s="14"/>
      <c r="I10" s="14"/>
    </row>
    <row r="11" spans="1:10" x14ac:dyDescent="0.2">
      <c r="A11" s="20">
        <v>9</v>
      </c>
      <c r="B11" s="14" t="s">
        <v>429</v>
      </c>
      <c r="C11" s="14"/>
      <c r="D11" s="14"/>
      <c r="E11" s="14"/>
      <c r="F11" s="14">
        <v>12</v>
      </c>
      <c r="G11" s="14"/>
      <c r="H11" s="14"/>
      <c r="I11" s="14"/>
    </row>
    <row r="13" spans="1:10" x14ac:dyDescent="0.2">
      <c r="A13" s="65" t="s">
        <v>274</v>
      </c>
      <c r="B13" s="65"/>
      <c r="C13" s="65"/>
      <c r="D13" s="65"/>
      <c r="F13" s="65" t="s">
        <v>432</v>
      </c>
      <c r="G13" s="65"/>
      <c r="H13" s="65"/>
      <c r="I13" s="65"/>
      <c r="J13" s="65"/>
    </row>
    <row r="14" spans="1:10" ht="38.25" x14ac:dyDescent="0.2">
      <c r="A14" s="7" t="s">
        <v>430</v>
      </c>
      <c r="B14" s="8" t="s">
        <v>431</v>
      </c>
      <c r="C14" s="8" t="s">
        <v>635</v>
      </c>
      <c r="D14" s="8" t="s">
        <v>636</v>
      </c>
      <c r="F14" s="8" t="s">
        <v>420</v>
      </c>
      <c r="G14" s="21">
        <v>1</v>
      </c>
      <c r="H14" s="14">
        <v>2</v>
      </c>
      <c r="I14" s="14">
        <v>3</v>
      </c>
      <c r="J14" s="14">
        <v>4</v>
      </c>
    </row>
    <row r="15" spans="1:10" ht="38.25" x14ac:dyDescent="0.2">
      <c r="A15" s="13" t="s">
        <v>234</v>
      </c>
      <c r="B15" s="14" t="s">
        <v>437</v>
      </c>
      <c r="C15" s="14">
        <v>260</v>
      </c>
      <c r="D15" s="14">
        <v>160</v>
      </c>
      <c r="F15" s="8" t="s">
        <v>433</v>
      </c>
      <c r="G15" s="32">
        <v>0.01</v>
      </c>
      <c r="H15" s="32">
        <v>0.02</v>
      </c>
      <c r="I15" s="32">
        <v>0.04</v>
      </c>
      <c r="J15" s="32">
        <v>0.05</v>
      </c>
    </row>
    <row r="16" spans="1:10" x14ac:dyDescent="0.2">
      <c r="A16" s="24" t="s">
        <v>295</v>
      </c>
      <c r="B16" s="14" t="s">
        <v>438</v>
      </c>
      <c r="C16" s="14">
        <v>200</v>
      </c>
      <c r="D16" s="14">
        <v>210</v>
      </c>
    </row>
    <row r="17" spans="1:4" x14ac:dyDescent="0.2">
      <c r="A17" s="24" t="s">
        <v>434</v>
      </c>
      <c r="B17" s="13" t="s">
        <v>441</v>
      </c>
      <c r="C17" s="14">
        <v>320</v>
      </c>
      <c r="D17" s="14">
        <v>140</v>
      </c>
    </row>
    <row r="18" spans="1:4" x14ac:dyDescent="0.2">
      <c r="A18" s="24" t="s">
        <v>435</v>
      </c>
      <c r="B18" s="14" t="s">
        <v>439</v>
      </c>
      <c r="C18" s="14">
        <v>280</v>
      </c>
      <c r="D18" s="14">
        <v>220</v>
      </c>
    </row>
    <row r="19" spans="1:4" x14ac:dyDescent="0.2">
      <c r="A19" s="24" t="s">
        <v>436</v>
      </c>
      <c r="B19" s="14" t="s">
        <v>440</v>
      </c>
      <c r="C19" s="14">
        <v>190</v>
      </c>
      <c r="D19" s="14">
        <v>130</v>
      </c>
    </row>
    <row r="22" spans="1:4" ht="15.75" x14ac:dyDescent="0.25">
      <c r="A22" s="18" t="s">
        <v>75</v>
      </c>
    </row>
    <row r="23" spans="1:4" x14ac:dyDescent="0.2">
      <c r="A23" s="12" t="s">
        <v>240</v>
      </c>
    </row>
    <row r="24" spans="1:4" x14ac:dyDescent="0.2">
      <c r="A24" s="12" t="s">
        <v>609</v>
      </c>
    </row>
    <row r="25" spans="1:4" x14ac:dyDescent="0.2">
      <c r="A25" s="12" t="s">
        <v>607</v>
      </c>
    </row>
    <row r="26" spans="1:4" x14ac:dyDescent="0.2">
      <c r="A26" s="12" t="s">
        <v>608</v>
      </c>
    </row>
    <row r="27" spans="1:4" x14ac:dyDescent="0.2">
      <c r="A27" s="12" t="s">
        <v>610</v>
      </c>
    </row>
    <row r="28" spans="1:4" x14ac:dyDescent="0.2">
      <c r="A28" s="12" t="s">
        <v>637</v>
      </c>
    </row>
    <row r="29" spans="1:4" x14ac:dyDescent="0.2">
      <c r="A29" s="12" t="s">
        <v>638</v>
      </c>
    </row>
    <row r="30" spans="1:4" x14ac:dyDescent="0.2">
      <c r="A30" s="12" t="s">
        <v>611</v>
      </c>
    </row>
    <row r="31" spans="1:4" x14ac:dyDescent="0.2">
      <c r="A31" s="12" t="s">
        <v>612</v>
      </c>
    </row>
    <row r="32" spans="1:4" x14ac:dyDescent="0.2">
      <c r="A32" s="12" t="s">
        <v>613</v>
      </c>
    </row>
    <row r="35" spans="1:1" ht="15.75" x14ac:dyDescent="0.25">
      <c r="A35" s="18"/>
    </row>
    <row r="36" spans="1:1" x14ac:dyDescent="0.2">
      <c r="A36" s="12"/>
    </row>
    <row r="37" spans="1:1" x14ac:dyDescent="0.2">
      <c r="A37" s="12"/>
    </row>
    <row r="38" spans="1:1" x14ac:dyDescent="0.2">
      <c r="A38" s="12"/>
    </row>
    <row r="39" spans="1:1" x14ac:dyDescent="0.2">
      <c r="A39" s="12"/>
    </row>
    <row r="40" spans="1:1" x14ac:dyDescent="0.2">
      <c r="A40" s="12"/>
    </row>
    <row r="41" spans="1:1" x14ac:dyDescent="0.2">
      <c r="A41" s="12"/>
    </row>
  </sheetData>
  <mergeCells count="3">
    <mergeCell ref="A1:I1"/>
    <mergeCell ref="A13:D13"/>
    <mergeCell ref="F13:J13"/>
  </mergeCells>
  <phoneticPr fontId="11" type="noConversion"/>
  <pageMargins left="1.1811023622047245" right="0.78740157480314965" top="0.78740157480314965" bottom="0.78740157480314965" header="0.51181102362204722" footer="0.51181102362204722"/>
  <pageSetup paperSize="9" orientation="portrait" verticalDpi="300" r:id="rId1"/>
  <headerFooter scaleWithDoc="0">
    <oddHeader>&amp;L&amp;"Times New Roman,Regular"Tin học văn phòng&amp;RMicrosoft Office 2003 - Excel</oddHeader>
    <oddFooter>&amp;L&amp;"Times New Roman,Regular"Biên soạn: Lý Trần Thái Học&amp;R&amp;"Times New Roman,Regular"14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zoomScaleNormal="100" workbookViewId="0">
      <selection activeCell="I4" sqref="I4"/>
    </sheetView>
  </sheetViews>
  <sheetFormatPr defaultRowHeight="12.75" x14ac:dyDescent="0.2"/>
  <cols>
    <col min="1" max="1" width="7.7109375" bestFit="1" customWidth="1"/>
    <col min="2" max="2" width="14.28515625" bestFit="1" customWidth="1"/>
    <col min="3" max="3" width="6.28515625" bestFit="1" customWidth="1"/>
    <col min="4" max="4" width="6.28515625" customWidth="1"/>
    <col min="5" max="5" width="8.28515625" customWidth="1"/>
    <col min="6" max="6" width="9.28515625" bestFit="1" customWidth="1"/>
    <col min="7" max="7" width="5.85546875" bestFit="1" customWidth="1"/>
    <col min="8" max="8" width="6" bestFit="1" customWidth="1"/>
    <col min="9" max="9" width="3.42578125" bestFit="1" customWidth="1"/>
    <col min="10" max="10" width="5.28515625" customWidth="1"/>
    <col min="11" max="11" width="8.5703125" bestFit="1" customWidth="1"/>
  </cols>
  <sheetData>
    <row r="1" spans="1:11" ht="23.25" x14ac:dyDescent="0.35">
      <c r="A1" s="58" t="s">
        <v>488</v>
      </c>
      <c r="B1" s="58"/>
      <c r="C1" s="58"/>
      <c r="D1" s="58"/>
      <c r="E1" s="58"/>
      <c r="F1" s="58"/>
      <c r="G1" s="58"/>
      <c r="H1" s="58"/>
      <c r="I1" s="58"/>
      <c r="J1" s="58"/>
      <c r="K1" s="58"/>
    </row>
    <row r="2" spans="1:11" x14ac:dyDescent="0.2">
      <c r="A2" s="69" t="s">
        <v>446</v>
      </c>
      <c r="B2" s="69" t="s">
        <v>447</v>
      </c>
      <c r="C2" s="69"/>
      <c r="D2" s="68" t="s">
        <v>639</v>
      </c>
      <c r="E2" s="70" t="s">
        <v>640</v>
      </c>
      <c r="F2" s="76" t="s">
        <v>485</v>
      </c>
      <c r="G2" s="76"/>
      <c r="H2" s="76"/>
      <c r="I2" s="69" t="s">
        <v>450</v>
      </c>
      <c r="J2" s="68" t="s">
        <v>641</v>
      </c>
      <c r="K2" s="69" t="s">
        <v>215</v>
      </c>
    </row>
    <row r="3" spans="1:11" x14ac:dyDescent="0.2">
      <c r="A3" s="69"/>
      <c r="B3" s="69"/>
      <c r="C3" s="69"/>
      <c r="D3" s="69"/>
      <c r="E3" s="91"/>
      <c r="F3" s="10" t="s">
        <v>496</v>
      </c>
      <c r="G3" s="11" t="s">
        <v>448</v>
      </c>
      <c r="H3" s="11" t="s">
        <v>449</v>
      </c>
      <c r="I3" s="69"/>
      <c r="J3" s="69"/>
      <c r="K3" s="69"/>
    </row>
    <row r="4" spans="1:11" x14ac:dyDescent="0.2">
      <c r="A4" s="14" t="s">
        <v>451</v>
      </c>
      <c r="B4" s="14" t="s">
        <v>458</v>
      </c>
      <c r="C4" s="14" t="s">
        <v>459</v>
      </c>
      <c r="D4" s="14"/>
      <c r="E4" s="14"/>
      <c r="F4" s="14">
        <v>5</v>
      </c>
      <c r="G4" s="14">
        <v>7</v>
      </c>
      <c r="H4" s="14">
        <v>4</v>
      </c>
      <c r="I4" s="14"/>
      <c r="J4" s="14"/>
      <c r="K4" s="14"/>
    </row>
    <row r="5" spans="1:11" x14ac:dyDescent="0.2">
      <c r="A5" s="14" t="s">
        <v>453</v>
      </c>
      <c r="B5" s="14" t="s">
        <v>14</v>
      </c>
      <c r="C5" s="14" t="s">
        <v>460</v>
      </c>
      <c r="D5" s="14"/>
      <c r="E5" s="14"/>
      <c r="F5" s="14">
        <v>6</v>
      </c>
      <c r="G5" s="14">
        <v>7.5</v>
      </c>
      <c r="H5" s="14">
        <v>6</v>
      </c>
      <c r="I5" s="14"/>
      <c r="J5" s="14"/>
      <c r="K5" s="14"/>
    </row>
    <row r="6" spans="1:11" x14ac:dyDescent="0.2">
      <c r="A6" s="14" t="s">
        <v>454</v>
      </c>
      <c r="B6" s="14" t="s">
        <v>461</v>
      </c>
      <c r="C6" s="14" t="s">
        <v>462</v>
      </c>
      <c r="D6" s="14"/>
      <c r="E6" s="14"/>
      <c r="F6" s="14">
        <v>0</v>
      </c>
      <c r="G6" s="14">
        <v>8</v>
      </c>
      <c r="H6" s="14">
        <v>6.5</v>
      </c>
      <c r="I6" s="14"/>
      <c r="J6" s="14"/>
      <c r="K6" s="14"/>
    </row>
    <row r="7" spans="1:11" x14ac:dyDescent="0.2">
      <c r="A7" s="14" t="s">
        <v>452</v>
      </c>
      <c r="B7" s="14" t="s">
        <v>463</v>
      </c>
      <c r="C7" s="14" t="s">
        <v>464</v>
      </c>
      <c r="D7" s="14"/>
      <c r="E7" s="14"/>
      <c r="F7" s="14">
        <v>6</v>
      </c>
      <c r="G7" s="14">
        <v>8</v>
      </c>
      <c r="H7" s="14">
        <v>3</v>
      </c>
      <c r="I7" s="14"/>
      <c r="J7" s="14"/>
      <c r="K7" s="14"/>
    </row>
    <row r="8" spans="1:11" x14ac:dyDescent="0.2">
      <c r="A8" s="14" t="s">
        <v>487</v>
      </c>
      <c r="B8" s="14" t="s">
        <v>465</v>
      </c>
      <c r="C8" s="14" t="s">
        <v>466</v>
      </c>
      <c r="D8" s="14"/>
      <c r="E8" s="14"/>
      <c r="F8" s="14">
        <v>7</v>
      </c>
      <c r="G8" s="14">
        <v>7</v>
      </c>
      <c r="H8" s="14">
        <v>6.5</v>
      </c>
      <c r="I8" s="14"/>
      <c r="J8" s="14"/>
      <c r="K8" s="14"/>
    </row>
    <row r="9" spans="1:11" x14ac:dyDescent="0.2">
      <c r="A9" s="14" t="s">
        <v>455</v>
      </c>
      <c r="B9" s="14" t="s">
        <v>467</v>
      </c>
      <c r="C9" s="14" t="s">
        <v>468</v>
      </c>
      <c r="D9" s="14"/>
      <c r="E9" s="14"/>
      <c r="F9" s="14">
        <v>2</v>
      </c>
      <c r="G9" s="14">
        <v>3.5</v>
      </c>
      <c r="H9" s="14">
        <v>3</v>
      </c>
      <c r="I9" s="14"/>
      <c r="J9" s="14"/>
      <c r="K9" s="14"/>
    </row>
    <row r="10" spans="1:11" x14ac:dyDescent="0.2">
      <c r="A10" s="14" t="s">
        <v>456</v>
      </c>
      <c r="B10" s="14" t="s">
        <v>469</v>
      </c>
      <c r="C10" s="14" t="s">
        <v>470</v>
      </c>
      <c r="D10" s="14"/>
      <c r="E10" s="14"/>
      <c r="F10" s="14">
        <v>7</v>
      </c>
      <c r="G10" s="14">
        <v>9</v>
      </c>
      <c r="H10" s="14">
        <v>8</v>
      </c>
      <c r="I10" s="14"/>
      <c r="J10" s="14"/>
      <c r="K10" s="14"/>
    </row>
    <row r="11" spans="1:11" x14ac:dyDescent="0.2">
      <c r="A11" s="14" t="s">
        <v>457</v>
      </c>
      <c r="B11" s="14" t="s">
        <v>471</v>
      </c>
      <c r="C11" s="14" t="s">
        <v>264</v>
      </c>
      <c r="D11" s="14"/>
      <c r="E11" s="14"/>
      <c r="F11" s="14">
        <v>8</v>
      </c>
      <c r="G11" s="14">
        <v>6</v>
      </c>
      <c r="H11" s="14">
        <v>7</v>
      </c>
      <c r="I11" s="14"/>
      <c r="J11" s="14"/>
      <c r="K11" s="14"/>
    </row>
    <row r="12" spans="1:11" x14ac:dyDescent="0.2">
      <c r="A12" s="14" t="s">
        <v>486</v>
      </c>
      <c r="B12" s="14" t="s">
        <v>472</v>
      </c>
      <c r="C12" s="14" t="s">
        <v>473</v>
      </c>
      <c r="D12" s="14"/>
      <c r="E12" s="14"/>
      <c r="F12" s="14">
        <v>9</v>
      </c>
      <c r="G12" s="14">
        <v>7</v>
      </c>
      <c r="H12" s="14">
        <v>9</v>
      </c>
      <c r="I12" s="14"/>
      <c r="J12" s="14"/>
      <c r="K12" s="14"/>
    </row>
    <row r="15" spans="1:11" x14ac:dyDescent="0.2">
      <c r="A15" s="65" t="s">
        <v>21</v>
      </c>
      <c r="B15" s="65"/>
      <c r="C15" s="65"/>
    </row>
    <row r="16" spans="1:11" x14ac:dyDescent="0.2">
      <c r="A16" s="10" t="s">
        <v>474</v>
      </c>
      <c r="B16" s="10" t="s">
        <v>475</v>
      </c>
      <c r="C16" s="10" t="s">
        <v>489</v>
      </c>
    </row>
    <row r="17" spans="1:11" x14ac:dyDescent="0.2">
      <c r="A17" s="14" t="s">
        <v>476</v>
      </c>
      <c r="B17" s="14" t="s">
        <v>477</v>
      </c>
      <c r="C17" s="14">
        <v>1.5</v>
      </c>
    </row>
    <row r="18" spans="1:11" x14ac:dyDescent="0.2">
      <c r="A18" s="14" t="s">
        <v>478</v>
      </c>
      <c r="B18" s="14" t="s">
        <v>479</v>
      </c>
      <c r="C18" s="14">
        <v>1</v>
      </c>
    </row>
    <row r="19" spans="1:11" x14ac:dyDescent="0.2">
      <c r="A19" s="14" t="s">
        <v>480</v>
      </c>
      <c r="B19" s="14" t="s">
        <v>481</v>
      </c>
      <c r="C19" s="14">
        <v>2</v>
      </c>
    </row>
    <row r="20" spans="1:11" x14ac:dyDescent="0.2">
      <c r="A20" s="14" t="s">
        <v>482</v>
      </c>
      <c r="B20" s="14" t="s">
        <v>483</v>
      </c>
      <c r="C20" s="14">
        <v>1</v>
      </c>
    </row>
    <row r="21" spans="1:11" x14ac:dyDescent="0.2">
      <c r="A21" s="14" t="s">
        <v>497</v>
      </c>
      <c r="B21" s="14" t="s">
        <v>484</v>
      </c>
      <c r="C21" s="14">
        <v>1</v>
      </c>
    </row>
    <row r="24" spans="1:11" x14ac:dyDescent="0.2">
      <c r="A24" s="36" t="s">
        <v>75</v>
      </c>
    </row>
    <row r="25" spans="1:11" x14ac:dyDescent="0.2">
      <c r="A25" s="89" t="s">
        <v>614</v>
      </c>
      <c r="B25" s="90"/>
      <c r="C25" s="90"/>
      <c r="D25" s="90"/>
      <c r="E25" s="90"/>
      <c r="F25" s="90"/>
      <c r="G25" s="90"/>
      <c r="H25" s="90"/>
      <c r="I25" s="90"/>
      <c r="J25" s="90"/>
      <c r="K25" s="90"/>
    </row>
    <row r="26" spans="1:11" x14ac:dyDescent="0.2">
      <c r="A26" s="12" t="s">
        <v>615</v>
      </c>
    </row>
    <row r="27" spans="1:11" x14ac:dyDescent="0.2">
      <c r="A27" s="12" t="s">
        <v>620</v>
      </c>
    </row>
    <row r="28" spans="1:11" x14ac:dyDescent="0.2">
      <c r="A28" s="12" t="s">
        <v>498</v>
      </c>
    </row>
    <row r="29" spans="1:11" x14ac:dyDescent="0.2">
      <c r="A29" s="12" t="s">
        <v>616</v>
      </c>
    </row>
    <row r="30" spans="1:11" x14ac:dyDescent="0.2">
      <c r="A30" s="12" t="s">
        <v>617</v>
      </c>
    </row>
    <row r="31" spans="1:11" x14ac:dyDescent="0.2">
      <c r="A31" s="25" t="s">
        <v>490</v>
      </c>
    </row>
    <row r="32" spans="1:11" x14ac:dyDescent="0.2">
      <c r="A32" s="25" t="s">
        <v>491</v>
      </c>
    </row>
    <row r="33" spans="1:1" x14ac:dyDescent="0.2">
      <c r="A33" s="25" t="s">
        <v>493</v>
      </c>
    </row>
    <row r="34" spans="1:1" x14ac:dyDescent="0.2">
      <c r="A34" s="25" t="s">
        <v>495</v>
      </c>
    </row>
    <row r="35" spans="1:1" x14ac:dyDescent="0.2">
      <c r="A35" s="12" t="s">
        <v>492</v>
      </c>
    </row>
  </sheetData>
  <mergeCells count="11">
    <mergeCell ref="A15:C15"/>
    <mergeCell ref="A25:K25"/>
    <mergeCell ref="F2:H2"/>
    <mergeCell ref="A1:K1"/>
    <mergeCell ref="D2:D3"/>
    <mergeCell ref="A2:A3"/>
    <mergeCell ref="B2:C3"/>
    <mergeCell ref="I2:I3"/>
    <mergeCell ref="J2:J3"/>
    <mergeCell ref="K2:K3"/>
    <mergeCell ref="E2:E3"/>
  </mergeCells>
  <phoneticPr fontId="11" type="noConversion"/>
  <pageMargins left="1.1811023622047245" right="0.78740157480314965" top="0.78740157480314965" bottom="0.78740157480314965" header="0.51181102362204722" footer="0.51181102362204722"/>
  <pageSetup paperSize="9" orientation="portrait" verticalDpi="300" r:id="rId1"/>
  <headerFooter scaleWithDoc="0">
    <oddHeader>&amp;L&amp;"Times New Roman,Regular"Tin học văn phòng&amp;RMicrosoft Office 2003 - Excel</oddHeader>
    <oddFooter>&amp;L&amp;"Times New Roman,Regular"Biên soạn: Lý Trần Thái Học&amp;R&amp;"Times New Roman,Regular"15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activeCell="D15" sqref="D15"/>
    </sheetView>
  </sheetViews>
  <sheetFormatPr defaultRowHeight="12.75" x14ac:dyDescent="0.2"/>
  <sheetData>
    <row r="1" spans="1:11" s="1" customFormat="1" ht="23.25" x14ac:dyDescent="0.35">
      <c r="A1" s="55" t="s">
        <v>242</v>
      </c>
      <c r="B1" s="55"/>
      <c r="C1" s="55"/>
      <c r="D1" s="55"/>
      <c r="E1" s="55"/>
      <c r="F1" s="55"/>
      <c r="G1" s="55"/>
      <c r="H1" s="55"/>
      <c r="I1" s="39"/>
    </row>
    <row r="2" spans="1:11" s="1" customFormat="1" x14ac:dyDescent="0.2">
      <c r="A2" s="52" t="s">
        <v>0</v>
      </c>
      <c r="B2" s="52" t="s">
        <v>1</v>
      </c>
      <c r="C2" s="52" t="s">
        <v>2</v>
      </c>
      <c r="D2" s="52" t="s">
        <v>3</v>
      </c>
      <c r="E2" s="52" t="s">
        <v>4</v>
      </c>
      <c r="F2" s="52" t="s">
        <v>5</v>
      </c>
      <c r="G2" s="52" t="s">
        <v>6</v>
      </c>
      <c r="H2" s="52" t="s">
        <v>7</v>
      </c>
    </row>
    <row r="3" spans="1:11" s="1" customFormat="1" x14ac:dyDescent="0.2">
      <c r="A3" s="3" t="s">
        <v>10</v>
      </c>
      <c r="B3" s="3" t="s">
        <v>16</v>
      </c>
      <c r="C3" s="48" t="s">
        <v>20</v>
      </c>
      <c r="D3" s="13">
        <v>300000</v>
      </c>
      <c r="E3" s="53">
        <v>2</v>
      </c>
      <c r="F3" s="3">
        <v>2.2400000000000002</v>
      </c>
      <c r="G3" s="3">
        <v>672000.00000000012</v>
      </c>
      <c r="H3" s="3">
        <v>67200.000000000015</v>
      </c>
      <c r="J3" s="12"/>
      <c r="K3" s="12"/>
    </row>
  </sheetData>
  <mergeCells count="1">
    <mergeCell ref="A1:H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"/>
  <sheetViews>
    <sheetView zoomScaleNormal="100" workbookViewId="0">
      <selection activeCell="D28" sqref="D28"/>
    </sheetView>
  </sheetViews>
  <sheetFormatPr defaultColWidth="9.140625" defaultRowHeight="12.75" x14ac:dyDescent="0.2"/>
  <cols>
    <col min="1" max="1" width="13.140625" style="1" bestFit="1" customWidth="1"/>
    <col min="2" max="2" width="11.7109375" style="1" bestFit="1" customWidth="1"/>
    <col min="3" max="3" width="8.5703125" style="1" customWidth="1"/>
    <col min="4" max="5" width="15.28515625" style="1" customWidth="1"/>
    <col min="6" max="6" width="5.42578125" style="1" bestFit="1" customWidth="1"/>
    <col min="7" max="7" width="7.85546875" style="2" bestFit="1" customWidth="1"/>
    <col min="8" max="8" width="6" style="1" customWidth="1"/>
    <col min="9" max="9" width="6.85546875" style="1" customWidth="1"/>
    <col min="10" max="10" width="10.5703125" style="1" customWidth="1"/>
    <col min="11" max="16384" width="9.140625" style="1"/>
  </cols>
  <sheetData>
    <row r="1" spans="1:10" ht="23.25" x14ac:dyDescent="0.35">
      <c r="A1" s="58" t="s">
        <v>444</v>
      </c>
      <c r="B1" s="58"/>
      <c r="C1" s="58"/>
      <c r="D1" s="58"/>
      <c r="E1" s="58"/>
      <c r="F1" s="58"/>
      <c r="G1" s="58"/>
      <c r="H1" s="58"/>
      <c r="I1" s="58"/>
      <c r="J1" s="58"/>
    </row>
    <row r="2" spans="1:10" x14ac:dyDescent="0.2">
      <c r="I2" s="1" t="s">
        <v>76</v>
      </c>
      <c r="J2" s="1">
        <v>18100</v>
      </c>
    </row>
    <row r="3" spans="1:10" ht="38.25" x14ac:dyDescent="0.2">
      <c r="A3" s="7" t="s">
        <v>27</v>
      </c>
      <c r="B3" s="7" t="s">
        <v>28</v>
      </c>
      <c r="C3" s="8" t="s">
        <v>625</v>
      </c>
      <c r="D3" s="7" t="s">
        <v>30</v>
      </c>
      <c r="E3" s="8" t="s">
        <v>626</v>
      </c>
      <c r="F3" s="8" t="s">
        <v>67</v>
      </c>
      <c r="G3" s="7" t="s">
        <v>32</v>
      </c>
      <c r="H3" s="8" t="s">
        <v>59</v>
      </c>
      <c r="I3" s="8" t="s">
        <v>60</v>
      </c>
      <c r="J3" s="8" t="s">
        <v>61</v>
      </c>
    </row>
    <row r="4" spans="1:10" x14ac:dyDescent="0.2">
      <c r="A4" s="3" t="s">
        <v>33</v>
      </c>
      <c r="B4" s="3" t="s">
        <v>17</v>
      </c>
      <c r="C4" s="3" t="str">
        <f>MID(A4,5,4)</f>
        <v>1SAO</v>
      </c>
      <c r="D4" s="3">
        <f>VLOOKUP(C4,$A$22:$B$25,2,)</f>
        <v>8</v>
      </c>
      <c r="E4" s="3" t="str">
        <f>VLOOKUP(LEFT(A4,3),$D$22:$F$24,2,)</f>
        <v>Nha Trang</v>
      </c>
      <c r="F4" s="3">
        <f>VLOOKUP(LEFT(A4,3),$D$22:$G$24,4,)</f>
        <v>4</v>
      </c>
      <c r="G4" s="3">
        <f>VLOOKUP(LEFT(A4,3),$D$22:$H$24,5,)</f>
        <v>22</v>
      </c>
      <c r="H4" s="3"/>
      <c r="I4" s="3">
        <f>(D4*F4)+G4+H4</f>
        <v>54</v>
      </c>
      <c r="J4" s="3">
        <f>I4*23150</f>
        <v>1250100</v>
      </c>
    </row>
    <row r="5" spans="1:10" x14ac:dyDescent="0.2">
      <c r="A5" s="3" t="s">
        <v>34</v>
      </c>
      <c r="B5" s="3" t="s">
        <v>46</v>
      </c>
      <c r="C5" s="3" t="str">
        <f t="shared" ref="C5:C17" si="0">MID(A5,5,4)</f>
        <v>MINI</v>
      </c>
      <c r="D5" s="3">
        <f t="shared" ref="D5:D17" si="1">VLOOKUP(C5,$A$22:$B$25,2,)</f>
        <v>5</v>
      </c>
      <c r="E5" s="3" t="str">
        <f t="shared" ref="E5:E17" si="2">VLOOKUP(LEFT(A5,3),$D$22:$F$24,2,)</f>
        <v>Nha Trang</v>
      </c>
      <c r="F5" s="3">
        <f t="shared" ref="F5:F17" si="3">VLOOKUP(LEFT(A5,3),$D$22:$G$24,4,)</f>
        <v>4</v>
      </c>
      <c r="G5" s="3">
        <f t="shared" ref="G5:G17" si="4">VLOOKUP(LEFT(A5,3),$D$22:$H$24,5,)</f>
        <v>22</v>
      </c>
      <c r="H5" s="3"/>
      <c r="I5" s="3">
        <f t="shared" ref="I5:I17" si="5">(D5*F5)+G5+H5</f>
        <v>42</v>
      </c>
      <c r="J5" s="3">
        <f t="shared" ref="J5:J17" si="6">I5*23150</f>
        <v>972300</v>
      </c>
    </row>
    <row r="6" spans="1:10" x14ac:dyDescent="0.2">
      <c r="A6" s="13" t="s">
        <v>443</v>
      </c>
      <c r="B6" s="3" t="s">
        <v>47</v>
      </c>
      <c r="C6" s="3" t="str">
        <f t="shared" si="0"/>
        <v>1SAO</v>
      </c>
      <c r="D6" s="3">
        <f t="shared" si="1"/>
        <v>8</v>
      </c>
      <c r="E6" s="3" t="str">
        <f t="shared" si="2"/>
        <v>Nha Trang</v>
      </c>
      <c r="F6" s="3">
        <f t="shared" si="3"/>
        <v>4</v>
      </c>
      <c r="G6" s="3">
        <f t="shared" si="4"/>
        <v>22</v>
      </c>
      <c r="H6" s="3"/>
      <c r="I6" s="3">
        <f t="shared" si="5"/>
        <v>54</v>
      </c>
      <c r="J6" s="3">
        <f t="shared" si="6"/>
        <v>1250100</v>
      </c>
    </row>
    <row r="7" spans="1:10" x14ac:dyDescent="0.2">
      <c r="A7" s="3" t="s">
        <v>35</v>
      </c>
      <c r="B7" s="3" t="s">
        <v>48</v>
      </c>
      <c r="C7" s="3" t="str">
        <f t="shared" si="0"/>
        <v>2SAO</v>
      </c>
      <c r="D7" s="3">
        <f t="shared" si="1"/>
        <v>12</v>
      </c>
      <c r="E7" s="3" t="str">
        <f t="shared" si="2"/>
        <v>Nha Trang</v>
      </c>
      <c r="F7" s="3">
        <f t="shared" si="3"/>
        <v>4</v>
      </c>
      <c r="G7" s="3">
        <f t="shared" si="4"/>
        <v>22</v>
      </c>
      <c r="H7" s="3"/>
      <c r="I7" s="3">
        <f t="shared" si="5"/>
        <v>70</v>
      </c>
      <c r="J7" s="3">
        <f t="shared" si="6"/>
        <v>1620500</v>
      </c>
    </row>
    <row r="8" spans="1:10" x14ac:dyDescent="0.2">
      <c r="A8" s="3" t="s">
        <v>36</v>
      </c>
      <c r="B8" s="3" t="s">
        <v>49</v>
      </c>
      <c r="C8" s="3" t="str">
        <f t="shared" si="0"/>
        <v>MINI</v>
      </c>
      <c r="D8" s="3">
        <f t="shared" si="1"/>
        <v>5</v>
      </c>
      <c r="E8" s="3" t="str">
        <f t="shared" si="2"/>
        <v>Nha Trang</v>
      </c>
      <c r="F8" s="3">
        <f t="shared" si="3"/>
        <v>4</v>
      </c>
      <c r="G8" s="3">
        <f t="shared" si="4"/>
        <v>22</v>
      </c>
      <c r="H8" s="3"/>
      <c r="I8" s="3">
        <f t="shared" si="5"/>
        <v>42</v>
      </c>
      <c r="J8" s="3">
        <f t="shared" si="6"/>
        <v>972300</v>
      </c>
    </row>
    <row r="9" spans="1:10" x14ac:dyDescent="0.2">
      <c r="A9" s="3" t="s">
        <v>37</v>
      </c>
      <c r="B9" s="3" t="s">
        <v>50</v>
      </c>
      <c r="C9" s="3" t="str">
        <f t="shared" si="0"/>
        <v>MINI</v>
      </c>
      <c r="D9" s="3">
        <f t="shared" si="1"/>
        <v>5</v>
      </c>
      <c r="E9" s="3" t="str">
        <f t="shared" si="2"/>
        <v>Đà Lạt</v>
      </c>
      <c r="F9" s="3">
        <f t="shared" si="3"/>
        <v>3</v>
      </c>
      <c r="G9" s="3">
        <f t="shared" si="4"/>
        <v>15</v>
      </c>
      <c r="H9" s="3"/>
      <c r="I9" s="3">
        <f t="shared" si="5"/>
        <v>30</v>
      </c>
      <c r="J9" s="3">
        <f t="shared" si="6"/>
        <v>694500</v>
      </c>
    </row>
    <row r="10" spans="1:10" x14ac:dyDescent="0.2">
      <c r="A10" s="3" t="s">
        <v>38</v>
      </c>
      <c r="B10" s="3" t="s">
        <v>51</v>
      </c>
      <c r="C10" s="3" t="str">
        <f t="shared" si="0"/>
        <v>MINI</v>
      </c>
      <c r="D10" s="3">
        <f t="shared" si="1"/>
        <v>5</v>
      </c>
      <c r="E10" s="3" t="str">
        <f t="shared" si="2"/>
        <v>Đà Lạt</v>
      </c>
      <c r="F10" s="3">
        <f t="shared" si="3"/>
        <v>3</v>
      </c>
      <c r="G10" s="3">
        <f t="shared" si="4"/>
        <v>15</v>
      </c>
      <c r="H10" s="3"/>
      <c r="I10" s="3">
        <f t="shared" si="5"/>
        <v>30</v>
      </c>
      <c r="J10" s="3">
        <f t="shared" si="6"/>
        <v>694500</v>
      </c>
    </row>
    <row r="11" spans="1:10" x14ac:dyDescent="0.2">
      <c r="A11" s="3" t="s">
        <v>39</v>
      </c>
      <c r="B11" s="3" t="s">
        <v>52</v>
      </c>
      <c r="C11" s="3" t="str">
        <f t="shared" si="0"/>
        <v>2SAO</v>
      </c>
      <c r="D11" s="3">
        <f t="shared" si="1"/>
        <v>12</v>
      </c>
      <c r="E11" s="3" t="str">
        <f t="shared" si="2"/>
        <v>Đà Lạt</v>
      </c>
      <c r="F11" s="3">
        <f t="shared" si="3"/>
        <v>3</v>
      </c>
      <c r="G11" s="3">
        <f t="shared" si="4"/>
        <v>15</v>
      </c>
      <c r="H11" s="3"/>
      <c r="I11" s="3">
        <f t="shared" si="5"/>
        <v>51</v>
      </c>
      <c r="J11" s="3">
        <f t="shared" si="6"/>
        <v>1180650</v>
      </c>
    </row>
    <row r="12" spans="1:10" x14ac:dyDescent="0.2">
      <c r="A12" s="3" t="s">
        <v>40</v>
      </c>
      <c r="B12" s="3" t="s">
        <v>53</v>
      </c>
      <c r="C12" s="3" t="str">
        <f t="shared" si="0"/>
        <v>2SAO</v>
      </c>
      <c r="D12" s="3">
        <f t="shared" si="1"/>
        <v>12</v>
      </c>
      <c r="E12" s="3" t="str">
        <f t="shared" si="2"/>
        <v>Đà Lạt</v>
      </c>
      <c r="F12" s="3">
        <f t="shared" si="3"/>
        <v>3</v>
      </c>
      <c r="G12" s="3">
        <f t="shared" si="4"/>
        <v>15</v>
      </c>
      <c r="H12" s="3"/>
      <c r="I12" s="3">
        <f t="shared" si="5"/>
        <v>51</v>
      </c>
      <c r="J12" s="3">
        <f t="shared" si="6"/>
        <v>1180650</v>
      </c>
    </row>
    <row r="13" spans="1:10" x14ac:dyDescent="0.2">
      <c r="A13" s="3" t="s">
        <v>41</v>
      </c>
      <c r="B13" s="3" t="s">
        <v>54</v>
      </c>
      <c r="C13" s="3" t="str">
        <f t="shared" si="0"/>
        <v>3SAO</v>
      </c>
      <c r="D13" s="3">
        <f t="shared" si="1"/>
        <v>17</v>
      </c>
      <c r="E13" s="3" t="str">
        <f t="shared" si="2"/>
        <v>Đà Lạt</v>
      </c>
      <c r="F13" s="3">
        <f t="shared" si="3"/>
        <v>3</v>
      </c>
      <c r="G13" s="3">
        <f t="shared" si="4"/>
        <v>15</v>
      </c>
      <c r="H13" s="3"/>
      <c r="I13" s="3">
        <f t="shared" si="5"/>
        <v>66</v>
      </c>
      <c r="J13" s="3">
        <f t="shared" si="6"/>
        <v>1527900</v>
      </c>
    </row>
    <row r="14" spans="1:10" x14ac:dyDescent="0.2">
      <c r="A14" s="3" t="s">
        <v>42</v>
      </c>
      <c r="B14" s="3" t="s">
        <v>55</v>
      </c>
      <c r="C14" s="3" t="str">
        <f t="shared" si="0"/>
        <v>1SAO</v>
      </c>
      <c r="D14" s="3">
        <f t="shared" si="1"/>
        <v>8</v>
      </c>
      <c r="E14" s="3" t="str">
        <f t="shared" si="2"/>
        <v>Huế</v>
      </c>
      <c r="F14" s="3">
        <f t="shared" si="3"/>
        <v>6</v>
      </c>
      <c r="G14" s="3">
        <f t="shared" si="4"/>
        <v>27</v>
      </c>
      <c r="H14" s="3"/>
      <c r="I14" s="3">
        <f t="shared" si="5"/>
        <v>75</v>
      </c>
      <c r="J14" s="3">
        <f t="shared" si="6"/>
        <v>1736250</v>
      </c>
    </row>
    <row r="15" spans="1:10" x14ac:dyDescent="0.2">
      <c r="A15" s="3" t="s">
        <v>43</v>
      </c>
      <c r="B15" s="3" t="s">
        <v>56</v>
      </c>
      <c r="C15" s="3" t="str">
        <f t="shared" si="0"/>
        <v>3SAO</v>
      </c>
      <c r="D15" s="3">
        <f t="shared" si="1"/>
        <v>17</v>
      </c>
      <c r="E15" s="3" t="str">
        <f t="shared" si="2"/>
        <v>Huế</v>
      </c>
      <c r="F15" s="3">
        <f t="shared" si="3"/>
        <v>6</v>
      </c>
      <c r="G15" s="3">
        <f t="shared" si="4"/>
        <v>27</v>
      </c>
      <c r="H15" s="3"/>
      <c r="I15" s="3">
        <f t="shared" si="5"/>
        <v>129</v>
      </c>
      <c r="J15" s="3">
        <f t="shared" si="6"/>
        <v>2986350</v>
      </c>
    </row>
    <row r="16" spans="1:10" x14ac:dyDescent="0.2">
      <c r="A16" s="3" t="s">
        <v>44</v>
      </c>
      <c r="B16" s="3" t="s">
        <v>57</v>
      </c>
      <c r="C16" s="3" t="str">
        <f t="shared" si="0"/>
        <v>3SAO</v>
      </c>
      <c r="D16" s="3">
        <f t="shared" si="1"/>
        <v>17</v>
      </c>
      <c r="E16" s="3" t="str">
        <f t="shared" si="2"/>
        <v>Huế</v>
      </c>
      <c r="F16" s="3">
        <f t="shared" si="3"/>
        <v>6</v>
      </c>
      <c r="G16" s="3">
        <f t="shared" si="4"/>
        <v>27</v>
      </c>
      <c r="H16" s="3"/>
      <c r="I16" s="3">
        <f t="shared" si="5"/>
        <v>129</v>
      </c>
      <c r="J16" s="3">
        <f t="shared" si="6"/>
        <v>2986350</v>
      </c>
    </row>
    <row r="17" spans="1:10" x14ac:dyDescent="0.2">
      <c r="A17" s="3" t="s">
        <v>45</v>
      </c>
      <c r="B17" s="3" t="s">
        <v>58</v>
      </c>
      <c r="C17" s="3" t="str">
        <f t="shared" si="0"/>
        <v>2SAO</v>
      </c>
      <c r="D17" s="3">
        <f t="shared" si="1"/>
        <v>12</v>
      </c>
      <c r="E17" s="3" t="str">
        <f t="shared" si="2"/>
        <v>Huế</v>
      </c>
      <c r="F17" s="3">
        <f t="shared" si="3"/>
        <v>6</v>
      </c>
      <c r="G17" s="3">
        <f t="shared" si="4"/>
        <v>27</v>
      </c>
      <c r="H17" s="3"/>
      <c r="I17" s="3">
        <f t="shared" si="5"/>
        <v>99</v>
      </c>
      <c r="J17" s="3">
        <f t="shared" si="6"/>
        <v>2291850</v>
      </c>
    </row>
    <row r="20" spans="1:10" x14ac:dyDescent="0.2">
      <c r="A20" s="5" t="s">
        <v>21</v>
      </c>
      <c r="D20" s="1" t="s">
        <v>25</v>
      </c>
    </row>
    <row r="21" spans="1:10" ht="38.25" x14ac:dyDescent="0.2">
      <c r="A21" s="7" t="s">
        <v>29</v>
      </c>
      <c r="B21" s="8" t="s">
        <v>30</v>
      </c>
      <c r="D21" s="8" t="s">
        <v>66</v>
      </c>
      <c r="E21" s="59" t="s">
        <v>31</v>
      </c>
      <c r="F21" s="60"/>
      <c r="G21" s="8" t="s">
        <v>67</v>
      </c>
      <c r="H21" s="8" t="s">
        <v>68</v>
      </c>
    </row>
    <row r="22" spans="1:10" x14ac:dyDescent="0.2">
      <c r="A22" s="6" t="s">
        <v>62</v>
      </c>
      <c r="B22" s="3">
        <v>5</v>
      </c>
      <c r="D22" s="3" t="s">
        <v>69</v>
      </c>
      <c r="E22" s="61" t="s">
        <v>70</v>
      </c>
      <c r="F22" s="62"/>
      <c r="G22" s="4">
        <v>3</v>
      </c>
      <c r="H22" s="3">
        <v>15</v>
      </c>
    </row>
    <row r="23" spans="1:10" x14ac:dyDescent="0.2">
      <c r="A23" s="6" t="s">
        <v>63</v>
      </c>
      <c r="B23" s="3">
        <v>8</v>
      </c>
      <c r="D23" s="6" t="s">
        <v>71</v>
      </c>
      <c r="E23" s="61" t="s">
        <v>72</v>
      </c>
      <c r="F23" s="62"/>
      <c r="G23" s="4">
        <v>4</v>
      </c>
      <c r="H23" s="3">
        <v>22</v>
      </c>
    </row>
    <row r="24" spans="1:10" x14ac:dyDescent="0.2">
      <c r="A24" s="6" t="s">
        <v>64</v>
      </c>
      <c r="B24" s="3">
        <v>12</v>
      </c>
      <c r="D24" s="6" t="s">
        <v>73</v>
      </c>
      <c r="E24" s="56" t="s">
        <v>74</v>
      </c>
      <c r="F24" s="57"/>
      <c r="G24" s="4">
        <v>6</v>
      </c>
      <c r="H24" s="3">
        <v>27</v>
      </c>
    </row>
    <row r="25" spans="1:10" x14ac:dyDescent="0.2">
      <c r="A25" s="6" t="s">
        <v>65</v>
      </c>
      <c r="B25" s="3">
        <v>17</v>
      </c>
    </row>
    <row r="28" spans="1:10" ht="15.75" x14ac:dyDescent="0.25">
      <c r="A28" s="31" t="s">
        <v>75</v>
      </c>
    </row>
    <row r="29" spans="1:10" x14ac:dyDescent="0.2">
      <c r="A29" s="16" t="s">
        <v>505</v>
      </c>
      <c r="B29" s="12"/>
      <c r="C29" s="12"/>
      <c r="D29" s="12"/>
      <c r="E29" s="12"/>
    </row>
    <row r="30" spans="1:10" x14ac:dyDescent="0.2">
      <c r="A30" s="16" t="s">
        <v>506</v>
      </c>
      <c r="B30" s="12"/>
      <c r="C30" s="12"/>
      <c r="D30" s="12"/>
      <c r="E30" s="12"/>
    </row>
    <row r="31" spans="1:10" x14ac:dyDescent="0.2">
      <c r="A31" s="16" t="s">
        <v>507</v>
      </c>
      <c r="B31" s="12"/>
      <c r="C31" s="12"/>
      <c r="D31" s="12"/>
      <c r="E31" s="12"/>
    </row>
    <row r="32" spans="1:10" x14ac:dyDescent="0.2">
      <c r="A32" s="16" t="s">
        <v>508</v>
      </c>
      <c r="B32" s="12"/>
      <c r="C32" s="12"/>
      <c r="D32" s="12"/>
      <c r="E32" s="12"/>
    </row>
    <row r="33" spans="1:5" x14ac:dyDescent="0.2">
      <c r="A33" s="16" t="s">
        <v>509</v>
      </c>
      <c r="B33" s="12"/>
      <c r="C33" s="12"/>
      <c r="D33" s="12"/>
      <c r="E33" s="12"/>
    </row>
    <row r="34" spans="1:5" x14ac:dyDescent="0.2">
      <c r="A34" s="16" t="s">
        <v>512</v>
      </c>
      <c r="B34" s="12"/>
      <c r="C34" s="12"/>
      <c r="D34" s="12"/>
      <c r="E34" s="12"/>
    </row>
    <row r="35" spans="1:5" x14ac:dyDescent="0.2">
      <c r="A35" s="16" t="s">
        <v>510</v>
      </c>
      <c r="B35" s="12"/>
      <c r="C35" s="12"/>
      <c r="D35" s="12"/>
      <c r="E35" s="12"/>
    </row>
    <row r="36" spans="1:5" x14ac:dyDescent="0.2">
      <c r="A36" s="16" t="s">
        <v>511</v>
      </c>
      <c r="B36" s="12"/>
      <c r="C36" s="12"/>
      <c r="D36" s="12"/>
      <c r="E36" s="12"/>
    </row>
    <row r="40" spans="1:5" ht="15.75" x14ac:dyDescent="0.25">
      <c r="A40" s="18"/>
    </row>
    <row r="47" spans="1:5" x14ac:dyDescent="0.2">
      <c r="A47" s="9"/>
      <c r="B47" s="9"/>
      <c r="C47" s="9"/>
    </row>
    <row r="48" spans="1:5" x14ac:dyDescent="0.2">
      <c r="A48" s="9"/>
      <c r="B48" s="9"/>
      <c r="C48" s="9"/>
    </row>
    <row r="49" spans="1:3" x14ac:dyDescent="0.2">
      <c r="A49" s="9"/>
      <c r="B49" s="9"/>
      <c r="C49" s="9"/>
    </row>
  </sheetData>
  <mergeCells count="5">
    <mergeCell ref="E24:F24"/>
    <mergeCell ref="A1:J1"/>
    <mergeCell ref="E21:F21"/>
    <mergeCell ref="E22:F22"/>
    <mergeCell ref="E23:F23"/>
  </mergeCells>
  <phoneticPr fontId="2" type="noConversion"/>
  <pageMargins left="1.1811023622047245" right="0.78740157480314965" top="0.78740157480314965" bottom="0.78740157480314965" header="0.51181102362204722" footer="0.51181102362204722"/>
  <pageSetup paperSize="9" orientation="portrait" verticalDpi="300" r:id="rId1"/>
  <headerFooter scaleWithDoc="0">
    <oddHeader>&amp;L&amp;"Times New Roman,Regular"Tin học văn phòng&amp;RMicrosoft Office 2003 - Excel</oddHeader>
    <oddFooter>&amp;L&amp;"Times New Roman,Regular"Biên soạn: Lý Trần Thái Học&amp;R&amp;"Times New Roman,Regular" 2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7"/>
  <sheetViews>
    <sheetView tabSelected="1" zoomScaleNormal="100" workbookViewId="0">
      <selection activeCell="F16" sqref="F16"/>
    </sheetView>
  </sheetViews>
  <sheetFormatPr defaultColWidth="9.140625" defaultRowHeight="12.75" x14ac:dyDescent="0.2"/>
  <cols>
    <col min="1" max="1" width="8.140625" style="23" customWidth="1"/>
    <col min="2" max="2" width="13.28515625" style="23" customWidth="1"/>
    <col min="3" max="3" width="6.7109375" style="23" customWidth="1"/>
    <col min="4" max="4" width="11.7109375" style="23" customWidth="1"/>
    <col min="5" max="5" width="8" style="23" bestFit="1" customWidth="1"/>
    <col min="6" max="6" width="9.28515625" style="23" customWidth="1"/>
    <col min="7" max="7" width="9" style="23" customWidth="1"/>
    <col min="8" max="8" width="11.5703125" style="23" customWidth="1"/>
    <col min="9" max="9" width="8.5703125" style="23" customWidth="1"/>
    <col min="10" max="16384" width="9.140625" style="23"/>
  </cols>
  <sheetData>
    <row r="1" spans="1:10" ht="23.25" x14ac:dyDescent="0.2">
      <c r="A1" s="64" t="s">
        <v>114</v>
      </c>
      <c r="B1" s="64"/>
      <c r="C1" s="64"/>
      <c r="D1" s="64"/>
      <c r="E1" s="64"/>
      <c r="F1" s="64"/>
      <c r="G1" s="64"/>
      <c r="H1" s="64"/>
      <c r="I1" s="64"/>
    </row>
    <row r="2" spans="1:10" ht="25.5" x14ac:dyDescent="0.2">
      <c r="A2" s="8" t="s">
        <v>77</v>
      </c>
      <c r="B2" s="8" t="s">
        <v>78</v>
      </c>
      <c r="C2" s="8" t="s">
        <v>97</v>
      </c>
      <c r="D2" s="8" t="s">
        <v>98</v>
      </c>
      <c r="E2" s="8" t="s">
        <v>99</v>
      </c>
      <c r="F2" s="8" t="s">
        <v>81</v>
      </c>
      <c r="G2" s="8" t="s">
        <v>100</v>
      </c>
      <c r="H2" s="8" t="s">
        <v>101</v>
      </c>
      <c r="I2" s="8" t="s">
        <v>102</v>
      </c>
      <c r="J2" s="40"/>
    </row>
    <row r="3" spans="1:10" x14ac:dyDescent="0.2">
      <c r="A3" s="13" t="s">
        <v>83</v>
      </c>
      <c r="B3" s="13" t="s">
        <v>90</v>
      </c>
      <c r="C3" s="14" t="str">
        <f>MID(A3,3,1)</f>
        <v>G</v>
      </c>
      <c r="D3" s="14" t="str">
        <f>VLOOKUP(C3,$A$15:$B$17,2,)</f>
        <v>Giáo khoa</v>
      </c>
      <c r="E3" s="14">
        <v>1500</v>
      </c>
      <c r="F3" s="14">
        <f>VLOOKUP(C3,$A$15:$C$17,3,)</f>
        <v>2800</v>
      </c>
      <c r="G3" s="14">
        <f>E3*F3</f>
        <v>4200000</v>
      </c>
      <c r="H3" s="14">
        <f>HLOOKUP(E3,$G$14:$I$15,2,)</f>
        <v>15000</v>
      </c>
      <c r="I3" s="14"/>
    </row>
    <row r="4" spans="1:10" x14ac:dyDescent="0.2">
      <c r="A4" s="13" t="s">
        <v>84</v>
      </c>
      <c r="B4" s="13" t="s">
        <v>91</v>
      </c>
      <c r="C4" s="14" t="str">
        <f t="shared" ref="C4:C9" si="0">MID(A4,3,1)</f>
        <v>G</v>
      </c>
      <c r="D4" s="14" t="str">
        <f t="shared" ref="D4:D9" si="1">VLOOKUP(C4,$A$15:$B$17,2,)</f>
        <v>Giáo khoa</v>
      </c>
      <c r="E4" s="14">
        <v>2100</v>
      </c>
      <c r="F4" s="14">
        <f t="shared" ref="F4:F9" si="2">VLOOKUP(C4,$A$15:$C$17,3,)</f>
        <v>2800</v>
      </c>
      <c r="G4" s="14">
        <f t="shared" ref="G4:G9" si="3">E4*F4</f>
        <v>5880000</v>
      </c>
      <c r="H4" s="14" t="e">
        <f>HLOOKUP(E4,$G$14:$I$15,2,)</f>
        <v>#N/A</v>
      </c>
      <c r="I4" s="14"/>
    </row>
    <row r="5" spans="1:10" x14ac:dyDescent="0.2">
      <c r="A5" s="13" t="s">
        <v>85</v>
      </c>
      <c r="B5" s="13" t="s">
        <v>92</v>
      </c>
      <c r="C5" s="14" t="str">
        <f t="shared" si="0"/>
        <v>T</v>
      </c>
      <c r="D5" s="14" t="str">
        <f t="shared" si="1"/>
        <v>Truyện</v>
      </c>
      <c r="E5" s="14">
        <v>700</v>
      </c>
      <c r="F5" s="14">
        <f t="shared" si="2"/>
        <v>3500</v>
      </c>
      <c r="G5" s="14">
        <f t="shared" si="3"/>
        <v>2450000</v>
      </c>
      <c r="H5" s="14" t="e">
        <f t="shared" ref="H5:H9" si="4">HLOOKUP(E5,$G$14:$I$15,2,)</f>
        <v>#N/A</v>
      </c>
      <c r="I5" s="14"/>
    </row>
    <row r="6" spans="1:10" x14ac:dyDescent="0.2">
      <c r="A6" s="13" t="s">
        <v>86</v>
      </c>
      <c r="B6" s="13" t="s">
        <v>93</v>
      </c>
      <c r="C6" s="14" t="str">
        <f t="shared" si="0"/>
        <v>K</v>
      </c>
      <c r="D6" s="14" t="str">
        <f t="shared" si="1"/>
        <v>Tham khảo</v>
      </c>
      <c r="E6" s="14">
        <v>600</v>
      </c>
      <c r="F6" s="14">
        <f t="shared" si="2"/>
        <v>3000</v>
      </c>
      <c r="G6" s="14">
        <f t="shared" si="3"/>
        <v>1800000</v>
      </c>
      <c r="H6" s="14" t="e">
        <f t="shared" si="4"/>
        <v>#N/A</v>
      </c>
      <c r="I6" s="14"/>
    </row>
    <row r="7" spans="1:10" x14ac:dyDescent="0.2">
      <c r="A7" s="13" t="s">
        <v>87</v>
      </c>
      <c r="B7" s="13" t="s">
        <v>94</v>
      </c>
      <c r="C7" s="14" t="str">
        <f t="shared" si="0"/>
        <v>G</v>
      </c>
      <c r="D7" s="14" t="str">
        <f t="shared" si="1"/>
        <v>Giáo khoa</v>
      </c>
      <c r="E7" s="14">
        <v>2000</v>
      </c>
      <c r="F7" s="14">
        <f t="shared" si="2"/>
        <v>2800</v>
      </c>
      <c r="G7" s="14">
        <f t="shared" si="3"/>
        <v>5600000</v>
      </c>
      <c r="H7" s="14" t="e">
        <f t="shared" si="4"/>
        <v>#N/A</v>
      </c>
      <c r="I7" s="14"/>
    </row>
    <row r="8" spans="1:10" x14ac:dyDescent="0.2">
      <c r="A8" s="13" t="s">
        <v>88</v>
      </c>
      <c r="B8" s="13" t="s">
        <v>95</v>
      </c>
      <c r="C8" s="14" t="str">
        <f t="shared" si="0"/>
        <v>K</v>
      </c>
      <c r="D8" s="14" t="str">
        <f t="shared" si="1"/>
        <v>Tham khảo</v>
      </c>
      <c r="E8" s="14">
        <v>450</v>
      </c>
      <c r="F8" s="14">
        <f t="shared" si="2"/>
        <v>3000</v>
      </c>
      <c r="G8" s="14">
        <f t="shared" si="3"/>
        <v>1350000</v>
      </c>
      <c r="H8" s="14" t="e">
        <f t="shared" si="4"/>
        <v>#N/A</v>
      </c>
      <c r="I8" s="14"/>
    </row>
    <row r="9" spans="1:10" x14ac:dyDescent="0.2">
      <c r="A9" s="13" t="s">
        <v>89</v>
      </c>
      <c r="B9" s="13" t="s">
        <v>96</v>
      </c>
      <c r="C9" s="14" t="str">
        <f t="shared" si="0"/>
        <v>T</v>
      </c>
      <c r="D9" s="14" t="str">
        <f t="shared" si="1"/>
        <v>Truyện</v>
      </c>
      <c r="E9" s="14">
        <v>1500</v>
      </c>
      <c r="F9" s="14">
        <f t="shared" si="2"/>
        <v>3500</v>
      </c>
      <c r="G9" s="14">
        <f t="shared" si="3"/>
        <v>5250000</v>
      </c>
      <c r="H9" s="14">
        <f t="shared" si="4"/>
        <v>15000</v>
      </c>
      <c r="I9" s="14"/>
    </row>
    <row r="13" spans="1:10" x14ac:dyDescent="0.2">
      <c r="A13" s="63" t="s">
        <v>103</v>
      </c>
      <c r="B13" s="63"/>
      <c r="C13" s="63"/>
      <c r="F13" s="65" t="s">
        <v>518</v>
      </c>
      <c r="G13" s="65"/>
      <c r="H13" s="65"/>
      <c r="I13" s="65"/>
    </row>
    <row r="14" spans="1:10" x14ac:dyDescent="0.2">
      <c r="A14" s="11" t="s">
        <v>79</v>
      </c>
      <c r="B14" s="11" t="s">
        <v>80</v>
      </c>
      <c r="C14" s="11" t="s">
        <v>104</v>
      </c>
      <c r="F14" s="11" t="s">
        <v>111</v>
      </c>
      <c r="G14" s="14">
        <v>0</v>
      </c>
      <c r="H14" s="14">
        <v>1000</v>
      </c>
      <c r="I14" s="14">
        <v>1500</v>
      </c>
    </row>
    <row r="15" spans="1:10" x14ac:dyDescent="0.2">
      <c r="A15" s="13" t="s">
        <v>105</v>
      </c>
      <c r="B15" s="13" t="s">
        <v>108</v>
      </c>
      <c r="C15" s="14">
        <v>2800</v>
      </c>
      <c r="F15" s="15" t="s">
        <v>112</v>
      </c>
      <c r="G15" s="14">
        <v>50000</v>
      </c>
      <c r="H15" s="14">
        <v>30000</v>
      </c>
      <c r="I15" s="14">
        <v>15000</v>
      </c>
    </row>
    <row r="16" spans="1:10" x14ac:dyDescent="0.2">
      <c r="A16" s="13" t="s">
        <v>106</v>
      </c>
      <c r="B16" s="13" t="s">
        <v>109</v>
      </c>
      <c r="C16" s="14">
        <v>3500</v>
      </c>
    </row>
    <row r="17" spans="1:3" x14ac:dyDescent="0.2">
      <c r="A17" s="13" t="s">
        <v>107</v>
      </c>
      <c r="B17" s="13" t="s">
        <v>110</v>
      </c>
      <c r="C17" s="14">
        <v>3000</v>
      </c>
    </row>
    <row r="20" spans="1:3" ht="15.75" x14ac:dyDescent="0.25">
      <c r="A20" s="42" t="s">
        <v>75</v>
      </c>
    </row>
    <row r="21" spans="1:3" x14ac:dyDescent="0.2">
      <c r="A21" s="16" t="s">
        <v>513</v>
      </c>
    </row>
    <row r="22" spans="1:3" x14ac:dyDescent="0.2">
      <c r="A22" s="16" t="s">
        <v>514</v>
      </c>
    </row>
    <row r="23" spans="1:3" x14ac:dyDescent="0.2">
      <c r="A23" s="16" t="s">
        <v>515</v>
      </c>
    </row>
    <row r="24" spans="1:3" x14ac:dyDescent="0.2">
      <c r="A24" s="16" t="s">
        <v>516</v>
      </c>
    </row>
    <row r="25" spans="1:3" x14ac:dyDescent="0.2">
      <c r="A25" s="16" t="s">
        <v>517</v>
      </c>
    </row>
    <row r="26" spans="1:3" x14ac:dyDescent="0.2">
      <c r="A26" s="16" t="s">
        <v>519</v>
      </c>
    </row>
    <row r="27" spans="1:3" x14ac:dyDescent="0.2">
      <c r="A27" s="16" t="s">
        <v>520</v>
      </c>
    </row>
    <row r="28" spans="1:3" x14ac:dyDescent="0.2">
      <c r="A28" s="17" t="s">
        <v>521</v>
      </c>
    </row>
    <row r="29" spans="1:3" x14ac:dyDescent="0.2">
      <c r="A29" s="17" t="s">
        <v>522</v>
      </c>
    </row>
    <row r="30" spans="1:3" x14ac:dyDescent="0.2">
      <c r="A30" s="17" t="s">
        <v>113</v>
      </c>
    </row>
    <row r="31" spans="1:3" x14ac:dyDescent="0.2">
      <c r="A31" s="16" t="s">
        <v>523</v>
      </c>
    </row>
    <row r="32" spans="1:3" x14ac:dyDescent="0.2">
      <c r="A32" s="17" t="s">
        <v>524</v>
      </c>
    </row>
    <row r="33" spans="1:1" x14ac:dyDescent="0.2">
      <c r="A33" s="16" t="s">
        <v>525</v>
      </c>
    </row>
    <row r="34" spans="1:1" x14ac:dyDescent="0.2">
      <c r="A34" s="16" t="s">
        <v>526</v>
      </c>
    </row>
    <row r="37" spans="1:1" ht="15.75" x14ac:dyDescent="0.25">
      <c r="A37" s="42"/>
    </row>
    <row r="38" spans="1:1" x14ac:dyDescent="0.2">
      <c r="A38" s="41"/>
    </row>
    <row r="39" spans="1:1" x14ac:dyDescent="0.2">
      <c r="A39" s="41"/>
    </row>
    <row r="40" spans="1:1" x14ac:dyDescent="0.2">
      <c r="A40" s="41"/>
    </row>
    <row r="41" spans="1:1" x14ac:dyDescent="0.2">
      <c r="A41" s="43"/>
    </row>
    <row r="42" spans="1:1" x14ac:dyDescent="0.2">
      <c r="A42" s="41"/>
    </row>
    <row r="43" spans="1:1" x14ac:dyDescent="0.2">
      <c r="A43" s="41"/>
    </row>
    <row r="44" spans="1:1" x14ac:dyDescent="0.2">
      <c r="A44" s="41"/>
    </row>
    <row r="45" spans="1:1" x14ac:dyDescent="0.2">
      <c r="A45" s="41"/>
    </row>
    <row r="46" spans="1:1" x14ac:dyDescent="0.2">
      <c r="A46" s="41"/>
    </row>
    <row r="47" spans="1:1" x14ac:dyDescent="0.2">
      <c r="A47" s="41"/>
    </row>
  </sheetData>
  <mergeCells count="3">
    <mergeCell ref="A13:C13"/>
    <mergeCell ref="A1:I1"/>
    <mergeCell ref="F13:I13"/>
  </mergeCells>
  <phoneticPr fontId="2" type="noConversion"/>
  <pageMargins left="1.1811023622047245" right="0.78740157480314965" top="0.78740157480314965" bottom="0.78740157480314965" header="0.51181102362204722" footer="0.51181102362204722"/>
  <pageSetup paperSize="9" orientation="portrait" verticalDpi="300" r:id="rId1"/>
  <headerFooter scaleWithDoc="0">
    <oddHeader>&amp;L&amp;"Times New Roman,Regular"Tin học văn phòng&amp;RMicrosoft Office 2003 - Excel</oddHeader>
    <oddFooter>&amp;L&amp;"Times New Roman,Regular"Biên soạn: Lý Trần Thái Học&amp;R&amp;"Times New Roman,Regular"3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"/>
  <sheetViews>
    <sheetView zoomScaleNormal="100" workbookViewId="0">
      <selection activeCell="D4" sqref="D4"/>
    </sheetView>
  </sheetViews>
  <sheetFormatPr defaultRowHeight="12.75" x14ac:dyDescent="0.2"/>
  <cols>
    <col min="1" max="1" width="4.5703125" bestFit="1" customWidth="1"/>
    <col min="4" max="4" width="7.85546875" customWidth="1"/>
    <col min="5" max="5" width="5.28515625" customWidth="1"/>
  </cols>
  <sheetData>
    <row r="1" spans="1:14" ht="20.25" x14ac:dyDescent="0.3">
      <c r="A1" s="74" t="s">
        <v>150</v>
      </c>
      <c r="B1" s="74"/>
      <c r="C1" s="74"/>
      <c r="D1" s="74"/>
      <c r="E1" s="74"/>
      <c r="F1" s="74"/>
      <c r="G1" s="74"/>
      <c r="H1" s="74"/>
      <c r="I1" s="74"/>
      <c r="J1" s="74"/>
    </row>
    <row r="2" spans="1:14" ht="38.25" x14ac:dyDescent="0.2">
      <c r="A2" s="8" t="s">
        <v>115</v>
      </c>
      <c r="B2" s="8" t="s">
        <v>116</v>
      </c>
      <c r="C2" s="8" t="s">
        <v>117</v>
      </c>
      <c r="D2" s="8" t="s">
        <v>118</v>
      </c>
      <c r="E2" s="8" t="s">
        <v>119</v>
      </c>
      <c r="F2" s="8" t="s">
        <v>120</v>
      </c>
      <c r="G2" s="8" t="s">
        <v>121</v>
      </c>
      <c r="H2" s="8" t="s">
        <v>82</v>
      </c>
      <c r="I2" s="8" t="s">
        <v>122</v>
      </c>
      <c r="J2" s="8" t="s">
        <v>123</v>
      </c>
    </row>
    <row r="3" spans="1:14" x14ac:dyDescent="0.2">
      <c r="A3" s="20">
        <v>1</v>
      </c>
      <c r="B3" s="44" t="s">
        <v>124</v>
      </c>
      <c r="C3" s="14" t="str">
        <f>LEFT(B3,2)</f>
        <v>SB</v>
      </c>
      <c r="D3" s="14"/>
      <c r="E3" s="14"/>
      <c r="F3" s="14">
        <v>50</v>
      </c>
      <c r="G3" s="14"/>
      <c r="H3" s="14"/>
      <c r="I3" s="14"/>
      <c r="J3" s="14"/>
    </row>
    <row r="4" spans="1:14" x14ac:dyDescent="0.2">
      <c r="A4" s="20">
        <v>2</v>
      </c>
      <c r="B4" s="44" t="s">
        <v>125</v>
      </c>
      <c r="C4" s="14" t="str">
        <f t="shared" ref="C4:C12" si="0">LEFT(B4,2)</f>
        <v>TL</v>
      </c>
      <c r="D4" s="14"/>
      <c r="E4" s="14"/>
      <c r="F4" s="14">
        <v>100</v>
      </c>
      <c r="G4" s="14"/>
      <c r="H4" s="14"/>
      <c r="I4" s="14"/>
      <c r="J4" s="14"/>
    </row>
    <row r="5" spans="1:14" x14ac:dyDescent="0.2">
      <c r="A5" s="20">
        <v>3</v>
      </c>
      <c r="B5" s="45" t="s">
        <v>126</v>
      </c>
      <c r="C5" s="14" t="str">
        <f t="shared" si="0"/>
        <v>SB</v>
      </c>
      <c r="D5" s="14"/>
      <c r="E5" s="14"/>
      <c r="F5" s="14">
        <v>125</v>
      </c>
      <c r="G5" s="14"/>
      <c r="H5" s="14"/>
      <c r="I5" s="14"/>
      <c r="J5" s="14"/>
    </row>
    <row r="6" spans="1:14" x14ac:dyDescent="0.2">
      <c r="A6" s="20">
        <v>4</v>
      </c>
      <c r="B6" s="45" t="s">
        <v>127</v>
      </c>
      <c r="C6" s="14" t="str">
        <f t="shared" si="0"/>
        <v>DG</v>
      </c>
      <c r="D6" s="14"/>
      <c r="E6" s="14"/>
      <c r="F6" s="14">
        <v>47</v>
      </c>
      <c r="G6" s="14"/>
      <c r="H6" s="14"/>
      <c r="I6" s="14"/>
      <c r="J6" s="14"/>
    </row>
    <row r="7" spans="1:14" x14ac:dyDescent="0.2">
      <c r="A7" s="20">
        <v>5</v>
      </c>
      <c r="B7" s="45" t="s">
        <v>128</v>
      </c>
      <c r="C7" s="14" t="str">
        <f t="shared" si="0"/>
        <v>DG</v>
      </c>
      <c r="D7" s="14"/>
      <c r="E7" s="14"/>
      <c r="F7" s="14">
        <v>80</v>
      </c>
      <c r="G7" s="14"/>
      <c r="H7" s="14"/>
      <c r="I7" s="14"/>
      <c r="J7" s="14"/>
    </row>
    <row r="8" spans="1:14" x14ac:dyDescent="0.2">
      <c r="A8" s="20">
        <v>6</v>
      </c>
      <c r="B8" s="45" t="s">
        <v>129</v>
      </c>
      <c r="C8" s="14" t="str">
        <f t="shared" si="0"/>
        <v>RU</v>
      </c>
      <c r="D8" s="14"/>
      <c r="E8" s="14"/>
      <c r="F8" s="14">
        <v>90</v>
      </c>
      <c r="G8" s="14"/>
      <c r="H8" s="14"/>
      <c r="I8" s="14"/>
      <c r="J8" s="14"/>
    </row>
    <row r="9" spans="1:14" x14ac:dyDescent="0.2">
      <c r="A9" s="20">
        <v>7</v>
      </c>
      <c r="B9" s="45" t="s">
        <v>130</v>
      </c>
      <c r="C9" s="14" t="str">
        <f t="shared" si="0"/>
        <v>BN</v>
      </c>
      <c r="D9" s="14"/>
      <c r="E9" s="14"/>
      <c r="F9" s="14">
        <v>120</v>
      </c>
      <c r="G9" s="14"/>
      <c r="H9" s="14"/>
      <c r="I9" s="14"/>
      <c r="J9" s="14"/>
    </row>
    <row r="10" spans="1:14" x14ac:dyDescent="0.2">
      <c r="A10" s="20">
        <v>8</v>
      </c>
      <c r="B10" s="45" t="s">
        <v>131</v>
      </c>
      <c r="C10" s="14" t="str">
        <f t="shared" si="0"/>
        <v>SB</v>
      </c>
      <c r="D10" s="14"/>
      <c r="E10" s="14"/>
      <c r="F10" s="14">
        <v>48</v>
      </c>
      <c r="G10" s="14"/>
      <c r="H10" s="14"/>
      <c r="I10" s="14"/>
      <c r="J10" s="14"/>
    </row>
    <row r="11" spans="1:14" x14ac:dyDescent="0.2">
      <c r="A11" s="20">
        <v>9</v>
      </c>
      <c r="B11" s="45" t="s">
        <v>132</v>
      </c>
      <c r="C11" s="14" t="str">
        <f t="shared" si="0"/>
        <v>RU</v>
      </c>
      <c r="D11" s="14"/>
      <c r="E11" s="14"/>
      <c r="F11" s="14">
        <v>50</v>
      </c>
      <c r="G11" s="14"/>
      <c r="H11" s="14"/>
      <c r="I11" s="14"/>
      <c r="J11" s="14"/>
    </row>
    <row r="12" spans="1:14" x14ac:dyDescent="0.2">
      <c r="A12" s="20">
        <v>10</v>
      </c>
      <c r="B12" s="45" t="s">
        <v>133</v>
      </c>
      <c r="C12" s="14" t="str">
        <f t="shared" si="0"/>
        <v>SB</v>
      </c>
      <c r="D12" s="14"/>
      <c r="E12" s="14"/>
      <c r="F12" s="14">
        <v>60</v>
      </c>
      <c r="G12" s="14"/>
      <c r="H12" s="14"/>
      <c r="I12" s="14"/>
      <c r="J12" s="14"/>
    </row>
    <row r="13" spans="1:14" x14ac:dyDescent="0.2">
      <c r="A13" s="73" t="s">
        <v>134</v>
      </c>
      <c r="B13" s="73"/>
      <c r="C13" s="73"/>
      <c r="D13" s="73"/>
      <c r="E13" s="73"/>
      <c r="F13" s="14"/>
      <c r="G13" s="14"/>
      <c r="H13" s="14"/>
      <c r="I13" s="14"/>
      <c r="J13" s="14"/>
      <c r="N13" s="12"/>
    </row>
    <row r="14" spans="1:14" x14ac:dyDescent="0.2">
      <c r="A14" s="73" t="s">
        <v>135</v>
      </c>
      <c r="B14" s="73"/>
      <c r="C14" s="73"/>
      <c r="D14" s="73"/>
      <c r="E14" s="73"/>
      <c r="F14" s="14"/>
      <c r="G14" s="14"/>
      <c r="H14" s="14"/>
      <c r="I14" s="14"/>
      <c r="J14" s="14"/>
    </row>
    <row r="15" spans="1:14" x14ac:dyDescent="0.2">
      <c r="A15" s="73" t="s">
        <v>136</v>
      </c>
      <c r="B15" s="73"/>
      <c r="C15" s="73"/>
      <c r="D15" s="73"/>
      <c r="E15" s="73"/>
      <c r="F15" s="14"/>
      <c r="G15" s="14"/>
      <c r="H15" s="14"/>
      <c r="I15" s="14"/>
      <c r="J15" s="14"/>
    </row>
    <row r="16" spans="1:14" x14ac:dyDescent="0.2">
      <c r="A16" s="73" t="s">
        <v>137</v>
      </c>
      <c r="B16" s="73"/>
      <c r="C16" s="73"/>
      <c r="D16" s="73"/>
      <c r="E16" s="73"/>
      <c r="F16" s="14"/>
      <c r="G16" s="14"/>
      <c r="H16" s="14"/>
      <c r="I16" s="14"/>
      <c r="J16" s="14"/>
    </row>
    <row r="17" spans="1:10" x14ac:dyDescent="0.2">
      <c r="A17" s="22"/>
      <c r="B17" s="22"/>
      <c r="C17" s="22"/>
      <c r="D17" s="22"/>
      <c r="E17" s="22"/>
      <c r="F17" s="23"/>
      <c r="G17" s="23"/>
      <c r="H17" s="23"/>
      <c r="I17" s="23"/>
      <c r="J17" s="23"/>
    </row>
    <row r="18" spans="1:10" x14ac:dyDescent="0.2">
      <c r="A18" s="66" t="s">
        <v>21</v>
      </c>
      <c r="B18" s="66"/>
      <c r="C18" s="66"/>
      <c r="D18" s="66"/>
      <c r="E18" s="66"/>
      <c r="G18" s="72" t="s">
        <v>149</v>
      </c>
      <c r="H18" s="72"/>
      <c r="I18" s="72"/>
      <c r="J18" s="72"/>
    </row>
    <row r="19" spans="1:10" x14ac:dyDescent="0.2">
      <c r="B19" s="70" t="s">
        <v>117</v>
      </c>
      <c r="C19" s="70" t="s">
        <v>118</v>
      </c>
      <c r="D19" s="70" t="s">
        <v>121</v>
      </c>
      <c r="G19" s="68" t="s">
        <v>141</v>
      </c>
      <c r="H19" s="7" t="s">
        <v>138</v>
      </c>
      <c r="I19" s="7" t="s">
        <v>139</v>
      </c>
      <c r="J19" s="7" t="s">
        <v>140</v>
      </c>
    </row>
    <row r="20" spans="1:10" x14ac:dyDescent="0.2">
      <c r="B20" s="71"/>
      <c r="C20" s="71"/>
      <c r="D20" s="71"/>
      <c r="G20" s="69"/>
      <c r="H20" s="14"/>
      <c r="I20" s="14"/>
      <c r="J20" s="14"/>
    </row>
    <row r="21" spans="1:10" x14ac:dyDescent="0.2">
      <c r="B21" s="13" t="s">
        <v>142</v>
      </c>
      <c r="C21" s="13" t="s">
        <v>138</v>
      </c>
      <c r="D21" s="14">
        <v>25000</v>
      </c>
    </row>
    <row r="22" spans="1:10" x14ac:dyDescent="0.2">
      <c r="B22" s="13" t="s">
        <v>143</v>
      </c>
      <c r="C22" s="13" t="s">
        <v>147</v>
      </c>
      <c r="D22" s="14">
        <v>10000</v>
      </c>
    </row>
    <row r="23" spans="1:10" x14ac:dyDescent="0.2">
      <c r="B23" s="13" t="s">
        <v>144</v>
      </c>
      <c r="C23" s="13" t="s">
        <v>139</v>
      </c>
      <c r="D23" s="14">
        <v>5000</v>
      </c>
    </row>
    <row r="24" spans="1:10" x14ac:dyDescent="0.2">
      <c r="B24" s="13" t="s">
        <v>145</v>
      </c>
      <c r="C24" s="13" t="s">
        <v>148</v>
      </c>
      <c r="D24" s="14">
        <v>150000</v>
      </c>
    </row>
    <row r="25" spans="1:10" x14ac:dyDescent="0.2">
      <c r="B25" s="13" t="s">
        <v>146</v>
      </c>
      <c r="C25" s="13" t="s">
        <v>140</v>
      </c>
      <c r="D25" s="14">
        <v>20000</v>
      </c>
    </row>
    <row r="27" spans="1:10" ht="15.75" x14ac:dyDescent="0.25">
      <c r="A27" s="18" t="s">
        <v>75</v>
      </c>
    </row>
    <row r="28" spans="1:10" x14ac:dyDescent="0.2">
      <c r="A28" s="12" t="s">
        <v>527</v>
      </c>
    </row>
    <row r="29" spans="1:10" x14ac:dyDescent="0.2">
      <c r="A29" s="12" t="s">
        <v>529</v>
      </c>
    </row>
    <row r="30" spans="1:10" x14ac:dyDescent="0.2">
      <c r="A30" s="16" t="s">
        <v>623</v>
      </c>
    </row>
    <row r="31" spans="1:10" x14ac:dyDescent="0.2">
      <c r="A31" s="12" t="s">
        <v>530</v>
      </c>
    </row>
    <row r="32" spans="1:10" x14ac:dyDescent="0.2">
      <c r="A32" s="12" t="s">
        <v>624</v>
      </c>
    </row>
    <row r="33" spans="1:10" x14ac:dyDescent="0.2">
      <c r="A33" s="12" t="s">
        <v>528</v>
      </c>
    </row>
    <row r="34" spans="1:10" ht="52.5" customHeight="1" x14ac:dyDescent="0.2">
      <c r="A34" s="67" t="s">
        <v>629</v>
      </c>
      <c r="B34" s="67"/>
      <c r="C34" s="67"/>
      <c r="D34" s="67"/>
      <c r="E34" s="67"/>
      <c r="F34" s="67"/>
      <c r="G34" s="67"/>
      <c r="H34" s="67"/>
      <c r="I34" s="67"/>
      <c r="J34" s="67"/>
    </row>
    <row r="35" spans="1:10" x14ac:dyDescent="0.2">
      <c r="A35" s="12" t="s">
        <v>531</v>
      </c>
    </row>
    <row r="36" spans="1:10" x14ac:dyDescent="0.2">
      <c r="A36" s="12" t="s">
        <v>532</v>
      </c>
    </row>
    <row r="37" spans="1:10" x14ac:dyDescent="0.2">
      <c r="A37" s="12" t="s">
        <v>533</v>
      </c>
    </row>
    <row r="40" spans="1:10" x14ac:dyDescent="0.2">
      <c r="A40" s="12"/>
    </row>
    <row r="41" spans="1:10" ht="15.75" x14ac:dyDescent="0.25">
      <c r="A41" s="18"/>
    </row>
    <row r="42" spans="1:10" x14ac:dyDescent="0.2">
      <c r="A42" s="12"/>
    </row>
  </sheetData>
  <mergeCells count="12">
    <mergeCell ref="A16:E16"/>
    <mergeCell ref="A1:J1"/>
    <mergeCell ref="A13:E13"/>
    <mergeCell ref="A14:E14"/>
    <mergeCell ref="A15:E15"/>
    <mergeCell ref="A18:E18"/>
    <mergeCell ref="A34:J34"/>
    <mergeCell ref="G19:G20"/>
    <mergeCell ref="D19:D20"/>
    <mergeCell ref="C19:C20"/>
    <mergeCell ref="B19:B20"/>
    <mergeCell ref="G18:J18"/>
  </mergeCells>
  <phoneticPr fontId="11" type="noConversion"/>
  <pageMargins left="1.1811023622047245" right="0.78740157480314965" top="0.78740157480314965" bottom="0.78740157480314965" header="0.51181102362204722" footer="0.51181102362204722"/>
  <pageSetup paperSize="9" orientation="portrait" verticalDpi="300" r:id="rId1"/>
  <headerFooter scaleWithDoc="0">
    <oddHeader>&amp;L&amp;"Times New Roman,Regular"Tin học văn phòng&amp;RMicrosoft Office 2003 - Excel</oddHeader>
    <oddFooter>&amp;L&amp;"Times New Roman,Regular"Biên soạn: Lý Trần Thái Học&amp;R&amp;"Times New Roman,Regular"4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zoomScaleNormal="100" workbookViewId="0">
      <selection activeCell="A32" sqref="A32:K32"/>
    </sheetView>
  </sheetViews>
  <sheetFormatPr defaultRowHeight="12.75" x14ac:dyDescent="0.2"/>
  <cols>
    <col min="1" max="1" width="8.42578125" customWidth="1"/>
    <col min="2" max="2" width="10.28515625" bestFit="1" customWidth="1"/>
    <col min="3" max="3" width="8.85546875" bestFit="1" customWidth="1"/>
    <col min="4" max="4" width="4.85546875" customWidth="1"/>
    <col min="5" max="5" width="7" customWidth="1"/>
    <col min="6" max="6" width="7.140625" customWidth="1"/>
    <col min="7" max="11" width="7" customWidth="1"/>
  </cols>
  <sheetData>
    <row r="1" spans="1:11" ht="20.25" x14ac:dyDescent="0.3">
      <c r="A1" s="74" t="s">
        <v>178</v>
      </c>
      <c r="B1" s="74"/>
      <c r="C1" s="74"/>
      <c r="D1" s="74"/>
      <c r="E1" s="74"/>
      <c r="F1" s="74"/>
      <c r="G1" s="74"/>
      <c r="H1" s="74"/>
      <c r="I1" s="74"/>
      <c r="J1" s="74"/>
      <c r="K1" s="74"/>
    </row>
    <row r="2" spans="1:11" ht="51" x14ac:dyDescent="0.2">
      <c r="A2" s="7" t="s">
        <v>151</v>
      </c>
      <c r="B2" s="8" t="s">
        <v>627</v>
      </c>
      <c r="C2" s="8" t="s">
        <v>152</v>
      </c>
      <c r="D2" s="8" t="s">
        <v>618</v>
      </c>
      <c r="E2" s="8" t="s">
        <v>619</v>
      </c>
      <c r="F2" s="8" t="s">
        <v>153</v>
      </c>
      <c r="G2" s="8" t="s">
        <v>154</v>
      </c>
      <c r="H2" s="8" t="s">
        <v>121</v>
      </c>
      <c r="I2" s="8" t="s">
        <v>155</v>
      </c>
      <c r="J2" s="8" t="s">
        <v>156</v>
      </c>
      <c r="K2" s="8" t="s">
        <v>628</v>
      </c>
    </row>
    <row r="3" spans="1:11" x14ac:dyDescent="0.2">
      <c r="A3" s="13" t="s">
        <v>157</v>
      </c>
      <c r="B3" s="13" t="s">
        <v>163</v>
      </c>
      <c r="C3" s="14"/>
      <c r="D3" s="14">
        <v>1397</v>
      </c>
      <c r="E3" s="14">
        <v>1500</v>
      </c>
      <c r="F3" s="14"/>
      <c r="G3" s="14"/>
      <c r="H3" s="14"/>
      <c r="I3" s="14"/>
      <c r="J3" s="14"/>
      <c r="K3" s="14"/>
    </row>
    <row r="4" spans="1:11" x14ac:dyDescent="0.2">
      <c r="A4" s="13" t="s">
        <v>158</v>
      </c>
      <c r="B4" s="13" t="s">
        <v>164</v>
      </c>
      <c r="C4" s="14"/>
      <c r="D4" s="14">
        <v>5555</v>
      </c>
      <c r="E4" s="14">
        <v>5580</v>
      </c>
      <c r="F4" s="14"/>
      <c r="G4" s="14"/>
      <c r="H4" s="14"/>
      <c r="I4" s="14"/>
      <c r="J4" s="14"/>
      <c r="K4" s="14"/>
    </row>
    <row r="5" spans="1:11" x14ac:dyDescent="0.2">
      <c r="A5" s="24" t="s">
        <v>159</v>
      </c>
      <c r="B5" s="24" t="s">
        <v>165</v>
      </c>
      <c r="C5" s="14"/>
      <c r="D5" s="14">
        <v>4500</v>
      </c>
      <c r="E5" s="14">
        <v>4700</v>
      </c>
      <c r="F5" s="14"/>
      <c r="G5" s="14"/>
      <c r="H5" s="14"/>
      <c r="I5" s="14"/>
      <c r="J5" s="14"/>
      <c r="K5" s="14"/>
    </row>
    <row r="6" spans="1:11" x14ac:dyDescent="0.2">
      <c r="A6" s="24" t="s">
        <v>160</v>
      </c>
      <c r="B6" s="24" t="s">
        <v>166</v>
      </c>
      <c r="C6" s="14"/>
      <c r="D6" s="14">
        <v>6000</v>
      </c>
      <c r="E6" s="14">
        <v>6400</v>
      </c>
      <c r="F6" s="14"/>
      <c r="G6" s="14"/>
      <c r="H6" s="14"/>
      <c r="I6" s="14"/>
      <c r="J6" s="14"/>
      <c r="K6" s="14"/>
    </row>
    <row r="7" spans="1:11" x14ac:dyDescent="0.2">
      <c r="A7" s="24" t="s">
        <v>161</v>
      </c>
      <c r="B7" s="24" t="s">
        <v>167</v>
      </c>
      <c r="C7" s="14"/>
      <c r="D7" s="14">
        <v>9950</v>
      </c>
      <c r="E7" s="14">
        <v>150</v>
      </c>
      <c r="F7" s="14"/>
      <c r="G7" s="14"/>
      <c r="H7" s="14"/>
      <c r="I7" s="14"/>
      <c r="J7" s="14"/>
      <c r="K7" s="14"/>
    </row>
    <row r="8" spans="1:11" x14ac:dyDescent="0.2">
      <c r="A8" s="24" t="s">
        <v>162</v>
      </c>
      <c r="B8" s="24" t="s">
        <v>168</v>
      </c>
      <c r="C8" s="14"/>
      <c r="D8" s="14">
        <v>9800</v>
      </c>
      <c r="E8" s="14">
        <v>700</v>
      </c>
      <c r="F8" s="14"/>
      <c r="G8" s="14"/>
      <c r="H8" s="14"/>
      <c r="I8" s="14"/>
      <c r="J8" s="14"/>
      <c r="K8" s="14"/>
    </row>
    <row r="11" spans="1:11" x14ac:dyDescent="0.2">
      <c r="A11" s="72" t="s">
        <v>169</v>
      </c>
      <c r="B11" s="72"/>
      <c r="C11" s="72"/>
      <c r="E11" s="72" t="s">
        <v>177</v>
      </c>
      <c r="F11" s="72"/>
      <c r="G11" s="72"/>
      <c r="H11" s="72"/>
      <c r="I11" s="72"/>
      <c r="J11" s="72"/>
      <c r="K11" s="72"/>
    </row>
    <row r="12" spans="1:11" x14ac:dyDescent="0.2">
      <c r="A12" s="11" t="s">
        <v>170</v>
      </c>
      <c r="B12" s="11" t="s">
        <v>171</v>
      </c>
      <c r="C12" s="11" t="s">
        <v>81</v>
      </c>
      <c r="E12" s="76" t="s">
        <v>175</v>
      </c>
      <c r="F12" s="76"/>
      <c r="G12" s="14">
        <v>0</v>
      </c>
      <c r="H12" s="14">
        <v>1</v>
      </c>
      <c r="I12" s="14">
        <v>50</v>
      </c>
      <c r="J12" s="14">
        <v>100</v>
      </c>
      <c r="K12" s="14">
        <v>200</v>
      </c>
    </row>
    <row r="13" spans="1:11" x14ac:dyDescent="0.2">
      <c r="A13" s="24" t="s">
        <v>172</v>
      </c>
      <c r="B13" s="14">
        <v>100</v>
      </c>
      <c r="C13" s="14">
        <v>50</v>
      </c>
      <c r="E13" s="76" t="s">
        <v>176</v>
      </c>
      <c r="F13" s="76"/>
      <c r="G13" s="14">
        <v>0</v>
      </c>
      <c r="H13" s="14">
        <v>1.5</v>
      </c>
      <c r="I13" s="14">
        <v>2</v>
      </c>
      <c r="J13" s="14">
        <v>2.5</v>
      </c>
      <c r="K13" s="14">
        <v>3</v>
      </c>
    </row>
    <row r="14" spans="1:11" x14ac:dyDescent="0.2">
      <c r="A14" s="24" t="s">
        <v>173</v>
      </c>
      <c r="B14" s="14">
        <v>300</v>
      </c>
      <c r="C14" s="14">
        <v>60</v>
      </c>
    </row>
    <row r="15" spans="1:11" x14ac:dyDescent="0.2">
      <c r="A15" s="24" t="s">
        <v>174</v>
      </c>
      <c r="B15" s="14">
        <v>500</v>
      </c>
      <c r="C15" s="14">
        <v>80</v>
      </c>
    </row>
    <row r="18" spans="1:11" ht="15.75" x14ac:dyDescent="0.25">
      <c r="A18" s="18" t="s">
        <v>75</v>
      </c>
    </row>
    <row r="19" spans="1:11" x14ac:dyDescent="0.2">
      <c r="A19" s="12" t="s">
        <v>240</v>
      </c>
    </row>
    <row r="20" spans="1:11" x14ac:dyDescent="0.2">
      <c r="A20" s="16" t="s">
        <v>535</v>
      </c>
    </row>
    <row r="21" spans="1:11" x14ac:dyDescent="0.2">
      <c r="A21" s="16" t="s">
        <v>534</v>
      </c>
    </row>
    <row r="22" spans="1:11" x14ac:dyDescent="0.2">
      <c r="A22" s="17" t="s">
        <v>543</v>
      </c>
    </row>
    <row r="23" spans="1:11" x14ac:dyDescent="0.2">
      <c r="A23" s="17" t="s">
        <v>544</v>
      </c>
    </row>
    <row r="24" spans="1:11" x14ac:dyDescent="0.2">
      <c r="A24" s="16" t="s">
        <v>536</v>
      </c>
    </row>
    <row r="25" spans="1:11" x14ac:dyDescent="0.2">
      <c r="A25" s="16" t="s">
        <v>537</v>
      </c>
    </row>
    <row r="26" spans="1:11" x14ac:dyDescent="0.2">
      <c r="A26" s="16" t="s">
        <v>538</v>
      </c>
    </row>
    <row r="27" spans="1:11" x14ac:dyDescent="0.2">
      <c r="A27" s="17" t="s">
        <v>539</v>
      </c>
    </row>
    <row r="28" spans="1:11" x14ac:dyDescent="0.2">
      <c r="A28" s="17" t="s">
        <v>540</v>
      </c>
    </row>
    <row r="29" spans="1:11" ht="24.75" customHeight="1" x14ac:dyDescent="0.2">
      <c r="A29" s="54" t="s">
        <v>630</v>
      </c>
      <c r="B29" s="54"/>
      <c r="C29" s="54"/>
      <c r="D29" s="54"/>
      <c r="E29" s="54"/>
      <c r="F29" s="54"/>
      <c r="G29" s="54"/>
      <c r="H29" s="54"/>
      <c r="I29" s="54"/>
      <c r="J29" s="54"/>
      <c r="K29" s="54"/>
    </row>
    <row r="30" spans="1:11" x14ac:dyDescent="0.2">
      <c r="A30" s="12" t="s">
        <v>541</v>
      </c>
    </row>
    <row r="31" spans="1:11" x14ac:dyDescent="0.2">
      <c r="A31" s="25" t="s">
        <v>542</v>
      </c>
    </row>
    <row r="32" spans="1:11" ht="26.25" customHeight="1" x14ac:dyDescent="0.2">
      <c r="A32" s="75" t="s">
        <v>631</v>
      </c>
      <c r="B32" s="75"/>
      <c r="C32" s="75"/>
      <c r="D32" s="75"/>
      <c r="E32" s="75"/>
      <c r="F32" s="75"/>
      <c r="G32" s="75"/>
      <c r="H32" s="75"/>
      <c r="I32" s="75"/>
      <c r="J32" s="75"/>
      <c r="K32" s="75"/>
    </row>
    <row r="35" spans="1:1" ht="15.75" x14ac:dyDescent="0.25">
      <c r="A35" s="18"/>
    </row>
  </sheetData>
  <mergeCells count="7">
    <mergeCell ref="A32:K32"/>
    <mergeCell ref="A1:K1"/>
    <mergeCell ref="E12:F12"/>
    <mergeCell ref="E13:F13"/>
    <mergeCell ref="E11:K11"/>
    <mergeCell ref="A11:C11"/>
    <mergeCell ref="A29:K29"/>
  </mergeCells>
  <phoneticPr fontId="11" type="noConversion"/>
  <pageMargins left="1.1811023622047245" right="0.78740157480314965" top="0.78740157480314965" bottom="0.78740157480314965" header="0.51181102362204722" footer="0.51181102362204722"/>
  <pageSetup paperSize="9" orientation="portrait" verticalDpi="300" r:id="rId1"/>
  <headerFooter>
    <oddHeader>&amp;L&amp;"Times New Roman,Regular"Tin học văn phòng&amp;RMicrosoft Office 2003 - Excel</oddHeader>
    <oddFooter>&amp;L&amp;"Times New Roman,Regular"Biên soạn: Lý Trần Thái Học&amp;R&amp;"Times New Roman,Regular"5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"/>
  <sheetViews>
    <sheetView zoomScaleNormal="100" workbookViewId="0">
      <selection activeCell="D4" sqref="D4"/>
    </sheetView>
  </sheetViews>
  <sheetFormatPr defaultRowHeight="12.75" x14ac:dyDescent="0.2"/>
  <cols>
    <col min="1" max="1" width="6" customWidth="1"/>
    <col min="3" max="3" width="9.85546875" customWidth="1"/>
    <col min="4" max="4" width="12.42578125" customWidth="1"/>
    <col min="7" max="7" width="9.85546875" customWidth="1"/>
    <col min="8" max="8" width="10.5703125" customWidth="1"/>
    <col min="9" max="9" width="10.7109375" customWidth="1"/>
  </cols>
  <sheetData>
    <row r="1" spans="1:9" ht="20.25" x14ac:dyDescent="0.3">
      <c r="A1" s="74" t="s">
        <v>208</v>
      </c>
      <c r="B1" s="74"/>
      <c r="C1" s="74"/>
      <c r="D1" s="74"/>
      <c r="E1" s="74"/>
      <c r="F1" s="74"/>
      <c r="G1" s="74"/>
      <c r="H1" s="74"/>
      <c r="I1" s="74"/>
    </row>
    <row r="2" spans="1:9" x14ac:dyDescent="0.2">
      <c r="A2" s="69" t="s">
        <v>115</v>
      </c>
      <c r="B2" s="76" t="s">
        <v>179</v>
      </c>
      <c r="C2" s="76"/>
      <c r="D2" s="76"/>
      <c r="E2" s="76" t="s">
        <v>186</v>
      </c>
      <c r="F2" s="76"/>
      <c r="G2" s="76"/>
      <c r="H2" s="76"/>
      <c r="I2" s="76"/>
    </row>
    <row r="3" spans="1:9" x14ac:dyDescent="0.2">
      <c r="A3" s="69"/>
      <c r="B3" s="7" t="s">
        <v>180</v>
      </c>
      <c r="C3" s="7" t="s">
        <v>181</v>
      </c>
      <c r="D3" s="7" t="s">
        <v>182</v>
      </c>
      <c r="E3" s="7" t="s">
        <v>111</v>
      </c>
      <c r="F3" s="7" t="s">
        <v>187</v>
      </c>
      <c r="G3" s="7" t="s">
        <v>183</v>
      </c>
      <c r="H3" s="7" t="s">
        <v>184</v>
      </c>
      <c r="I3" s="7" t="s">
        <v>185</v>
      </c>
    </row>
    <row r="4" spans="1:9" x14ac:dyDescent="0.2">
      <c r="A4" s="20">
        <v>1</v>
      </c>
      <c r="B4" s="13" t="s">
        <v>188</v>
      </c>
      <c r="C4" s="14" t="str">
        <f>LEFT(B4,2)</f>
        <v>KB</v>
      </c>
      <c r="D4" s="14"/>
      <c r="E4" s="14">
        <v>100</v>
      </c>
      <c r="F4" s="14"/>
      <c r="G4" s="14"/>
      <c r="H4" s="14"/>
      <c r="I4" s="14"/>
    </row>
    <row r="5" spans="1:9" x14ac:dyDescent="0.2">
      <c r="A5" s="20">
        <v>2</v>
      </c>
      <c r="B5" s="13" t="s">
        <v>189</v>
      </c>
      <c r="C5" s="14" t="str">
        <f t="shared" ref="C5:C11" si="0">LEFT(B5,2)</f>
        <v>KB</v>
      </c>
      <c r="D5" s="14"/>
      <c r="E5" s="14">
        <v>200</v>
      </c>
      <c r="F5" s="14"/>
      <c r="G5" s="14"/>
      <c r="H5" s="14"/>
      <c r="I5" s="14"/>
    </row>
    <row r="6" spans="1:9" x14ac:dyDescent="0.2">
      <c r="A6" s="20">
        <v>3</v>
      </c>
      <c r="B6" s="24" t="s">
        <v>190</v>
      </c>
      <c r="C6" s="14" t="str">
        <f t="shared" si="0"/>
        <v>MO</v>
      </c>
      <c r="D6" s="14"/>
      <c r="E6" s="14">
        <v>50</v>
      </c>
      <c r="F6" s="14"/>
      <c r="G6" s="14"/>
      <c r="H6" s="14"/>
      <c r="I6" s="14"/>
    </row>
    <row r="7" spans="1:9" x14ac:dyDescent="0.2">
      <c r="A7" s="20">
        <v>4</v>
      </c>
      <c r="B7" s="24" t="s">
        <v>191</v>
      </c>
      <c r="C7" s="14" t="str">
        <f t="shared" si="0"/>
        <v>FD</v>
      </c>
      <c r="D7" s="14"/>
      <c r="E7" s="14">
        <v>500</v>
      </c>
      <c r="F7" s="14"/>
      <c r="G7" s="14"/>
      <c r="H7" s="14"/>
      <c r="I7" s="14"/>
    </row>
    <row r="8" spans="1:9" x14ac:dyDescent="0.2">
      <c r="A8" s="20">
        <v>5</v>
      </c>
      <c r="B8" s="24" t="s">
        <v>192</v>
      </c>
      <c r="C8" s="14" t="str">
        <f t="shared" si="0"/>
        <v>HD</v>
      </c>
      <c r="D8" s="14"/>
      <c r="E8" s="14">
        <v>80</v>
      </c>
      <c r="F8" s="14"/>
      <c r="G8" s="14"/>
      <c r="H8" s="14"/>
      <c r="I8" s="14"/>
    </row>
    <row r="9" spans="1:9" x14ac:dyDescent="0.2">
      <c r="A9" s="20">
        <v>6</v>
      </c>
      <c r="B9" s="24" t="s">
        <v>193</v>
      </c>
      <c r="C9" s="14" t="str">
        <f t="shared" si="0"/>
        <v>MO</v>
      </c>
      <c r="D9" s="14"/>
      <c r="E9" s="14">
        <v>450</v>
      </c>
      <c r="F9" s="14"/>
      <c r="G9" s="14"/>
      <c r="H9" s="14"/>
      <c r="I9" s="14"/>
    </row>
    <row r="10" spans="1:9" x14ac:dyDescent="0.2">
      <c r="A10" s="20">
        <v>7</v>
      </c>
      <c r="B10" s="24" t="s">
        <v>194</v>
      </c>
      <c r="C10" s="14" t="str">
        <f t="shared" si="0"/>
        <v>FD</v>
      </c>
      <c r="D10" s="14"/>
      <c r="E10" s="14">
        <v>50</v>
      </c>
      <c r="F10" s="14"/>
      <c r="G10" s="14"/>
      <c r="H10" s="14"/>
      <c r="I10" s="14"/>
    </row>
    <row r="11" spans="1:9" x14ac:dyDescent="0.2">
      <c r="A11" s="20">
        <v>8</v>
      </c>
      <c r="B11" s="24" t="s">
        <v>195</v>
      </c>
      <c r="C11" s="14" t="str">
        <f t="shared" si="0"/>
        <v>HD</v>
      </c>
      <c r="D11" s="14"/>
      <c r="E11" s="14">
        <v>70</v>
      </c>
      <c r="F11" s="14"/>
      <c r="G11" s="14"/>
      <c r="H11" s="14"/>
      <c r="I11" s="14"/>
    </row>
    <row r="12" spans="1:9" x14ac:dyDescent="0.2">
      <c r="A12" s="77" t="s">
        <v>196</v>
      </c>
      <c r="B12" s="78"/>
      <c r="C12" s="78"/>
      <c r="D12" s="78"/>
      <c r="E12" s="78"/>
      <c r="F12" s="78"/>
      <c r="G12" s="78"/>
      <c r="H12" s="79"/>
      <c r="I12" s="14"/>
    </row>
    <row r="13" spans="1:9" x14ac:dyDescent="0.2">
      <c r="A13" s="77" t="s">
        <v>197</v>
      </c>
      <c r="B13" s="78"/>
      <c r="C13" s="78"/>
      <c r="D13" s="78"/>
      <c r="E13" s="78"/>
      <c r="F13" s="78"/>
      <c r="G13" s="78"/>
      <c r="H13" s="79"/>
      <c r="I13" s="14"/>
    </row>
    <row r="14" spans="1:9" x14ac:dyDescent="0.2">
      <c r="A14" s="77" t="s">
        <v>134</v>
      </c>
      <c r="B14" s="78"/>
      <c r="C14" s="78"/>
      <c r="D14" s="78"/>
      <c r="E14" s="78"/>
      <c r="F14" s="78"/>
      <c r="G14" s="78"/>
      <c r="H14" s="79"/>
      <c r="I14" s="14"/>
    </row>
    <row r="16" spans="1:9" x14ac:dyDescent="0.2">
      <c r="B16" s="80" t="s">
        <v>198</v>
      </c>
      <c r="C16" s="80"/>
      <c r="D16" s="80"/>
      <c r="G16" s="65" t="s">
        <v>213</v>
      </c>
      <c r="H16" s="65"/>
    </row>
    <row r="17" spans="1:8" x14ac:dyDescent="0.2">
      <c r="B17" s="11" t="s">
        <v>181</v>
      </c>
      <c r="C17" s="11" t="s">
        <v>182</v>
      </c>
      <c r="D17" s="11" t="s">
        <v>199</v>
      </c>
      <c r="G17" s="11" t="s">
        <v>181</v>
      </c>
      <c r="H17" s="11" t="s">
        <v>185</v>
      </c>
    </row>
    <row r="18" spans="1:8" x14ac:dyDescent="0.2">
      <c r="B18" s="13" t="s">
        <v>200</v>
      </c>
      <c r="C18" s="13" t="s">
        <v>204</v>
      </c>
      <c r="D18" s="14">
        <v>9</v>
      </c>
      <c r="G18" s="13" t="s">
        <v>200</v>
      </c>
      <c r="H18" s="14"/>
    </row>
    <row r="19" spans="1:8" x14ac:dyDescent="0.2">
      <c r="B19" s="13" t="s">
        <v>201</v>
      </c>
      <c r="C19" s="13" t="s">
        <v>205</v>
      </c>
      <c r="D19" s="14">
        <v>80</v>
      </c>
      <c r="G19" s="13" t="s">
        <v>201</v>
      </c>
      <c r="H19" s="14"/>
    </row>
    <row r="20" spans="1:8" x14ac:dyDescent="0.2">
      <c r="B20" s="24" t="s">
        <v>202</v>
      </c>
      <c r="C20" s="24" t="s">
        <v>206</v>
      </c>
      <c r="D20" s="14">
        <v>110</v>
      </c>
      <c r="G20" s="24" t="s">
        <v>202</v>
      </c>
      <c r="H20" s="14"/>
    </row>
    <row r="21" spans="1:8" x14ac:dyDescent="0.2">
      <c r="B21" s="24" t="s">
        <v>203</v>
      </c>
      <c r="C21" s="24" t="s">
        <v>207</v>
      </c>
      <c r="D21" s="14">
        <v>8</v>
      </c>
      <c r="G21" s="24" t="s">
        <v>203</v>
      </c>
      <c r="H21" s="14"/>
    </row>
    <row r="24" spans="1:8" ht="15.75" x14ac:dyDescent="0.25">
      <c r="A24" s="18" t="s">
        <v>75</v>
      </c>
    </row>
    <row r="25" spans="1:8" x14ac:dyDescent="0.2">
      <c r="A25" s="12" t="s">
        <v>209</v>
      </c>
    </row>
    <row r="26" spans="1:8" x14ac:dyDescent="0.2">
      <c r="A26" s="12" t="s">
        <v>545</v>
      </c>
    </row>
    <row r="27" spans="1:8" x14ac:dyDescent="0.2">
      <c r="A27" s="12" t="s">
        <v>643</v>
      </c>
    </row>
    <row r="28" spans="1:8" x14ac:dyDescent="0.2">
      <c r="A28" s="12" t="s">
        <v>546</v>
      </c>
    </row>
    <row r="29" spans="1:8" x14ac:dyDescent="0.2">
      <c r="A29" s="12" t="s">
        <v>547</v>
      </c>
    </row>
    <row r="30" spans="1:8" x14ac:dyDescent="0.2">
      <c r="A30" s="25" t="s">
        <v>210</v>
      </c>
    </row>
    <row r="31" spans="1:8" x14ac:dyDescent="0.2">
      <c r="A31" s="25" t="s">
        <v>211</v>
      </c>
    </row>
    <row r="32" spans="1:8" x14ac:dyDescent="0.2">
      <c r="A32" s="25" t="s">
        <v>212</v>
      </c>
    </row>
    <row r="33" spans="1:1" x14ac:dyDescent="0.2">
      <c r="A33" s="19" t="s">
        <v>548</v>
      </c>
    </row>
    <row r="34" spans="1:1" x14ac:dyDescent="0.2">
      <c r="A34" s="12" t="s">
        <v>549</v>
      </c>
    </row>
    <row r="35" spans="1:1" x14ac:dyDescent="0.2">
      <c r="A35" s="12" t="s">
        <v>550</v>
      </c>
    </row>
    <row r="36" spans="1:1" x14ac:dyDescent="0.2">
      <c r="A36" s="12" t="s">
        <v>551</v>
      </c>
    </row>
    <row r="37" spans="1:1" x14ac:dyDescent="0.2">
      <c r="A37" s="12"/>
    </row>
    <row r="38" spans="1:1" x14ac:dyDescent="0.2">
      <c r="A38" s="12"/>
    </row>
    <row r="41" spans="1:1" ht="15.75" x14ac:dyDescent="0.25">
      <c r="A41" s="18"/>
    </row>
    <row r="42" spans="1:1" x14ac:dyDescent="0.2">
      <c r="A42" s="12"/>
    </row>
    <row r="43" spans="1:1" x14ac:dyDescent="0.2">
      <c r="A43" s="12"/>
    </row>
    <row r="44" spans="1:1" x14ac:dyDescent="0.2">
      <c r="A44" s="12"/>
    </row>
    <row r="45" spans="1:1" x14ac:dyDescent="0.2">
      <c r="A45" s="12"/>
    </row>
    <row r="46" spans="1:1" x14ac:dyDescent="0.2">
      <c r="A46" s="12"/>
    </row>
    <row r="47" spans="1:1" x14ac:dyDescent="0.2">
      <c r="A47" s="12"/>
    </row>
    <row r="48" spans="1:1" x14ac:dyDescent="0.2">
      <c r="A48" s="12"/>
    </row>
    <row r="49" spans="1:1" x14ac:dyDescent="0.2">
      <c r="A49" s="12"/>
    </row>
    <row r="50" spans="1:1" x14ac:dyDescent="0.2">
      <c r="A50" s="12"/>
    </row>
  </sheetData>
  <mergeCells count="9">
    <mergeCell ref="A13:H13"/>
    <mergeCell ref="A14:H14"/>
    <mergeCell ref="B16:D16"/>
    <mergeCell ref="A1:I1"/>
    <mergeCell ref="G16:H16"/>
    <mergeCell ref="E2:I2"/>
    <mergeCell ref="B2:D2"/>
    <mergeCell ref="A2:A3"/>
    <mergeCell ref="A12:H12"/>
  </mergeCells>
  <phoneticPr fontId="11" type="noConversion"/>
  <pageMargins left="1.1811023622047245" right="0.78740157480314965" top="0.78740157480314965" bottom="0.78740157480314965" header="0.51181102362204722" footer="0.51181102362204722"/>
  <pageSetup orientation="portrait" verticalDpi="300" r:id="rId1"/>
  <headerFooter>
    <oddHeader>&amp;L&amp;"Times New Roman,Regular"Tin học văn phòng&amp;RMicrosoft Office 2003 - Excel</oddHeader>
    <oddFooter>&amp;L&amp;"Times New Roman,Regular"Biên soạn: Lý Trần Thái Học&amp;R&amp;"Times New Roman,Regular"6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zoomScaleNormal="100" workbookViewId="0">
      <selection activeCell="L24" sqref="L24"/>
    </sheetView>
  </sheetViews>
  <sheetFormatPr defaultRowHeight="12.75" x14ac:dyDescent="0.2"/>
  <cols>
    <col min="1" max="1" width="8.140625" customWidth="1"/>
    <col min="2" max="2" width="15.42578125" bestFit="1" customWidth="1"/>
    <col min="4" max="4" width="8.85546875" customWidth="1"/>
    <col min="5" max="5" width="7.7109375" customWidth="1"/>
    <col min="6" max="6" width="6" bestFit="1" customWidth="1"/>
    <col min="7" max="8" width="7.7109375" customWidth="1"/>
    <col min="9" max="9" width="5.5703125" bestFit="1" customWidth="1"/>
    <col min="10" max="10" width="8" bestFit="1" customWidth="1"/>
  </cols>
  <sheetData>
    <row r="1" spans="1:10" ht="20.25" x14ac:dyDescent="0.3">
      <c r="A1" s="74" t="s">
        <v>242</v>
      </c>
      <c r="B1" s="74"/>
      <c r="C1" s="74"/>
      <c r="D1" s="74"/>
      <c r="E1" s="74"/>
      <c r="F1" s="74"/>
      <c r="G1" s="74"/>
      <c r="H1" s="74"/>
      <c r="I1" s="74"/>
      <c r="J1" s="74"/>
    </row>
    <row r="2" spans="1:10" x14ac:dyDescent="0.2">
      <c r="A2" s="10" t="s">
        <v>0</v>
      </c>
      <c r="B2" s="10" t="s">
        <v>214</v>
      </c>
      <c r="C2" s="10" t="s">
        <v>215</v>
      </c>
      <c r="D2" s="10" t="s">
        <v>2</v>
      </c>
      <c r="E2" s="10" t="s">
        <v>4</v>
      </c>
      <c r="F2" s="10" t="s">
        <v>5</v>
      </c>
      <c r="G2" s="10" t="s">
        <v>216</v>
      </c>
      <c r="H2" s="10" t="s">
        <v>6</v>
      </c>
      <c r="I2" s="10" t="s">
        <v>7</v>
      </c>
      <c r="J2" s="10" t="s">
        <v>217</v>
      </c>
    </row>
    <row r="3" spans="1:10" x14ac:dyDescent="0.2">
      <c r="A3" s="13" t="s">
        <v>218</v>
      </c>
      <c r="B3" s="13" t="s">
        <v>225</v>
      </c>
      <c r="C3" s="21" t="s">
        <v>232</v>
      </c>
      <c r="D3" s="14"/>
      <c r="E3" s="14"/>
      <c r="F3" s="14"/>
      <c r="G3" s="14"/>
      <c r="H3" s="14"/>
      <c r="I3" s="14"/>
      <c r="J3" s="14"/>
    </row>
    <row r="4" spans="1:10" x14ac:dyDescent="0.2">
      <c r="A4" s="13" t="s">
        <v>219</v>
      </c>
      <c r="B4" s="13" t="s">
        <v>226</v>
      </c>
      <c r="C4" s="21" t="s">
        <v>232</v>
      </c>
      <c r="D4" s="14"/>
      <c r="E4" s="14"/>
      <c r="F4" s="14"/>
      <c r="G4" s="14"/>
      <c r="H4" s="14"/>
      <c r="I4" s="14"/>
      <c r="J4" s="14"/>
    </row>
    <row r="5" spans="1:10" x14ac:dyDescent="0.2">
      <c r="A5" s="13" t="s">
        <v>220</v>
      </c>
      <c r="B5" s="13" t="s">
        <v>227</v>
      </c>
      <c r="C5" s="21" t="s">
        <v>233</v>
      </c>
      <c r="D5" s="14"/>
      <c r="E5" s="14"/>
      <c r="F5" s="14"/>
      <c r="G5" s="14"/>
      <c r="H5" s="14"/>
      <c r="I5" s="14"/>
      <c r="J5" s="14"/>
    </row>
    <row r="6" spans="1:10" x14ac:dyDescent="0.2">
      <c r="A6" s="13" t="s">
        <v>221</v>
      </c>
      <c r="B6" s="13" t="s">
        <v>228</v>
      </c>
      <c r="C6" s="21" t="s">
        <v>234</v>
      </c>
      <c r="D6" s="14"/>
      <c r="E6" s="14"/>
      <c r="F6" s="14"/>
      <c r="G6" s="14"/>
      <c r="H6" s="14"/>
      <c r="I6" s="14"/>
      <c r="J6" s="14"/>
    </row>
    <row r="7" spans="1:10" x14ac:dyDescent="0.2">
      <c r="A7" s="13" t="s">
        <v>222</v>
      </c>
      <c r="B7" s="13" t="s">
        <v>229</v>
      </c>
      <c r="C7" s="21" t="s">
        <v>232</v>
      </c>
      <c r="D7" s="14"/>
      <c r="E7" s="14"/>
      <c r="F7" s="14"/>
      <c r="G7" s="14"/>
      <c r="H7" s="14"/>
      <c r="I7" s="14"/>
      <c r="J7" s="14"/>
    </row>
    <row r="8" spans="1:10" x14ac:dyDescent="0.2">
      <c r="A8" s="13" t="s">
        <v>223</v>
      </c>
      <c r="B8" s="13" t="s">
        <v>230</v>
      </c>
      <c r="C8" s="21" t="s">
        <v>234</v>
      </c>
      <c r="D8" s="14"/>
      <c r="E8" s="14"/>
      <c r="F8" s="14"/>
      <c r="G8" s="14"/>
      <c r="H8" s="14"/>
      <c r="I8" s="14"/>
      <c r="J8" s="14"/>
    </row>
    <row r="9" spans="1:10" x14ac:dyDescent="0.2">
      <c r="A9" s="13" t="s">
        <v>224</v>
      </c>
      <c r="B9" s="13" t="s">
        <v>231</v>
      </c>
      <c r="C9" s="21" t="s">
        <v>232</v>
      </c>
      <c r="D9" s="14"/>
      <c r="E9" s="14"/>
      <c r="F9" s="14"/>
      <c r="G9" s="14"/>
      <c r="H9" s="14"/>
      <c r="I9" s="14"/>
      <c r="J9" s="14"/>
    </row>
    <row r="12" spans="1:10" x14ac:dyDescent="0.2">
      <c r="A12" s="80" t="s">
        <v>235</v>
      </c>
      <c r="B12" s="80"/>
      <c r="D12" s="65" t="s">
        <v>237</v>
      </c>
      <c r="E12" s="65"/>
      <c r="F12" s="65"/>
      <c r="G12" s="65"/>
      <c r="I12" s="80" t="s">
        <v>239</v>
      </c>
      <c r="J12" s="80"/>
    </row>
    <row r="13" spans="1:10" x14ac:dyDescent="0.2">
      <c r="A13" s="10" t="s">
        <v>215</v>
      </c>
      <c r="B13" s="10" t="s">
        <v>236</v>
      </c>
      <c r="D13" s="27"/>
      <c r="E13" s="26">
        <v>1</v>
      </c>
      <c r="F13" s="26">
        <v>2</v>
      </c>
      <c r="G13" s="26">
        <v>3</v>
      </c>
      <c r="J13" s="29">
        <v>800</v>
      </c>
    </row>
    <row r="14" spans="1:10" x14ac:dyDescent="0.2">
      <c r="A14" s="28" t="s">
        <v>232</v>
      </c>
      <c r="B14" s="14">
        <v>200</v>
      </c>
      <c r="D14" s="10" t="s">
        <v>24</v>
      </c>
      <c r="E14" s="14">
        <v>2</v>
      </c>
      <c r="F14" s="14">
        <v>2.5</v>
      </c>
      <c r="G14" s="14">
        <v>3</v>
      </c>
    </row>
    <row r="15" spans="1:10" x14ac:dyDescent="0.2">
      <c r="A15" s="28" t="s">
        <v>234</v>
      </c>
      <c r="B15" s="14">
        <v>150</v>
      </c>
      <c r="D15" s="10" t="s">
        <v>238</v>
      </c>
      <c r="E15" s="14">
        <v>3</v>
      </c>
      <c r="F15" s="14">
        <v>3.5</v>
      </c>
      <c r="G15" s="14">
        <v>4</v>
      </c>
    </row>
    <row r="16" spans="1:10" x14ac:dyDescent="0.2">
      <c r="A16" s="28" t="s">
        <v>233</v>
      </c>
      <c r="B16" s="14">
        <v>100</v>
      </c>
      <c r="D16" s="10" t="s">
        <v>20</v>
      </c>
      <c r="E16" s="14">
        <v>1</v>
      </c>
      <c r="F16" s="14">
        <v>1.5</v>
      </c>
      <c r="G16" s="14">
        <v>2</v>
      </c>
    </row>
    <row r="19" spans="1:1" ht="15.75" x14ac:dyDescent="0.25">
      <c r="A19" s="30" t="s">
        <v>75</v>
      </c>
    </row>
    <row r="20" spans="1:1" x14ac:dyDescent="0.2">
      <c r="A20" s="12" t="s">
        <v>240</v>
      </c>
    </row>
    <row r="21" spans="1:1" x14ac:dyDescent="0.2">
      <c r="A21" s="16" t="s">
        <v>552</v>
      </c>
    </row>
    <row r="22" spans="1:1" x14ac:dyDescent="0.2">
      <c r="A22" s="16" t="s">
        <v>553</v>
      </c>
    </row>
    <row r="23" spans="1:1" x14ac:dyDescent="0.2">
      <c r="A23" s="16" t="s">
        <v>554</v>
      </c>
    </row>
    <row r="24" spans="1:1" x14ac:dyDescent="0.2">
      <c r="A24" s="16" t="s">
        <v>555</v>
      </c>
    </row>
    <row r="25" spans="1:1" x14ac:dyDescent="0.2">
      <c r="A25" s="16" t="s">
        <v>556</v>
      </c>
    </row>
    <row r="26" spans="1:1" x14ac:dyDescent="0.2">
      <c r="A26" s="16" t="s">
        <v>557</v>
      </c>
    </row>
    <row r="27" spans="1:1" x14ac:dyDescent="0.2">
      <c r="A27" s="17" t="s">
        <v>558</v>
      </c>
    </row>
    <row r="28" spans="1:1" x14ac:dyDescent="0.2">
      <c r="A28" s="17" t="s">
        <v>241</v>
      </c>
    </row>
    <row r="29" spans="1:1" x14ac:dyDescent="0.2">
      <c r="A29" s="16" t="s">
        <v>559</v>
      </c>
    </row>
    <row r="30" spans="1:1" x14ac:dyDescent="0.2">
      <c r="A30" s="16" t="s">
        <v>560</v>
      </c>
    </row>
    <row r="33" spans="1:1" ht="15.75" x14ac:dyDescent="0.25">
      <c r="A33" s="18"/>
    </row>
    <row r="34" spans="1:1" x14ac:dyDescent="0.2">
      <c r="A34" s="12"/>
    </row>
    <row r="35" spans="1:1" x14ac:dyDescent="0.2">
      <c r="A35" s="12"/>
    </row>
    <row r="36" spans="1:1" x14ac:dyDescent="0.2">
      <c r="A36" s="12"/>
    </row>
    <row r="37" spans="1:1" x14ac:dyDescent="0.2">
      <c r="A37" s="12"/>
    </row>
    <row r="38" spans="1:1" x14ac:dyDescent="0.2">
      <c r="A38" s="12"/>
    </row>
    <row r="39" spans="1:1" x14ac:dyDescent="0.2">
      <c r="A39" s="12"/>
    </row>
    <row r="40" spans="1:1" x14ac:dyDescent="0.2">
      <c r="A40" s="12"/>
    </row>
  </sheetData>
  <mergeCells count="4">
    <mergeCell ref="D12:G12"/>
    <mergeCell ref="A12:B12"/>
    <mergeCell ref="I12:J12"/>
    <mergeCell ref="A1:J1"/>
  </mergeCells>
  <phoneticPr fontId="11" type="noConversion"/>
  <pageMargins left="1.1811023622047245" right="0.78740157480314965" top="0.78740157480314965" bottom="0.78740157480314965" header="0.51181102362204722" footer="0.51181102362204722"/>
  <pageSetup orientation="portrait" verticalDpi="300" r:id="rId1"/>
  <headerFooter>
    <oddHeader>&amp;L&amp;"Times New Roman,Regular"Tin học văn phòng&amp;RMicrosoft Office 2003 - Excel</oddHeader>
    <oddFooter>&amp;L&amp;"Times New Roman,Regular"Biên soạn: Lý Trần Thái Học&amp;R&amp;"Times New Roman,Regular"7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4"/>
  <sheetViews>
    <sheetView zoomScaleNormal="100" workbookViewId="0">
      <selection activeCell="N3" sqref="N3:R9"/>
    </sheetView>
  </sheetViews>
  <sheetFormatPr defaultRowHeight="12.75" x14ac:dyDescent="0.2"/>
  <cols>
    <col min="1" max="2" width="6.42578125" customWidth="1"/>
    <col min="3" max="3" width="6.7109375" customWidth="1"/>
    <col min="4" max="4" width="5.28515625" customWidth="1"/>
    <col min="5" max="5" width="9.85546875" customWidth="1"/>
    <col min="6" max="6" width="10.140625" bestFit="1" customWidth="1"/>
    <col min="8" max="8" width="5.28515625" customWidth="1"/>
    <col min="9" max="10" width="5.140625" customWidth="1"/>
    <col min="11" max="11" width="5.28515625" customWidth="1"/>
    <col min="12" max="12" width="7.7109375" customWidth="1"/>
    <col min="14" max="14" width="10.42578125" customWidth="1"/>
  </cols>
  <sheetData>
    <row r="1" spans="1:14" ht="23.25" x14ac:dyDescent="0.35">
      <c r="A1" s="55" t="s">
        <v>445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</row>
    <row r="2" spans="1:14" ht="51" x14ac:dyDescent="0.2">
      <c r="A2" s="7" t="s">
        <v>243</v>
      </c>
      <c r="B2" s="8" t="s">
        <v>244</v>
      </c>
      <c r="C2" s="8" t="s">
        <v>245</v>
      </c>
      <c r="D2" s="7" t="s">
        <v>246</v>
      </c>
      <c r="E2" s="8" t="s">
        <v>247</v>
      </c>
      <c r="F2" s="8" t="s">
        <v>248</v>
      </c>
      <c r="G2" s="8" t="s">
        <v>249</v>
      </c>
      <c r="H2" s="8" t="s">
        <v>250</v>
      </c>
      <c r="I2" s="8" t="s">
        <v>276</v>
      </c>
      <c r="J2" s="8" t="s">
        <v>277</v>
      </c>
      <c r="K2" s="8" t="s">
        <v>251</v>
      </c>
      <c r="L2" s="8" t="s">
        <v>252</v>
      </c>
    </row>
    <row r="3" spans="1:14" ht="14.25" x14ac:dyDescent="0.25">
      <c r="A3" s="13" t="s">
        <v>253</v>
      </c>
      <c r="B3" s="13" t="s">
        <v>262</v>
      </c>
      <c r="C3" s="13"/>
      <c r="D3" s="13"/>
      <c r="E3" s="46">
        <v>39058</v>
      </c>
      <c r="F3" s="46">
        <v>39068</v>
      </c>
      <c r="G3" s="47"/>
      <c r="H3" s="13"/>
      <c r="I3" s="13"/>
      <c r="J3" s="13"/>
      <c r="K3" s="13"/>
      <c r="L3" s="13"/>
      <c r="N3" s="36"/>
    </row>
    <row r="4" spans="1:14" ht="14.25" x14ac:dyDescent="0.25">
      <c r="A4" s="13" t="s">
        <v>254</v>
      </c>
      <c r="B4" s="13" t="s">
        <v>263</v>
      </c>
      <c r="C4" s="13"/>
      <c r="D4" s="13"/>
      <c r="E4" s="46">
        <v>39052</v>
      </c>
      <c r="F4" s="46">
        <v>39080</v>
      </c>
      <c r="G4" s="47"/>
      <c r="H4" s="13"/>
      <c r="I4" s="13"/>
      <c r="J4" s="13"/>
      <c r="K4" s="13"/>
      <c r="L4" s="13"/>
      <c r="N4" s="36"/>
    </row>
    <row r="5" spans="1:14" ht="14.25" x14ac:dyDescent="0.25">
      <c r="A5" s="13" t="s">
        <v>255</v>
      </c>
      <c r="B5" s="13" t="s">
        <v>267</v>
      </c>
      <c r="C5" s="13"/>
      <c r="D5" s="13"/>
      <c r="E5" s="46">
        <v>39041</v>
      </c>
      <c r="F5" s="46">
        <v>39046</v>
      </c>
      <c r="G5" s="47"/>
      <c r="H5" s="13"/>
      <c r="I5" s="13"/>
      <c r="J5" s="13"/>
      <c r="K5" s="13"/>
      <c r="L5" s="13"/>
      <c r="N5" s="36"/>
    </row>
    <row r="6" spans="1:14" ht="14.25" x14ac:dyDescent="0.25">
      <c r="A6" s="13" t="s">
        <v>256</v>
      </c>
      <c r="B6" s="13" t="s">
        <v>268</v>
      </c>
      <c r="C6" s="13"/>
      <c r="D6" s="13"/>
      <c r="E6" s="46">
        <v>38928</v>
      </c>
      <c r="F6" s="46">
        <v>38959</v>
      </c>
      <c r="G6" s="47"/>
      <c r="H6" s="13"/>
      <c r="I6" s="13"/>
      <c r="J6" s="13"/>
      <c r="K6" s="13"/>
      <c r="L6" s="13"/>
      <c r="N6" s="36"/>
    </row>
    <row r="7" spans="1:14" ht="14.25" x14ac:dyDescent="0.25">
      <c r="A7" s="13" t="s">
        <v>257</v>
      </c>
      <c r="B7" s="13" t="s">
        <v>264</v>
      </c>
      <c r="C7" s="13"/>
      <c r="D7" s="13"/>
      <c r="E7" s="46">
        <v>38928</v>
      </c>
      <c r="F7" s="46">
        <v>38959</v>
      </c>
      <c r="G7" s="47"/>
      <c r="H7" s="13"/>
      <c r="I7" s="13"/>
      <c r="J7" s="13"/>
      <c r="K7" s="13"/>
      <c r="L7" s="13"/>
      <c r="N7" s="36"/>
    </row>
    <row r="8" spans="1:14" ht="14.25" x14ac:dyDescent="0.25">
      <c r="A8" s="13" t="s">
        <v>258</v>
      </c>
      <c r="B8" s="13" t="s">
        <v>265</v>
      </c>
      <c r="C8" s="13"/>
      <c r="D8" s="13"/>
      <c r="E8" s="46">
        <v>38928</v>
      </c>
      <c r="F8" s="46">
        <v>38959</v>
      </c>
      <c r="G8" s="47"/>
      <c r="H8" s="13"/>
      <c r="I8" s="13"/>
      <c r="J8" s="13"/>
      <c r="K8" s="13"/>
      <c r="L8" s="13"/>
      <c r="N8" s="36"/>
    </row>
    <row r="9" spans="1:14" ht="14.25" x14ac:dyDescent="0.25">
      <c r="A9" s="13" t="s">
        <v>259</v>
      </c>
      <c r="B9" s="13" t="s">
        <v>266</v>
      </c>
      <c r="C9" s="13"/>
      <c r="D9" s="13"/>
      <c r="E9" s="46">
        <v>38926</v>
      </c>
      <c r="F9" s="46">
        <v>38962</v>
      </c>
      <c r="G9" s="47"/>
      <c r="H9" s="13"/>
      <c r="I9" s="13"/>
      <c r="J9" s="13"/>
      <c r="K9" s="13"/>
      <c r="L9" s="13"/>
    </row>
    <row r="10" spans="1:14" ht="14.25" x14ac:dyDescent="0.25">
      <c r="A10" s="13" t="s">
        <v>260</v>
      </c>
      <c r="B10" s="13" t="s">
        <v>269</v>
      </c>
      <c r="C10" s="13"/>
      <c r="D10" s="13"/>
      <c r="E10" s="46">
        <v>38928</v>
      </c>
      <c r="F10" s="46">
        <v>38968</v>
      </c>
      <c r="G10" s="47"/>
      <c r="H10" s="13"/>
      <c r="I10" s="13"/>
      <c r="J10" s="13"/>
      <c r="K10" s="13"/>
      <c r="L10" s="13"/>
    </row>
    <row r="11" spans="1:14" ht="14.25" x14ac:dyDescent="0.25">
      <c r="A11" s="13" t="s">
        <v>261</v>
      </c>
      <c r="B11" s="13" t="s">
        <v>270</v>
      </c>
      <c r="C11" s="13"/>
      <c r="D11" s="13"/>
      <c r="E11" s="46">
        <v>38958</v>
      </c>
      <c r="F11" s="46">
        <v>38980</v>
      </c>
      <c r="G11" s="47"/>
      <c r="H11" s="13"/>
      <c r="I11" s="13"/>
      <c r="J11" s="13"/>
      <c r="K11" s="13"/>
      <c r="L11" s="13"/>
    </row>
    <row r="13" spans="1:14" x14ac:dyDescent="0.2">
      <c r="A13" s="65" t="s">
        <v>274</v>
      </c>
      <c r="B13" s="65"/>
      <c r="C13" s="65"/>
      <c r="D13" s="65"/>
      <c r="E13" s="65"/>
    </row>
    <row r="14" spans="1:14" x14ac:dyDescent="0.2">
      <c r="A14" s="83" t="s">
        <v>271</v>
      </c>
      <c r="B14" s="81" t="s">
        <v>272</v>
      </c>
      <c r="C14" s="82"/>
      <c r="D14" s="81" t="s">
        <v>273</v>
      </c>
      <c r="E14" s="82"/>
    </row>
    <row r="15" spans="1:14" x14ac:dyDescent="0.2">
      <c r="A15" s="84"/>
      <c r="B15" s="15">
        <v>1</v>
      </c>
      <c r="C15" s="15">
        <v>2</v>
      </c>
      <c r="D15" s="15">
        <v>1</v>
      </c>
      <c r="E15" s="15">
        <v>2</v>
      </c>
    </row>
    <row r="16" spans="1:14" x14ac:dyDescent="0.2">
      <c r="A16" s="14" t="s">
        <v>232</v>
      </c>
      <c r="B16" s="14">
        <v>100</v>
      </c>
      <c r="C16" s="14">
        <v>90</v>
      </c>
      <c r="D16" s="14">
        <v>20</v>
      </c>
      <c r="E16" s="14">
        <v>16</v>
      </c>
    </row>
    <row r="17" spans="1:5" x14ac:dyDescent="0.2">
      <c r="A17" s="14" t="s">
        <v>234</v>
      </c>
      <c r="B17" s="14">
        <v>75</v>
      </c>
      <c r="C17" s="14">
        <v>70</v>
      </c>
      <c r="D17" s="14">
        <v>15</v>
      </c>
      <c r="E17" s="14">
        <v>12</v>
      </c>
    </row>
    <row r="18" spans="1:5" x14ac:dyDescent="0.2">
      <c r="A18" s="14" t="s">
        <v>233</v>
      </c>
      <c r="B18" s="14">
        <v>50</v>
      </c>
      <c r="C18" s="14">
        <v>45</v>
      </c>
      <c r="D18" s="14">
        <v>10</v>
      </c>
      <c r="E18" s="14">
        <v>8</v>
      </c>
    </row>
    <row r="21" spans="1:5" ht="15.75" x14ac:dyDescent="0.25">
      <c r="A21" s="18" t="s">
        <v>75</v>
      </c>
    </row>
    <row r="22" spans="1:5" x14ac:dyDescent="0.2">
      <c r="A22" s="12" t="s">
        <v>275</v>
      </c>
    </row>
    <row r="23" spans="1:5" x14ac:dyDescent="0.2">
      <c r="A23" s="16" t="s">
        <v>562</v>
      </c>
    </row>
    <row r="24" spans="1:5" x14ac:dyDescent="0.2">
      <c r="A24" s="16" t="s">
        <v>561</v>
      </c>
    </row>
    <row r="25" spans="1:5" x14ac:dyDescent="0.2">
      <c r="A25" s="16" t="s">
        <v>563</v>
      </c>
    </row>
    <row r="26" spans="1:5" x14ac:dyDescent="0.2">
      <c r="A26" s="16" t="s">
        <v>564</v>
      </c>
    </row>
    <row r="27" spans="1:5" x14ac:dyDescent="0.2">
      <c r="A27" s="16" t="s">
        <v>565</v>
      </c>
    </row>
    <row r="28" spans="1:5" x14ac:dyDescent="0.2">
      <c r="A28" s="16" t="s">
        <v>566</v>
      </c>
    </row>
    <row r="29" spans="1:5" x14ac:dyDescent="0.2">
      <c r="A29" s="12" t="s">
        <v>567</v>
      </c>
    </row>
    <row r="30" spans="1:5" x14ac:dyDescent="0.2">
      <c r="A30" s="25" t="s">
        <v>568</v>
      </c>
    </row>
    <row r="31" spans="1:5" x14ac:dyDescent="0.2">
      <c r="A31" s="12" t="s">
        <v>633</v>
      </c>
    </row>
    <row r="32" spans="1:5" x14ac:dyDescent="0.2">
      <c r="A32" s="12" t="s">
        <v>632</v>
      </c>
    </row>
    <row r="33" spans="1:1" x14ac:dyDescent="0.2">
      <c r="A33" s="12" t="s">
        <v>569</v>
      </c>
    </row>
    <row r="36" spans="1:1" ht="15.75" x14ac:dyDescent="0.25">
      <c r="A36" s="18"/>
    </row>
    <row r="37" spans="1:1" x14ac:dyDescent="0.2">
      <c r="A37" s="12"/>
    </row>
    <row r="38" spans="1:1" x14ac:dyDescent="0.2">
      <c r="A38" s="12"/>
    </row>
    <row r="39" spans="1:1" x14ac:dyDescent="0.2">
      <c r="A39" s="12"/>
    </row>
    <row r="40" spans="1:1" x14ac:dyDescent="0.2">
      <c r="A40" s="12"/>
    </row>
    <row r="41" spans="1:1" x14ac:dyDescent="0.2">
      <c r="A41" s="12"/>
    </row>
    <row r="42" spans="1:1" x14ac:dyDescent="0.2">
      <c r="A42" s="12"/>
    </row>
    <row r="43" spans="1:1" x14ac:dyDescent="0.2">
      <c r="A43" s="12"/>
    </row>
    <row r="44" spans="1:1" x14ac:dyDescent="0.2">
      <c r="A44" s="12"/>
    </row>
  </sheetData>
  <mergeCells count="5">
    <mergeCell ref="D14:E14"/>
    <mergeCell ref="B14:C14"/>
    <mergeCell ref="A13:E13"/>
    <mergeCell ref="A1:L1"/>
    <mergeCell ref="A14:A15"/>
  </mergeCells>
  <phoneticPr fontId="11" type="noConversion"/>
  <pageMargins left="1.1811023622047245" right="0.78740157480314965" top="0.78740157480314965" bottom="0.78740157480314965" header="0.51181102362204722" footer="0.51181102362204722"/>
  <pageSetup paperSize="9" orientation="portrait" verticalDpi="300" r:id="rId1"/>
  <headerFooter scaleWithDoc="0">
    <oddHeader>&amp;L&amp;"Times New Roman,Regular"Tin học văn phòng&amp;RMicrosoft Office 2003 - Excel</oddHeader>
    <oddFooter>&amp;L&amp;"Times New Roman,Regular"Biên soạn: Lý Trần Thái Học&amp;R&amp;"Times New Roman,Regular"8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2</vt:i4>
      </vt:variant>
    </vt:vector>
  </HeadingPairs>
  <TitlesOfParts>
    <vt:vector size="18" baseType="lpstr">
      <vt:lpstr>1</vt:lpstr>
      <vt:lpstr>NVB2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'1'!Criteria</vt:lpstr>
      <vt:lpstr>'1'!Extract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 Tran Thai Hoc</dc:creator>
  <cp:lastModifiedBy>AutoBVT</cp:lastModifiedBy>
  <cp:lastPrinted>2010-05-14T02:45:53Z</cp:lastPrinted>
  <dcterms:created xsi:type="dcterms:W3CDTF">2009-03-30T08:08:08Z</dcterms:created>
  <dcterms:modified xsi:type="dcterms:W3CDTF">2019-03-11T06:47:33Z</dcterms:modified>
</cp:coreProperties>
</file>