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H:\Thanh Ngân\KIỂM THỬ NÂNG CAO\ASM\STP303x_01-A_VN - Assignment 3-ngandttfx18686@funix.edu.vn\"/>
    </mc:Choice>
  </mc:AlternateContent>
  <xr:revisionPtr revIDLastSave="0" documentId="13_ncr:1_{801BF329-C480-41DE-8E63-66580CFA3684}" xr6:coauthVersionLast="47" xr6:coauthVersionMax="47" xr10:uidLastSave="{00000000-0000-0000-0000-000000000000}"/>
  <bookViews>
    <workbookView xWindow="-108" yWindow="-108" windowWidth="23256" windowHeight="12576" tabRatio="887" activeTab="2" xr2:uid="{00000000-000D-0000-FFFF-FFFF00000000}"/>
  </bookViews>
  <sheets>
    <sheet name="Cover" sheetId="1" r:id="rId1"/>
    <sheet name="TestReport" sheetId="10" r:id="rId2"/>
    <sheet name="Test cases" sheetId="54" r:id="rId3"/>
    <sheet name="Sheet1" sheetId="56" r:id="rId4"/>
    <sheet name="testcase api" sheetId="55" r:id="rId5"/>
    <sheet name="Permisison Matrix" sheetId="18" r:id="rId6"/>
  </sheets>
  <definedNames>
    <definedName name="_xlnm._FilterDatabase" localSheetId="2" hidden="1">'Test cases'!$A$8:$I$40</definedName>
    <definedName name="Category" localSheetId="2">#REF!</definedName>
    <definedName name="Category">#REF!</definedName>
    <definedName name="_xlnm.Print_Area" localSheetId="2">'Test cases'!$A$1:$HI$251</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56" i="54" l="1"/>
  <c r="A57" i="54"/>
  <c r="A58" i="54"/>
  <c r="A59" i="54"/>
  <c r="A60" i="54"/>
  <c r="A61" i="54"/>
  <c r="A62" i="54"/>
  <c r="A55" i="54"/>
  <c r="A65" i="54"/>
  <c r="A82" i="54"/>
  <c r="A83" i="54"/>
  <c r="A84" i="54"/>
  <c r="A85" i="54"/>
  <c r="A76" i="54"/>
  <c r="A77" i="54"/>
  <c r="A78" i="54"/>
  <c r="A79" i="54"/>
  <c r="A72" i="54"/>
  <c r="A53" i="54"/>
  <c r="A88" i="54"/>
  <c r="A89" i="54"/>
  <c r="A90" i="54"/>
  <c r="A91" i="54"/>
  <c r="A43" i="54"/>
  <c r="A18" i="54"/>
  <c r="A11" i="54"/>
  <c r="A12" i="54"/>
  <c r="A13" i="54"/>
  <c r="A14" i="54"/>
  <c r="A15" i="54"/>
  <c r="A16" i="54"/>
  <c r="A17" i="54"/>
  <c r="A64" i="54"/>
  <c r="A46" i="54"/>
  <c r="A47" i="54"/>
  <c r="A48" i="54"/>
  <c r="A33" i="54"/>
  <c r="A34" i="54"/>
  <c r="A35" i="54"/>
  <c r="A36" i="54"/>
  <c r="A24" i="54" l="1"/>
  <c r="A25" i="54"/>
  <c r="A21" i="54"/>
  <c r="A22" i="54"/>
  <c r="A23" i="54"/>
  <c r="A26" i="54"/>
  <c r="A27" i="54"/>
  <c r="A28" i="54"/>
  <c r="A29" i="54"/>
  <c r="A30" i="54" l="1"/>
  <c r="A31" i="54"/>
  <c r="A10" i="54"/>
  <c r="A87" i="54" l="1"/>
  <c r="A81" i="54"/>
  <c r="A75" i="54"/>
  <c r="A73" i="54"/>
  <c r="A67" i="54"/>
  <c r="A68" i="54"/>
  <c r="A69" i="54"/>
  <c r="A70" i="54"/>
  <c r="A66" i="54"/>
  <c r="A38" i="54"/>
  <c r="A39" i="54"/>
  <c r="A40" i="54"/>
  <c r="A37" i="54"/>
  <c r="A41" i="54"/>
  <c r="A42" i="54"/>
  <c r="A44" i="54"/>
  <c r="A45" i="54"/>
  <c r="A49" i="54"/>
  <c r="A50" i="54"/>
  <c r="A51" i="54"/>
  <c r="D5" i="54" l="1"/>
  <c r="G11" i="10" s="1"/>
  <c r="C5" i="54"/>
  <c r="F11" i="10" s="1"/>
  <c r="B5" i="54"/>
  <c r="E11" i="10" s="1"/>
  <c r="A5" i="54"/>
  <c r="E5" i="54" l="1"/>
  <c r="H11" i="10" s="1"/>
  <c r="D11" i="10"/>
  <c r="E18" i="10" l="1"/>
  <c r="G18" i="10"/>
  <c r="D18" i="10"/>
  <c r="F18" i="10" l="1"/>
  <c r="H18" i="10"/>
  <c r="E20" i="10" l="1"/>
  <c r="E21" i="10"/>
  <c r="B35" i="10"/>
  <c r="B35" i="10" a="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My PC</author>
  </authors>
  <commentList>
    <comment ref="I8" authorId="0" shapeId="0" xr:uid="{00000000-0006-0000-0300-000001000000}">
      <text>
        <r>
          <rPr>
            <b/>
            <sz val="9"/>
            <color indexed="81"/>
            <rFont val="Tahoma"/>
            <family val="2"/>
          </rPr>
          <t>My PC:</t>
        </r>
        <r>
          <rPr>
            <sz val="9"/>
            <color indexed="81"/>
            <rFont val="Tahoma"/>
            <family val="2"/>
          </rPr>
          <t xml:space="preserve">
Định dang dd/mm/yyy</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<sst xmlns="http://schemas.openxmlformats.org/spreadsheetml/2006/main" count="485" uniqueCount="248">
  <si>
    <t>TEST CASE</t>
  </si>
  <si>
    <t>Project Name</t>
  </si>
  <si>
    <t>Creator</t>
  </si>
  <si>
    <t>Project Code</t>
  </si>
  <si>
    <t>Reviewer/Approver</t>
  </si>
  <si>
    <t>Document Code</t>
  </si>
  <si>
    <t>Issue Date</t>
  </si>
  <si>
    <t>Version</t>
  </si>
  <si>
    <t>Record of change</t>
  </si>
  <si>
    <t>Change Item</t>
  </si>
  <si>
    <t>Change description</t>
  </si>
  <si>
    <t>Module Code</t>
  </si>
  <si>
    <t>Test requirement</t>
  </si>
  <si>
    <t>Tester</t>
  </si>
  <si>
    <t>Pass</t>
  </si>
  <si>
    <t>Fail</t>
  </si>
  <si>
    <t>Untested</t>
  </si>
  <si>
    <t>N/A</t>
  </si>
  <si>
    <t>Number of Test cases</t>
  </si>
  <si>
    <t>ID</t>
  </si>
  <si>
    <t>Test Case Description</t>
  </si>
  <si>
    <t>Pre-condition</t>
  </si>
  <si>
    <t>Test Case Procedure</t>
  </si>
  <si>
    <t>Expected Output</t>
  </si>
  <si>
    <t>Test date</t>
  </si>
  <si>
    <t>Note</t>
  </si>
  <si>
    <t>Result</t>
  </si>
  <si>
    <t>TEST REPORT</t>
  </si>
  <si>
    <t>Notes</t>
  </si>
  <si>
    <t>No</t>
  </si>
  <si>
    <t>Number of  test cases</t>
  </si>
  <si>
    <t>Sub total</t>
  </si>
  <si>
    <t>Test coverage</t>
  </si>
  <si>
    <t>%</t>
  </si>
  <si>
    <t>Test successful coverage</t>
  </si>
  <si>
    <t xml:space="preserve">Ensure that all features listed below work properly without any errors when using the below browsers.
- Edge in latest version 
- Google Chrome in latest version </t>
  </si>
  <si>
    <t>Function List</t>
  </si>
  <si>
    <t>Admin</t>
  </si>
  <si>
    <t>Y</t>
  </si>
  <si>
    <t>Others</t>
  </si>
  <si>
    <t>Y*</t>
  </si>
  <si>
    <t>N</t>
  </si>
  <si>
    <t>Common</t>
  </si>
  <si>
    <t>Test Items</t>
  </si>
  <si>
    <t>NT</t>
  </si>
  <si>
    <t>ID Name</t>
  </si>
  <si>
    <t>Change Date</t>
  </si>
  <si>
    <t>Item Test</t>
  </si>
  <si>
    <t>Common Role</t>
  </si>
  <si>
    <t>Manager</t>
  </si>
  <si>
    <t>Employee</t>
  </si>
  <si>
    <t>Director</t>
  </si>
  <si>
    <t>Internship</t>
  </si>
  <si>
    <t>kiểm tra khi đăng kí thông tin đã tồn tại trong hệ thống</t>
  </si>
  <si>
    <t xml:space="preserve">Hệ thống hiển thị tin nhắn báo lỗi: “Tài khoản đã tồn tại” </t>
  </si>
  <si>
    <t>kiểm tra khi đăng kí với email đã được tài khoản khác sử dụng</t>
  </si>
  <si>
    <t>Hệ thống hiển thị tin nhắn báo lỗi: “Email đã tồn tại trên hệ thống”</t>
  </si>
  <si>
    <t>kiểm tra khi đăng kí thông tin với số điện thoại đã được tài khoản khác sử dụng</t>
  </si>
  <si>
    <t>Hệ thống hiển thị tin nhắn báo lỗi: “Số điện thoại đã tồn tại trên hệ thống”</t>
  </si>
  <si>
    <t>kiểm tra khi nhập mật khẩu không đúng yêu cầu</t>
  </si>
  <si>
    <t>Hệ thống hiển thị tin nhắn báo lỗi: “Mật khẩu không hợp lệ, mật khẩu phải tối thiểu 8 kí tự, bao gồm chữ hoa, thường, số và kí tự đặc biệt”</t>
  </si>
  <si>
    <t xml:space="preserve">kiểm tra đăng kí thất bại </t>
  </si>
  <si>
    <t>màn hình hiển thị thông báo: "Đăng kí thất bại"</t>
  </si>
  <si>
    <t>đăng nhập với một tài khoản không tồn tại trong hệ thống</t>
  </si>
  <si>
    <t>màn hình hiển thị thông báo: “Tài khoản không tồn tại”</t>
  </si>
  <si>
    <t>màn hình hiển thị thông báo: “Mật khẩu không hợp lệ, mật khẩu phải tối thiểu 8 kí tự, bao gồm chữ hoa, thường, số và kí tự đặc biệt”</t>
  </si>
  <si>
    <t>màn hình hiển thị thông báo: “Đăng nhập thành công”</t>
  </si>
  <si>
    <t>màn hình hiển thị thông báo: “Sai mật khẩu”</t>
  </si>
  <si>
    <t>kiểm tra khi đăng nhập sai mật khẩu</t>
  </si>
  <si>
    <t>đăng nhập với vai trò là nhà tuyển dụng</t>
  </si>
  <si>
    <t>kiểm tra trạng thái tạo tin tuyển dụng thất bại</t>
  </si>
  <si>
    <t>kiểm tra trạng thái tạo tin tuyển dụng thành công</t>
  </si>
  <si>
    <t>màn hình hiển thị thông báo: “Tạo công việc thất bại”</t>
  </si>
  <si>
    <t>màn hình hiển thị thông báo: “Có thể bạn nhập chưa đầy đủ hoặc sai thông tin”</t>
  </si>
  <si>
    <t>1. màn hình hiển thị thông báo: “Tạo công việc thành công” 
2. Hệ thống chuyển về trang chủ, hiển thị tin lên đầu danh sách là tin mới nhất</t>
  </si>
  <si>
    <t xml:space="preserve">kiểm tra trạng thái sửa thông tin thành công </t>
  </si>
  <si>
    <t xml:space="preserve">kiểm tra trạng thái sửa thông tin thất bại </t>
  </si>
  <si>
    <t>kiểm tra trạng thái xóa bài đăng thành công</t>
  </si>
  <si>
    <t xml:space="preserve">kiểm tra trạng thái xóa bài đăng thất bại </t>
  </si>
  <si>
    <t>màn hình hiển thị thông báo: “Sửa thông tin thất bại”</t>
  </si>
  <si>
    <t>màn hình hiển thị thông báo: “Sửa thông tin thành công”</t>
  </si>
  <si>
    <t>màn hình hiển thị thông báo: “Không thể xóa tin”</t>
  </si>
  <si>
    <t>kiểm tra khi nhập thiếu hoặc sai thông tin bắt buộc khi chỉnh sửa</t>
  </si>
  <si>
    <t xml:space="preserve">    Hệ thống chuyển đến trang chi tiết hồ sơ của ứng viên</t>
  </si>
  <si>
    <t>Kiểm tra chức năng xem thông tin ứng viên đã ứng tuyển</t>
  </si>
  <si>
    <t>đăng nhập với vai trò là ứng viên tìm việc</t>
  </si>
  <si>
    <t>Kiểm tra trạng thái chỉnh sửa thành công</t>
  </si>
  <si>
    <t>Kiểm tra trạng thái chỉnh sửa thất bại</t>
  </si>
  <si>
    <t>Kiểm tra trạng thái đăng bài thành công</t>
  </si>
  <si>
    <t xml:space="preserve">Kiểm tra trạng thái đăng bài thất bại </t>
  </si>
  <si>
    <t>màn hình hiển thị thông báo: “Không thể tạo bài viết”</t>
  </si>
  <si>
    <t>1. Kiểm tra giao diện</t>
  </si>
  <si>
    <t>2. Kiểm tra chức năng</t>
  </si>
  <si>
    <t>2.1 Kiểm tra chức năng đăng kí ứng viên</t>
  </si>
  <si>
    <t xml:space="preserve">2.2 Kiểm tra chức năng đăng kí nhà tuyển dụng </t>
  </si>
  <si>
    <t>2.3 Kiểm tra chức năng đăng nhập tài khoản</t>
  </si>
  <si>
    <t>2.4 Kiểm tra chức năng đăng xuất</t>
  </si>
  <si>
    <t>2.5 Kiểm tra chức năng đăng bài tìm ứng viên</t>
  </si>
  <si>
    <t>2.6 Kiểm tra chức năng sửa/xóa bài đăng việc làm</t>
  </si>
  <si>
    <t>2.7 Kiểm tra chức năng xem thông tin ứng viên đã ứng tuyển</t>
  </si>
  <si>
    <t>2.8 Kiểm tra chức năng ứng tuyển công việc</t>
  </si>
  <si>
    <t>2.9 Kiểm tra chức năng chỉnh sửa hồ sơ ứng viên</t>
  </si>
  <si>
    <t>2.10 Kiểm tra chức năng đăng bài tìm việc của ứng viên</t>
  </si>
  <si>
    <t>Finding job web</t>
  </si>
  <si>
    <t>Kiểm tra tổng thể giao diện màn hình đăng nhập/đăng kí</t>
  </si>
  <si>
    <t>user click vào đường link trang web</t>
  </si>
  <si>
    <t>user truy cập vào đường link trang web</t>
  </si>
  <si>
    <t>màn hình hiển thị:
+ nút đăng kí dành cho ứng viên
+ nút đăng kí dành cho nhà tuyển dụng
+ nút đăng nhập dành cho ứng viên
+ nút đăng nhập dành cho nhà tuyển dụng</t>
  </si>
  <si>
    <t>1. Vào trang đăng nhập và đăng ký
2. click vào đăng kí ứng viên</t>
  </si>
  <si>
    <t>Kiểm tra tổng thể giao diện trang đăng kí dành cho ứng viên</t>
  </si>
  <si>
    <t>Màn hình hiển thị:
1. các textbox: Họ tên, số điện thoại, email, ngày sinh, kỹ năng, ngoại ngữ, kinh nghiệm, giới thiệu bản thân, học vấn, giới tính.
2. Nút đăng kí</t>
  </si>
  <si>
    <t xml:space="preserve">click vào trang đăng kí tài khoản ứng viên </t>
  </si>
  <si>
    <t xml:space="preserve">kiểm tra chức năng đăng kí dành cho ứng viên </t>
  </si>
  <si>
    <t>Hệ thống chuyển sang trang đăng kí dành cho ứng viên.</t>
  </si>
  <si>
    <t xml:space="preserve">1. màn hình hiển thị thông báo: "Đăng kí thành công" 
2. Hệ thống trở về trang đăng nhập </t>
  </si>
  <si>
    <t>Màn hình hiển thị:
1. các textbox: Tên công ty, email, địa chỉ, website công ty,  số điện thoại, lĩnh vực hoạt động, quốc gia
2. Nút đăng kí</t>
  </si>
  <si>
    <t xml:space="preserve">Kiểm tra giao diện trang đăng nhập dành cho ứng viên </t>
  </si>
  <si>
    <t xml:space="preserve">Kiểm tra giao diện trang đăng nhập dành cho nhà tuyển dụng </t>
  </si>
  <si>
    <t xml:space="preserve">Màn hình hiện thị: 
1. Nút đăng kí dành cho ứng viên
2. Textbox: Tài khoản, mật khẩu
3. Nút đăng nhập </t>
  </si>
  <si>
    <t xml:space="preserve">Màn hình hiện thị: 
1. Nút đăng kí dành cho nhà tuyển dụng
2. Textbox: Tài khoản, mật khẩu
3. Nút đăng nhập </t>
  </si>
  <si>
    <t>kiểm tra tổng thể giao điện trang đăng bài tìm ứng viên</t>
  </si>
  <si>
    <t>Kiểm tra đăng kí khi nhập thiếu thông tin ở trường bắt trường bắt buộc</t>
  </si>
  <si>
    <t>1. click vào trang đăng kí tài khoản ứng viên 
2. Nhập vài thông tin(để trống một hoặc các trường thông tin sau: Họ tên, số điện thoại, email, ngày sinh, giới tính)
3. Click vào nút đăng kí</t>
  </si>
  <si>
    <t>Không thể thực hiện được chức năng đăng kí. Hiển thị thông báo</t>
  </si>
  <si>
    <t>kiểm tra khi nhập số điện thoại không đúng định dạng</t>
  </si>
  <si>
    <t>kiểm tra khi nhập Email và số điện thoại không đúng định dạng</t>
  </si>
  <si>
    <t>kiểm tra khi nhập Email không đúng định dạng</t>
  </si>
  <si>
    <t xml:space="preserve">Hệ thống hiển thị tin nhắn báo lỗi:  “Email hoặc số điện thoại không hợp lệ” </t>
  </si>
  <si>
    <t>hiển thị thông báo đăng nhập thành công dù nhập mật khẩu không đúng yêu cầu</t>
  </si>
  <si>
    <t>kiểm tra trạng thái đăng nhập thành công</t>
  </si>
  <si>
    <t>kiểm tra trạng thái đăng kí thành công</t>
  </si>
  <si>
    <t xml:space="preserve">kiểm tra đăng nhập khi mật khẩu trống </t>
  </si>
  <si>
    <t>màn hình hiển thị thông báo: “Sai tài khoản hoặc mật khẩu!”</t>
  </si>
  <si>
    <t xml:space="preserve">Kiểm tra nút đăng nhập khi ô tài khoản và ô mật khẩu đều trống </t>
  </si>
  <si>
    <t xml:space="preserve">đăng nhập vào web với vai trò là ứng viên </t>
  </si>
  <si>
    <t xml:space="preserve">Kiểm tra chức năng đăng bài </t>
  </si>
  <si>
    <t>Hệ thống hiển thị bảng để nhập thông tin bài đăng.</t>
  </si>
  <si>
    <t xml:space="preserve">Kiểm tra chức năng đăng bài khi không nhập bất kì thông tin gì </t>
  </si>
  <si>
    <t>kiểm tra  chức năng đăng bài khi nhập thiếu thông tin bắt buộc</t>
  </si>
  <si>
    <t>Kiểm tra hiển thị khi nhấn vào trang Nhà Tuyển Dụng.</t>
  </si>
  <si>
    <t>Tại menu màn hình chính, click vào nút "nhà tuyển dụng"</t>
  </si>
  <si>
    <t>Hệ thống chuyển sang trang nhà tuyển dụng.</t>
  </si>
  <si>
    <t>Tại trang nhà tuyển dụng chọn “Tạo thông tin tuyển dụng”</t>
  </si>
  <si>
    <t>1. Tại trang nhà tuyển dụng chọn “Tạo thông tin tuyển dụng”
2. click vào nút "Tạo"</t>
  </si>
  <si>
    <t>1. Tại trang nhà tuyển dụng chọn “Tạo thông tin tuyển dụng”
2. Nhập thiếu một hoặc nhiều các trường bắt buộc(tên công việc, mô tả công việc, yêu cầu, mức lương, địa chỉ)
3. click vào nút "Tạo"</t>
  </si>
  <si>
    <t>1. Tại trang nhà tuyển dụng chọn “Tạo thông tin tuyển dụng”
2. Nhập đủ các thông tin bắt buộc(tên công việc, mô tả công việc, yêu cầu, mức lương, địa chỉ)
3. click vào nút "Tạo"</t>
  </si>
  <si>
    <t>1. Tại trang nhà tuyển dụng chọn “Tạo thông tin tuyển dụng”
2. Nhập đủ các thông tin
3. click vào nút "Tạo"</t>
  </si>
  <si>
    <t>kiểm tra chức năng đăng bài khi nhập sai định dạng của lương</t>
  </si>
  <si>
    <t>đăng nhập với vai trò là nhà tuyển dụng
test data: Nn</t>
  </si>
  <si>
    <t>1. Tại trang nhà tuyển dụng chọn “Tạo thông tin tuyển dụng”
2. Nhập số "0" vào tất cả các textbox
3. click vào nút "Tạo"</t>
  </si>
  <si>
    <t>đăng nhập với vai trò là nhà tuyển dụng
test data: 0</t>
  </si>
  <si>
    <t>1. Tại trang nhà tuyển dụng chọn “Tạo thông tin tuyển dụng”
2. Nhập các thông tin và nhập "Nn" ở ô lương 
3. click vào nút "Tạo"</t>
  </si>
  <si>
    <t xml:space="preserve">kiểm tra chức năng hiển thị danh sách việc làm đã tạo </t>
  </si>
  <si>
    <t xml:space="preserve">1. Tại trang nhà tuyển dụng chọn “Tạo thông tin tuyển dụng”
</t>
  </si>
  <si>
    <t>Hệ thống hiển thị danh sách các bài tuyển dụng đã đăng, và lựa chọn chỉnh sửa hoặc xóa.</t>
  </si>
  <si>
    <t xml:space="preserve">Kiểm tra hiển thị khi dùng chức năng chỉnh sửa bài đăng việc làm </t>
  </si>
  <si>
    <t xml:space="preserve">1. Tại trang nhà tuyển dụng chọn “Tạo thông tin tuyển dụng”
2. click vào biểu tượng </t>
  </si>
  <si>
    <t>Hệ thống sẽ hiển thị danh sách các trường thông tin hiện tại của nhà tuyển dụng.</t>
  </si>
  <si>
    <t>1. Tại trang nhà tuyển dụng, chọn "Thông tin ứng viên"</t>
  </si>
  <si>
    <t>Hệ thống hiển thị danh sách ứng viên đã ứng tuyển</t>
  </si>
  <si>
    <t xml:space="preserve">Kiểm tra chức năng xem chi tiết hồ sơ ứng viên </t>
  </si>
  <si>
    <t xml:space="preserve">1. Tại trang nhà tuyển dụng, chọn "Thông tin ứng viên"
2. Chọn xem hồ sơ tại ô thông tin bất kì </t>
  </si>
  <si>
    <t>kiểm tra khi nhấp vào mục “Thông tin cá nhân”</t>
  </si>
  <si>
    <t>tại trang của ứng viên, nhập vào “Thông tin cá nhân”</t>
  </si>
  <si>
    <t>Hệ thống chuyển sang trang thông tin ứng viên.</t>
  </si>
  <si>
    <t>Hệ thống sẽ hiện thị thông tin hồ sơ của ứng viên cùng với 1 lựa chọn cho phép chỉnh sửa</t>
  </si>
  <si>
    <t>1. tại trang của ứng viên, nhập vào “Thông tin cá nhân”
2. click vào" Hồ sơ"</t>
  </si>
  <si>
    <t xml:space="preserve">Kiểm tra khi nhấn vào hồ sơ </t>
  </si>
  <si>
    <t xml:space="preserve">Kiểm tra chức năng chỉnh sửa </t>
  </si>
  <si>
    <t xml:space="preserve">1. tại trang của ứng viên, nhập vào “Thông tin cá nhân”
2. click vào" Hồ sơ"
3. chọn chỉnh sửa </t>
  </si>
  <si>
    <t xml:space="preserve">Hệ thống sẽ hiển thị danh sách các trường thông tin hiên tại </t>
  </si>
  <si>
    <t xml:space="preserve">kiểm tra khi nhấn vào mục đăng bài </t>
  </si>
  <si>
    <t>Hệ thống sẽ hiện thị trang đăng bài với các nội dung bắt buộc sau: Tên công việc, Kinh nghiệm, Học vấn</t>
  </si>
  <si>
    <t>1. tại trang của ứng viên, nhập vào “Thông tin cá nhân”
2. click vào" Đăng bài"</t>
  </si>
  <si>
    <t xml:space="preserve">Kiểm tra chức năng tạo việc làm khi không nhập bất kì thông tin nào </t>
  </si>
  <si>
    <t xml:space="preserve">Kiểm tra chức năng tạo việc làm khi nhập thiếu một hoặc 2 trường dữ liệu </t>
  </si>
  <si>
    <t>Kiểm tra chức năng xem chi tiết mô tả công việc</t>
  </si>
  <si>
    <t>Hệ thống chuyển sang trang mô tả chi tiết về công việc</t>
  </si>
  <si>
    <t xml:space="preserve">Kiểm tra trạng thái ứng tuyển thành công </t>
  </si>
  <si>
    <t xml:space="preserve">màn hình hiển thị thông báo: Ứng tuyển thành công </t>
  </si>
  <si>
    <t>màn hình hiển thị thông báo: " Ứng tuyển thất bại''</t>
  </si>
  <si>
    <t xml:space="preserve">Kiểm tra chức năng của nút chia sẻ </t>
  </si>
  <si>
    <t>hệ thống hiển thị đường link liên kết ra các mạng xã hội.</t>
  </si>
  <si>
    <t xml:space="preserve">chưa thể test được trường hợp này </t>
  </si>
  <si>
    <t>Kiểm tra tổng thể giao diện trang đăng kí dành cho nhà tuyển dụng</t>
  </si>
  <si>
    <t>1. Hiển thị bảng có các textbox như sau : Tên công việc, mô tả công việc, yêu cầu, học vấn, kinh nghiệm, mức lương, địa chỉ, trình độ
2. Nút "Tạo"</t>
  </si>
  <si>
    <t xml:space="preserve">Kiểm tra tổng thể giao diện chức năng chức năng xóa/chỉnh sửa bài đăng </t>
  </si>
  <si>
    <t xml:space="preserve">Tại danh sách hiển thị bài đăng tuyển dụng có nút chỉnh sửa và xóa </t>
  </si>
  <si>
    <t xml:space="preserve">Kiểm tra giao diện mà hình chức năng Ứng tuyển công việc </t>
  </si>
  <si>
    <t>Hệ thống có các bộ lọc: Tìm kiếm theo tên nhà tuyển dụng, Tìm kiếm theo lĩnh vực, Lọc theo thời hạn nộp hồ sơ, Tìm kiếm theo vị trí.
Trong danh sách tin tuyển dụng phải có nút : “Chia sẻ ”, “Ứng tuyển ngay”, “xem chi tiết”</t>
  </si>
  <si>
    <t xml:space="preserve">Kiểm tra giao diện chức năng đăng bài </t>
  </si>
  <si>
    <t>có các textbox Tên công việc, Kinh nghiệm, Học vấn để nhập dữ liệu vào
có nút "Tạo"</t>
  </si>
  <si>
    <t>test data: 1234</t>
  </si>
  <si>
    <t>1. click vào trang đăng kí tài khoản ứng viên 
2. Nhập thông tin tài khoản đã tồn tại trong hệ thống
3. Click vào nút đăng kí</t>
  </si>
  <si>
    <t>1. click vào trang đăng kí tài khoản ứng viên 
2. Nhập một email đã tồn tại
3. Click vào nút đăng kí</t>
  </si>
  <si>
    <t>1. click vào trang đăng kí tài khoản ứng viên 
2. Nhập một số điện thoại đã tồn tại trong hệ thống 
3. Click vào nút đăng kí</t>
  </si>
  <si>
    <t>1. click vào trang đăng kí tài khoản ứng viên 
2. Nhập đầy đủ thông tin vào các trường
3. Click vào nút đăng kí</t>
  </si>
  <si>
    <t>1. Vào trang đăng nhập và đăng ký
2. click vào đăng kí nhà tuyển dụng</t>
  </si>
  <si>
    <t>1. Click vào đăng nhập dành cho ứng viên</t>
  </si>
  <si>
    <t xml:space="preserve">1. Click vào đăng nhập dành cho nhà tuyển dụng </t>
  </si>
  <si>
    <r>
      <t>1</t>
    </r>
    <r>
      <rPr>
        <sz val="10"/>
        <rFont val="Tahoma"/>
        <family val="2"/>
      </rPr>
      <t>. Click vào đăng bài tìm ứng viên</t>
    </r>
  </si>
  <si>
    <t>1. Click vào danh sách hiển bài tuyển dụng</t>
  </si>
  <si>
    <t>1. Click vào ứng tuyển công việc</t>
  </si>
  <si>
    <t>1. Click vào đăng bài</t>
  </si>
  <si>
    <t xml:space="preserve">click vào trang đăng kí tài khoản nhà tuyển dụng </t>
  </si>
  <si>
    <t>1. click vào trang đăng kí tài khoản nhà tuyển dụng 
2. Nhập vài thông tin(để trống một hoặc các trường thông tin sau: Họ tên, số điện thoại, email, ngày sinh, giới tính)
3. Click vào nút đăng kí</t>
  </si>
  <si>
    <t>1. click vào trang đăng kí tài khoản nhà tuyển dụng 
2. Nhập 1234 vào trường mật khẩu
3. Click vào nút đăng kí</t>
  </si>
  <si>
    <t>1. click vào trang đăng kí tài khoản nhà tuyển dụng 
2. Nhập thông tin tài khoản đã tồn tại trong hệ thống
3. Click vào nút đăng kí</t>
  </si>
  <si>
    <t>1. click vào trang đăng kí tài khoản nhà tuyển dụng 
2. Nhập một email đã tồn tại
3. Click vào nút đăng kí</t>
  </si>
  <si>
    <t>1. click vào trang đăng kí tài khoản nhà tuyển dụng 
2. Nhập một số điện thoại đã tồn tại trong hệ thống 
3. Click vào nút đăng kí</t>
  </si>
  <si>
    <t>1. click vào trang đăng kí tài khoản nhà tuyển dụng 
2. Nhập đầy đủ thông tin vào các trường
3. Click vào nút đăng kí</t>
  </si>
  <si>
    <t xml:space="preserve">kiểm tra chức năng đăng kí dành cho nhà tuyển dụng </t>
  </si>
  <si>
    <t>Hệ thống chuyển sang trang đăng kí dành cho nhà tuyển dụng</t>
  </si>
  <si>
    <t>test data: 
email:thanhngan
sđt: thanhngan</t>
  </si>
  <si>
    <t>test data: ngan123</t>
  </si>
  <si>
    <t>testdata: 1234</t>
  </si>
  <si>
    <t>1. click vào trang đăng kí tài khoản nhà tuyển dụng 
2. Nhập 'thanhngan' vào trường email và 'thanhngan' vào trường số điện thoại 
3. Click vào nút đăng kí</t>
  </si>
  <si>
    <t>1. click vào trang đăng kí tài khoản nhà tuyển dụng 
2. Nhập 'ngan123' vào trường số điện thoại 
3. Click vào nút đăng kí</t>
  </si>
  <si>
    <t>1. click vào trang đăng kí tài khoản nhà tuyển dụng 
2. Nhập 1234 vào trường email 
3. Click vào nút đăng kí</t>
  </si>
  <si>
    <t>Không thể thực hiện được chức năng đăng kí. Hiển thị thông báo "Có thể bạn chưa nhập thông tin"</t>
  </si>
  <si>
    <t xml:space="preserve">không thể xác định được tài khoản đã tồn tại trong hệ thống chưa </t>
  </si>
  <si>
    <t>1. Vào trang đăng nhập ứng viên/nhà tuyển dụng
2. Nhập một tài khoản không có trong hệ thống 
3. Click vào nút "Đăng nhập" và quan sát</t>
  </si>
  <si>
    <t>1. Vào trang đăng nhập ứng viên/nhà tuyển dụng
2. Click vào nút "Đăng nhập" và quan sát</t>
  </si>
  <si>
    <t xml:space="preserve">kiểm tra đăng nhập khi trường tài khoản trống </t>
  </si>
  <si>
    <t>1. Vào trang đăng nhập ứng viên/nhà tuyển dụng
2. Nhập mật khẩu
3. Click vào nút "Đăng nhập" và quan sát</t>
  </si>
  <si>
    <t>1. Vào trang đăng nhập ứng viên/nhà tuyển dụng
2. Nhập tài khoản 
3. Click vào nút "Đăng nhập" và quan sát</t>
  </si>
  <si>
    <t>1. Vào trang đăng nhập ứng viên/nhà tuyển dụng
2. Nhập 1234 vào trường mật khẩu
3. Click vào nút "Đăng nhập" và quan sát</t>
  </si>
  <si>
    <t>test data: 
tài khoản: thanhngan13@
mật khẩu: 0000</t>
  </si>
  <si>
    <t>1. Vào trang đăng nhập ứng viên/nhà tuyển dụng
2. Nhập tài khoản và mật khẩu sai(không phải mật khẩu của tài khoản)
3. Click vào nút "Đăng nhập" và quan sát</t>
  </si>
  <si>
    <t xml:space="preserve">Tại màn hình chính, nhấn vào biểu tượng tài khoản và chọn  đăng xuất </t>
  </si>
  <si>
    <t>màn hình hiển thị thông báo: đăng xuất thành công và quay về màn đăng nhập/đăng ký</t>
  </si>
  <si>
    <t>kiểm tra trạng thái đăng xuất thành công đối với tài khoản ứng viên/nhà tuyển dụng</t>
  </si>
  <si>
    <t>kiểm tra chức năng đăng bài khi nhập sai định dạng ở các trường dữ liệu</t>
  </si>
  <si>
    <t xml:space="preserve">chưa đủ điều kiện kiểm thử </t>
  </si>
  <si>
    <t xml:space="preserve">1. Tại trang nhà tuyển dụng chọn “Tạo thông tin tuyển dụng”
2. Click vào biểu tượng 
3. Nhập sai hoặc thiếu thông tin ở các trường bắt buộc
4. Click vào nút chỉnh sửa và quan sát
</t>
  </si>
  <si>
    <t xml:space="preserve">1. Tại trang nhà tuyển dụng chọn “Tạo thông tin tuyển dụng”
2. Click vào biểu tượng 
3. Click vào nút chỉnh sửa và quan sát
</t>
  </si>
  <si>
    <t xml:space="preserve">1. Tại trang nhà tuyển dụng chọn “Tạo thông tin tuyển dụng”
2. Click vào biểu tượng 
3. Thay đổi một hoặc nhiều thông tin ở các trường
4. Click vào nút chỉnh sửa và quan sát
</t>
  </si>
  <si>
    <t xml:space="preserve">1. Màn hình hiển thị thông báo: “Sửa thông tin thành công”
2. Thay đổi thông tin ở các trường đã nhập dữ liệu mới </t>
  </si>
  <si>
    <t>1.Màn hình hiển thị thông báo: “Tin đã được xóa thành công”
2. Thông tin bài đăng bị xóa khỏi màn hình chính</t>
  </si>
  <si>
    <t xml:space="preserve">Tại trang của ứng viên, chọn "Find Job" </t>
  </si>
  <si>
    <t xml:space="preserve">1.Hệ thống chuyển sang trang danh sách tin tuyển dụng mới nhất.
2.Hệ thống có các bộ lọc như sau:
         - Tìm kiếm theo tên nhà tuyển dụng
         - Tìm kiếm theo lĩnh vực
         - Lọc theo thời hạn nộp hồ sơ
         - Tìm kiếm theo vị trí. 
3.Hệ thống hiện thị danh sách các tin tuyển dụng kèm theo lựa chọn cho ứng viên bao gồm : “Chia sẻ ”, “Ứng tuyển ngay”, “xem chi tiết”
</t>
  </si>
  <si>
    <t xml:space="preserve">Kiểm tra chức năng tìm việc </t>
  </si>
  <si>
    <t>Tại trang danh sách các công việc, chọn xem chi tiết mô tả công việc</t>
  </si>
  <si>
    <t xml:space="preserve">Tại trang danh sách các công việc, chọn ứng tuyển </t>
  </si>
  <si>
    <t>Tại trang danh sách các công việc, chọn chia sẻ</t>
  </si>
  <si>
    <t>1. tại trang của ứng viên, nhập vào “Thông tin cá nhân”
2. nhập thông tin và một hoặc 2 trường dữ liệu
3. click vào" Đăng bài"</t>
  </si>
  <si>
    <t>1. tại trang của ứng viên, nhập vào “Thông tin cá nhân”
2.  Điền đẩy đủ thông tin vào các trường
3. click vào" Đăng bài"</t>
  </si>
  <si>
    <t>1.Màn hình hiển thị thông báo: “Tạo thành công”
2. tin tìm việc sẽ hiển thị trong danh sách các bài đăng trong dùng màn hình, có thể lựa chọn chỉnh sửa hoặc xóa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</si>
</sst>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d\-mmm\-yyyy;@"/>
    <numFmt numFmtId="165" formatCode="#,##0.0"/>
    <numFmt numFmtId="166" formatCode="d\-mmm\-yy;@"/>
  </numFmts>
  <fonts count="42">
    <font>
      <sz val="11"/>
      <color theme="1"/>
      <name val="Calibri"/>
      <family val="2"/>
      <scheme val="minor"/>
    </font>
    <font>
      <b/>
      <sz val="22"/>
      <color indexed="10"/>
      <name val="Tahoma"/>
      <family val="2"/>
    </font>
    <font>
      <b/>
      <sz val="20"/>
      <color indexed="8"/>
      <name val="Tahoma"/>
      <family val="2"/>
    </font>
    <font>
      <sz val="10"/>
      <name val="Tahoma"/>
      <family val="2"/>
    </font>
    <font>
      <b/>
      <sz val="10"/>
      <color indexed="60"/>
      <name val="Tahoma"/>
      <family val="2"/>
    </font>
    <font>
      <i/>
      <sz val="10"/>
      <color indexed="17"/>
      <name val="Tahoma"/>
      <family val="2"/>
    </font>
    <font>
      <b/>
      <sz val="10"/>
      <color indexed="9"/>
      <name val="Tahoma"/>
      <family val="2"/>
    </font>
    <font>
      <sz val="10"/>
      <color theme="1"/>
      <name val="Tahoma"/>
      <family val="2"/>
    </font>
    <font>
      <sz val="11"/>
      <name val="ＭＳ Ｐゴシック"/>
      <charset val="128"/>
    </font>
    <font>
      <b/>
      <sz val="10"/>
      <name val="Tahoma"/>
      <family val="2"/>
    </font>
    <font>
      <sz val="10"/>
      <color indexed="10"/>
      <name val="Tahoma"/>
      <family val="2"/>
    </font>
    <font>
      <sz val="10"/>
      <color indexed="8"/>
      <name val="Tahoma"/>
      <family val="2"/>
    </font>
    <font>
      <b/>
      <sz val="10"/>
      <color indexed="8"/>
      <name val="Tahoma"/>
      <family val="2"/>
    </font>
    <font>
      <b/>
      <sz val="10"/>
      <color indexed="10"/>
      <name val="Tahoma"/>
      <family val="2"/>
    </font>
    <font>
      <u/>
      <sz val="11"/>
      <color theme="10"/>
      <name val="Calibri"/>
      <family val="2"/>
      <scheme val="minor"/>
    </font>
    <font>
      <sz val="10"/>
      <color indexed="9"/>
      <name val="Tahoma"/>
      <family val="2"/>
    </font>
    <font>
      <b/>
      <sz val="10"/>
      <color indexed="12"/>
      <name val="Tahoma"/>
      <family val="2"/>
    </font>
    <font>
      <sz val="8"/>
      <name val="Calibri"/>
      <family val="2"/>
      <scheme val="minor"/>
    </font>
    <font>
      <sz val="10"/>
      <color rgb="FFFF0000"/>
      <name val="Tahoma"/>
      <family val="2"/>
    </font>
    <font>
      <sz val="10"/>
      <color rgb="FF000000"/>
      <name val="Arial"/>
      <family val="2"/>
    </font>
    <font>
      <sz val="11"/>
      <color theme="1"/>
      <name val="Calibri"/>
      <family val="2"/>
      <scheme val="minor"/>
    </font>
    <font>
      <b/>
      <sz val="11"/>
      <color theme="0"/>
      <name val="Calibri"/>
      <family val="2"/>
      <scheme val="minor"/>
    </font>
    <font>
      <b/>
      <sz val="18"/>
      <color indexed="10"/>
      <name val="Tahoma"/>
      <family val="2"/>
    </font>
    <font>
      <b/>
      <sz val="10"/>
      <color rgb="FFFF0000"/>
      <name val="Tahoma"/>
      <family val="2"/>
    </font>
    <font>
      <i/>
      <sz val="10"/>
      <color rgb="FFFF0000"/>
      <name val="Tahoma"/>
      <family val="2"/>
    </font>
    <font>
      <sz val="10"/>
      <color theme="1"/>
      <name val="Calibri"/>
      <family val="2"/>
      <scheme val="minor"/>
    </font>
    <font>
      <b/>
      <sz val="10"/>
      <name val="Calibri"/>
      <family val="2"/>
      <scheme val="minor"/>
    </font>
    <font>
      <sz val="10"/>
      <name val="Calibri"/>
      <family val="2"/>
      <scheme val="minor"/>
    </font>
    <font>
      <sz val="10"/>
      <color indexed="8"/>
      <name val="Calibri"/>
      <family val="2"/>
      <scheme val="minor"/>
    </font>
    <font>
      <i/>
      <sz val="10"/>
      <color indexed="17"/>
      <name val="Calibri"/>
      <family val="2"/>
      <scheme val="minor"/>
    </font>
    <font>
      <b/>
      <sz val="10"/>
      <color indexed="8"/>
      <name val="Calibri"/>
      <family val="2"/>
      <scheme val="minor"/>
    </font>
    <font>
      <sz val="9"/>
      <color indexed="81"/>
      <name val="Tahoma"/>
      <family val="2"/>
    </font>
    <font>
      <b/>
      <sz val="9"/>
      <color indexed="81"/>
      <name val="Tahoma"/>
      <family val="2"/>
    </font>
    <font>
      <b/>
      <sz val="11"/>
      <color theme="1"/>
      <name val="Calibri"/>
      <family val="2"/>
      <scheme val="minor"/>
    </font>
    <font>
      <sz val="12"/>
      <color rgb="FF000000"/>
      <name val="Calibri"/>
      <family val="2"/>
      <scheme val="minor"/>
    </font>
    <font>
      <b/>
      <sz val="12"/>
      <color theme="1"/>
      <name val="Calibri"/>
      <family val="2"/>
      <scheme val="minor"/>
    </font>
    <font>
      <sz val="13"/>
      <color rgb="FF333333"/>
      <name val="Calibri"/>
      <family val="2"/>
      <scheme val="minor"/>
    </font>
    <font>
      <b/>
      <sz val="10"/>
      <color theme="1"/>
      <name val="Tahoma"/>
      <family val="2"/>
    </font>
    <font>
      <sz val="11.5"/>
      <color rgb="FF000000"/>
      <name val="Calibri"/>
      <family val="2"/>
      <scheme val="minor"/>
    </font>
    <font>
      <sz val="11.5"/>
      <color rgb="FF333333"/>
      <name val="Calibri"/>
      <family val="2"/>
      <scheme val="minor"/>
    </font>
    <font>
      <sz val="13"/>
      <color rgb="FF000000"/>
      <name val="Calibri"/>
      <family val="2"/>
      <scheme val="minor"/>
    </font>
    <font>
      <sz val="12"/>
      <color rgb="FF333333"/>
      <name val="Calibri"/>
      <family val="2"/>
      <scheme val="minor"/>
    </font>
  </fonts>
  <fills count="14">
    <fill>
      <patternFill patternType="none"/>
    </fill>
    <fill>
      <patternFill patternType="gray125"/>
    </fill>
    <fill>
      <patternFill patternType="solid">
        <fgColor indexed="9"/>
        <bgColor indexed="26"/>
      </patternFill>
    </fill>
    <fill>
      <patternFill patternType="solid">
        <fgColor theme="0"/>
        <bgColor indexed="64"/>
      </patternFill>
    </fill>
    <fill>
      <patternFill patternType="solid">
        <fgColor theme="6" tint="-0.499984740745262"/>
        <bgColor indexed="32"/>
      </patternFill>
    </fill>
    <fill>
      <patternFill patternType="solid">
        <fgColor theme="2" tint="-9.9978637043366805E-2"/>
        <bgColor indexed="41"/>
      </patternFill>
    </fill>
    <fill>
      <patternFill patternType="solid">
        <fgColor theme="6" tint="-0.249977111117893"/>
        <bgColor indexed="64"/>
      </patternFill>
    </fill>
    <fill>
      <patternFill patternType="solid">
        <fgColor theme="7" tint="-0.499984740745262"/>
        <bgColor indexed="64"/>
      </patternFill>
    </fill>
    <fill>
      <patternFill patternType="solid">
        <fgColor theme="2" tint="-0.249977111117893"/>
        <bgColor indexed="64"/>
      </patternFill>
    </fill>
    <fill>
      <patternFill patternType="solid">
        <fgColor theme="2" tint="-0.499984740745262"/>
        <bgColor indexed="64"/>
      </patternFill>
    </fill>
    <fill>
      <patternFill patternType="solid">
        <fgColor theme="0" tint="-0.249977111117893"/>
        <bgColor indexed="64"/>
      </patternFill>
    </fill>
    <fill>
      <patternFill patternType="solid">
        <fgColor theme="0"/>
        <bgColor indexed="26"/>
      </patternFill>
    </fill>
    <fill>
      <patternFill patternType="solid">
        <fgColor theme="0"/>
        <bgColor indexed="41"/>
      </patternFill>
    </fill>
    <fill>
      <patternFill patternType="solid">
        <fgColor theme="0" tint="-0.249977111117893"/>
        <bgColor indexed="41"/>
      </patternFill>
    </fill>
  </fills>
  <borders count="52">
    <border>
      <left/>
      <right/>
      <top/>
      <bottom/>
      <diagonal/>
    </border>
    <border>
      <left style="thin">
        <color indexed="8"/>
      </left>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64"/>
      </left>
      <right style="thin">
        <color indexed="64"/>
      </right>
      <top style="thin">
        <color indexed="64"/>
      </top>
      <bottom style="thin">
        <color indexed="64"/>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hair">
        <color indexed="8"/>
      </left>
      <right style="hair">
        <color indexed="8"/>
      </right>
      <top style="thin">
        <color indexed="8"/>
      </top>
      <bottom style="hair">
        <color indexed="8"/>
      </bottom>
      <diagonal/>
    </border>
    <border>
      <left/>
      <right/>
      <top/>
      <bottom style="thin">
        <color indexed="64"/>
      </bottom>
      <diagonal/>
    </border>
    <border>
      <left style="medium">
        <color indexed="8"/>
      </left>
      <right style="thin">
        <color indexed="8"/>
      </right>
      <top/>
      <bottom style="thin">
        <color indexed="8"/>
      </bottom>
      <diagonal/>
    </border>
    <border>
      <left style="thin">
        <color indexed="8"/>
      </left>
      <right/>
      <top style="thin">
        <color indexed="8"/>
      </top>
      <bottom style="thin">
        <color indexed="64"/>
      </bottom>
      <diagonal/>
    </border>
    <border>
      <left/>
      <right/>
      <top style="thin">
        <color indexed="8"/>
      </top>
      <bottom style="thin">
        <color indexed="64"/>
      </bottom>
      <diagonal/>
    </border>
    <border>
      <left/>
      <right style="medium">
        <color indexed="8"/>
      </right>
      <top style="thin">
        <color indexed="8"/>
      </top>
      <bottom style="thin">
        <color indexed="64"/>
      </bottom>
      <diagonal/>
    </border>
    <border>
      <left style="medium">
        <color indexed="8"/>
      </left>
      <right/>
      <top style="thin">
        <color indexed="8"/>
      </top>
      <bottom style="thin">
        <color indexed="8"/>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8"/>
      </left>
      <right/>
      <top style="thin">
        <color indexed="64"/>
      </top>
      <bottom style="thin">
        <color indexed="8"/>
      </bottom>
      <diagonal/>
    </border>
    <border>
      <left/>
      <right/>
      <top style="thin">
        <color indexed="64"/>
      </top>
      <bottom style="thin">
        <color indexed="8"/>
      </bottom>
      <diagonal/>
    </border>
    <border>
      <left style="medium">
        <color indexed="8"/>
      </left>
      <right style="thin">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right style="medium">
        <color indexed="8"/>
      </right>
      <top/>
      <bottom/>
      <diagonal/>
    </border>
    <border>
      <left/>
      <right style="hair">
        <color indexed="8"/>
      </right>
      <top style="thin">
        <color indexed="8"/>
      </top>
      <bottom style="hair">
        <color indexed="8"/>
      </bottom>
      <diagonal/>
    </border>
    <border>
      <left style="hair">
        <color indexed="8"/>
      </left>
      <right/>
      <top style="thin">
        <color indexed="8"/>
      </top>
      <bottom style="hair">
        <color indexed="8"/>
      </bottom>
      <diagonal/>
    </border>
    <border>
      <left style="hair">
        <color indexed="8"/>
      </left>
      <right style="medium">
        <color indexed="8"/>
      </right>
      <top style="thin">
        <color indexed="8"/>
      </top>
      <bottom style="hair">
        <color indexed="8"/>
      </bottom>
      <diagonal/>
    </border>
    <border>
      <left/>
      <right style="hair">
        <color indexed="8"/>
      </right>
      <top style="hair">
        <color indexed="8"/>
      </top>
      <bottom style="hair">
        <color indexed="8"/>
      </bottom>
      <diagonal/>
    </border>
    <border>
      <left style="hair">
        <color indexed="8"/>
      </left>
      <right style="hair">
        <color indexed="8"/>
      </right>
      <top style="hair">
        <color indexed="8"/>
      </top>
      <bottom style="hair">
        <color indexed="8"/>
      </bottom>
      <diagonal/>
    </border>
    <border>
      <left/>
      <right style="hair">
        <color indexed="8"/>
      </right>
      <top style="hair">
        <color indexed="8"/>
      </top>
      <bottom/>
      <diagonal/>
    </border>
    <border>
      <left style="hair">
        <color indexed="8"/>
      </left>
      <right style="hair">
        <color indexed="8"/>
      </right>
      <top style="hair">
        <color indexed="8"/>
      </top>
      <bottom style="thin">
        <color indexed="8"/>
      </bottom>
      <diagonal/>
    </border>
    <border>
      <left style="hair">
        <color indexed="8"/>
      </left>
      <right style="medium">
        <color indexed="8"/>
      </right>
      <top style="hair">
        <color indexed="8"/>
      </top>
      <bottom style="thin">
        <color indexed="8"/>
      </bottom>
      <diagonal/>
    </border>
    <border>
      <left/>
      <right style="thin">
        <color indexed="64"/>
      </right>
      <top style="thin">
        <color indexed="64"/>
      </top>
      <bottom style="thin">
        <color indexed="8"/>
      </bottom>
      <diagonal/>
    </border>
    <border>
      <left style="thin">
        <color indexed="8"/>
      </left>
      <right style="thin">
        <color indexed="64"/>
      </right>
      <top style="thin">
        <color indexed="8"/>
      </top>
      <bottom style="thin">
        <color indexed="8"/>
      </bottom>
      <diagonal/>
    </border>
    <border>
      <left style="thin">
        <color auto="1"/>
      </left>
      <right style="thin">
        <color auto="1"/>
      </right>
      <top style="thin">
        <color auto="1"/>
      </top>
      <bottom style="thin">
        <color auto="1"/>
      </bottom>
      <diagonal/>
    </border>
    <border>
      <left/>
      <right style="thin">
        <color auto="1"/>
      </right>
      <top/>
      <bottom/>
      <diagonal/>
    </border>
    <border>
      <left style="thin">
        <color indexed="8"/>
      </left>
      <right style="hair">
        <color indexed="8"/>
      </right>
      <top style="thin">
        <color indexed="8"/>
      </top>
      <bottom/>
      <diagonal/>
    </border>
    <border>
      <left style="hair">
        <color indexed="8"/>
      </left>
      <right style="hair">
        <color indexed="8"/>
      </right>
      <top style="thin">
        <color indexed="8"/>
      </top>
      <bottom/>
      <diagonal/>
    </border>
    <border>
      <left style="hair">
        <color indexed="8"/>
      </left>
      <right style="thin">
        <color indexed="8"/>
      </right>
      <top style="thin">
        <color indexed="8"/>
      </top>
      <bottom/>
      <diagonal/>
    </border>
    <border>
      <left style="medium">
        <color indexed="8"/>
      </left>
      <right style="thin">
        <color indexed="8"/>
      </right>
      <top style="thin">
        <color indexed="8"/>
      </top>
      <bottom/>
      <diagonal/>
    </border>
    <border>
      <left style="thin">
        <color indexed="8"/>
      </left>
      <right style="thin">
        <color indexed="8"/>
      </right>
      <top style="thin">
        <color indexed="8"/>
      </top>
      <bottom/>
      <diagonal/>
    </border>
    <border>
      <left/>
      <right/>
      <top style="thin">
        <color indexed="8"/>
      </top>
      <bottom/>
      <diagonal/>
    </border>
    <border>
      <left style="thin">
        <color indexed="8"/>
      </left>
      <right style="thin">
        <color indexed="64"/>
      </right>
      <top style="thin">
        <color indexed="8"/>
      </top>
      <bottom/>
      <diagonal/>
    </border>
    <border>
      <left/>
      <right/>
      <top style="thin">
        <color indexed="8"/>
      </top>
      <bottom style="thin">
        <color indexed="64"/>
      </bottom>
      <diagonal/>
    </border>
    <border>
      <left style="medium">
        <color indexed="8"/>
      </left>
      <right/>
      <top/>
      <bottom style="thin">
        <color indexed="8"/>
      </bottom>
      <diagonal/>
    </border>
    <border>
      <left/>
      <right style="thin">
        <color indexed="64"/>
      </right>
      <top/>
      <bottom style="thin">
        <color indexed="64"/>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8">
    <xf numFmtId="0" fontId="0" fillId="0" borderId="0"/>
    <xf numFmtId="164" fontId="8" fillId="0" borderId="0"/>
    <xf numFmtId="0" fontId="8" fillId="0" borderId="0"/>
    <xf numFmtId="0" fontId="14" fillId="0" borderId="0" applyNumberFormat="0" applyFill="0" applyBorder="0" applyAlignment="0" applyProtection="0"/>
    <xf numFmtId="0" fontId="19" fillId="0" borderId="0"/>
    <xf numFmtId="0" fontId="19" fillId="0" borderId="0"/>
    <xf numFmtId="0" fontId="20" fillId="0" borderId="0"/>
    <xf numFmtId="9" fontId="20" fillId="0" borderId="0" applyFont="0" applyFill="0" applyBorder="0" applyAlignment="0" applyProtection="0"/>
  </cellStyleXfs>
  <cellXfs count="243">
    <xf numFmtId="0" fontId="0" fillId="0" borderId="0" xfId="0"/>
    <xf numFmtId="0" fontId="1" fillId="2" borderId="0" xfId="0" applyFont="1" applyFill="1" applyAlignment="1">
      <alignment horizontal="center" vertical="center"/>
    </xf>
    <xf numFmtId="0" fontId="3" fillId="0" borderId="0" xfId="0" applyFont="1" applyAlignment="1">
      <alignment horizontal="center" vertical="center"/>
    </xf>
    <xf numFmtId="0" fontId="3" fillId="0" borderId="0" xfId="0" applyFont="1"/>
    <xf numFmtId="0" fontId="4" fillId="2" borderId="0" xfId="0" applyFont="1" applyFill="1" applyAlignment="1">
      <alignment horizontal="left"/>
    </xf>
    <xf numFmtId="0" fontId="5" fillId="0" borderId="0" xfId="0" applyFont="1" applyAlignment="1">
      <alignment horizontal="left" indent="1"/>
    </xf>
    <xf numFmtId="0" fontId="3" fillId="2" borderId="0" xfId="0" applyFont="1" applyFill="1"/>
    <xf numFmtId="0" fontId="4" fillId="2" borderId="2" xfId="0" applyFont="1" applyFill="1" applyBorder="1" applyAlignment="1">
      <alignment horizontal="left"/>
    </xf>
    <xf numFmtId="0" fontId="3" fillId="0" borderId="4" xfId="0" applyFont="1" applyBorder="1"/>
    <xf numFmtId="164" fontId="3" fillId="0" borderId="8" xfId="0" applyNumberFormat="1" applyFont="1" applyBorder="1" applyAlignment="1">
      <alignment horizontal="left" vertical="center"/>
    </xf>
    <xf numFmtId="165" fontId="3" fillId="0" borderId="4" xfId="0" applyNumberFormat="1" applyFont="1" applyBorder="1" applyAlignment="1">
      <alignment horizontal="left"/>
    </xf>
    <xf numFmtId="0" fontId="5" fillId="0" borderId="0" xfId="0" applyFont="1" applyAlignment="1">
      <alignment horizontal="left"/>
    </xf>
    <xf numFmtId="0" fontId="4" fillId="2" borderId="0" xfId="0" applyFont="1" applyFill="1" applyAlignment="1">
      <alignment horizontal="left" indent="1"/>
    </xf>
    <xf numFmtId="0" fontId="3" fillId="0" borderId="0" xfId="0" applyFont="1" applyAlignment="1">
      <alignment horizontal="left"/>
    </xf>
    <xf numFmtId="0" fontId="4" fillId="0" borderId="0" xfId="0" applyFont="1" applyAlignment="1">
      <alignment horizontal="left"/>
    </xf>
    <xf numFmtId="0" fontId="3" fillId="0" borderId="0" xfId="0" applyFont="1" applyAlignment="1">
      <alignment vertical="center"/>
    </xf>
    <xf numFmtId="0" fontId="7" fillId="0" borderId="0" xfId="0" applyFont="1" applyAlignment="1">
      <alignment horizontal="left" vertical="top" wrapText="1"/>
    </xf>
    <xf numFmtId="0" fontId="0" fillId="0" borderId="0" xfId="0" applyAlignment="1">
      <alignment horizontal="left" wrapText="1"/>
    </xf>
    <xf numFmtId="164" fontId="9" fillId="2" borderId="14" xfId="1" applyFont="1" applyFill="1" applyBorder="1" applyAlignment="1">
      <alignment horizontal="left" vertical="top" wrapText="1"/>
    </xf>
    <xf numFmtId="164" fontId="3" fillId="2" borderId="0" xfId="1" applyFont="1" applyFill="1" applyAlignment="1">
      <alignment horizontal="center" vertical="center" wrapText="1"/>
    </xf>
    <xf numFmtId="164" fontId="3" fillId="2" borderId="0" xfId="1" applyFont="1" applyFill="1" applyAlignment="1">
      <alignment horizontal="left" vertical="top" wrapText="1"/>
    </xf>
    <xf numFmtId="0" fontId="11" fillId="2" borderId="0" xfId="0" applyFont="1" applyFill="1" applyAlignment="1">
      <alignment horizontal="left" vertical="top"/>
    </xf>
    <xf numFmtId="164" fontId="9" fillId="2" borderId="18" xfId="1" applyFont="1" applyFill="1" applyBorder="1" applyAlignment="1">
      <alignment horizontal="left" vertical="top" wrapText="1"/>
    </xf>
    <xf numFmtId="164" fontId="5" fillId="2" borderId="0" xfId="1" applyFont="1" applyFill="1" applyAlignment="1">
      <alignment horizontal="center" vertical="center" wrapText="1"/>
    </xf>
    <xf numFmtId="164" fontId="5" fillId="2" borderId="0" xfId="1" applyFont="1" applyFill="1" applyAlignment="1">
      <alignment horizontal="left" vertical="top" wrapText="1"/>
    </xf>
    <xf numFmtId="0" fontId="12" fillId="2" borderId="0" xfId="0" applyFont="1" applyFill="1" applyAlignment="1">
      <alignment horizontal="left" vertical="top"/>
    </xf>
    <xf numFmtId="0" fontId="12" fillId="2" borderId="0" xfId="0" applyFont="1" applyFill="1" applyAlignment="1">
      <alignment horizontal="left" vertical="top" wrapText="1"/>
    </xf>
    <xf numFmtId="3" fontId="11" fillId="2" borderId="0" xfId="0" applyNumberFormat="1" applyFont="1" applyFill="1" applyAlignment="1">
      <alignment horizontal="left" vertical="top" wrapText="1"/>
    </xf>
    <xf numFmtId="164" fontId="13" fillId="2" borderId="0" xfId="1" applyFont="1" applyFill="1" applyAlignment="1">
      <alignment horizontal="left" vertical="top" wrapText="1"/>
    </xf>
    <xf numFmtId="164" fontId="13" fillId="2" borderId="0" xfId="1" applyFont="1" applyFill="1" applyAlignment="1">
      <alignment horizontal="left" vertical="top"/>
    </xf>
    <xf numFmtId="0" fontId="7" fillId="0" borderId="0" xfId="0" applyFont="1" applyAlignment="1">
      <alignment horizontal="center" vertical="center"/>
    </xf>
    <xf numFmtId="0" fontId="7" fillId="0" borderId="0" xfId="0" applyFont="1"/>
    <xf numFmtId="0" fontId="7" fillId="0" borderId="0" xfId="0" applyFont="1" applyAlignment="1">
      <alignment horizontal="center" vertical="center" wrapText="1"/>
    </xf>
    <xf numFmtId="164" fontId="3" fillId="0" borderId="8" xfId="1" applyFont="1" applyBorder="1" applyAlignment="1">
      <alignment horizontal="center" vertical="center" wrapText="1"/>
    </xf>
    <xf numFmtId="0" fontId="7" fillId="0" borderId="8" xfId="0" applyFont="1" applyBorder="1" applyAlignment="1">
      <alignment horizontal="center" vertical="center" wrapText="1"/>
    </xf>
    <xf numFmtId="0" fontId="0" fillId="0" borderId="0" xfId="0" applyAlignment="1">
      <alignment vertical="top"/>
    </xf>
    <xf numFmtId="164" fontId="3" fillId="3" borderId="8" xfId="1" applyFont="1" applyFill="1" applyBorder="1" applyAlignment="1">
      <alignment horizontal="center" vertical="center" wrapText="1"/>
    </xf>
    <xf numFmtId="0" fontId="7" fillId="3" borderId="8" xfId="0" applyFont="1" applyFill="1" applyBorder="1" applyAlignment="1">
      <alignment horizontal="center" vertical="center" wrapText="1"/>
    </xf>
    <xf numFmtId="0" fontId="11" fillId="2" borderId="0" xfId="0" applyFont="1" applyFill="1" applyAlignment="1">
      <alignment horizontal="left" vertical="top" wrapText="1"/>
    </xf>
    <xf numFmtId="164" fontId="3" fillId="2" borderId="0" xfId="0" applyNumberFormat="1" applyFont="1" applyFill="1"/>
    <xf numFmtId="164" fontId="9" fillId="2" borderId="0" xfId="2" applyNumberFormat="1" applyFont="1" applyFill="1"/>
    <xf numFmtId="164" fontId="3" fillId="2" borderId="0" xfId="2" applyNumberFormat="1" applyFont="1" applyFill="1"/>
    <xf numFmtId="166" fontId="3" fillId="2" borderId="0" xfId="2" applyNumberFormat="1" applyFont="1" applyFill="1"/>
    <xf numFmtId="164" fontId="4" fillId="2" borderId="2" xfId="0" applyNumberFormat="1" applyFont="1" applyFill="1" applyBorder="1" applyAlignment="1">
      <alignment horizontal="left" vertical="center"/>
    </xf>
    <xf numFmtId="164" fontId="4" fillId="2" borderId="2" xfId="0" applyNumberFormat="1" applyFont="1" applyFill="1" applyBorder="1" applyAlignment="1">
      <alignment vertical="center"/>
    </xf>
    <xf numFmtId="164" fontId="4" fillId="2" borderId="0" xfId="0" applyNumberFormat="1" applyFont="1" applyFill="1"/>
    <xf numFmtId="164" fontId="5" fillId="2" borderId="0" xfId="2" applyNumberFormat="1" applyFont="1" applyFill="1"/>
    <xf numFmtId="164" fontId="3" fillId="2" borderId="26" xfId="0" applyNumberFormat="1" applyFont="1" applyFill="1" applyBorder="1"/>
    <xf numFmtId="1" fontId="3" fillId="0" borderId="30" xfId="0" applyNumberFormat="1" applyFont="1" applyBorder="1" applyAlignment="1">
      <alignment horizontal="center"/>
    </xf>
    <xf numFmtId="164" fontId="14" fillId="0" borderId="31" xfId="3" applyNumberFormat="1" applyFill="1" applyBorder="1"/>
    <xf numFmtId="1" fontId="3" fillId="0" borderId="31" xfId="0" applyNumberFormat="1" applyFont="1" applyBorder="1" applyAlignment="1">
      <alignment horizontal="center" vertical="center"/>
    </xf>
    <xf numFmtId="164" fontId="3" fillId="2" borderId="0" xfId="0" applyNumberFormat="1" applyFont="1" applyFill="1" applyAlignment="1">
      <alignment horizontal="center"/>
    </xf>
    <xf numFmtId="10" fontId="3" fillId="2" borderId="0" xfId="0" applyNumberFormat="1" applyFont="1" applyFill="1" applyAlignment="1">
      <alignment horizontal="center"/>
    </xf>
    <xf numFmtId="9" fontId="3" fillId="2" borderId="0" xfId="0" applyNumberFormat="1" applyFont="1" applyFill="1" applyAlignment="1">
      <alignment horizontal="center"/>
    </xf>
    <xf numFmtId="164" fontId="4" fillId="2" borderId="0" xfId="0" applyNumberFormat="1" applyFont="1" applyFill="1" applyAlignment="1">
      <alignment horizontal="left"/>
    </xf>
    <xf numFmtId="2" fontId="16" fillId="2" borderId="0" xfId="0" applyNumberFormat="1" applyFont="1" applyFill="1" applyAlignment="1">
      <alignment horizontal="right" wrapText="1"/>
    </xf>
    <xf numFmtId="164" fontId="11" fillId="2" borderId="0" xfId="0" applyNumberFormat="1" applyFont="1" applyFill="1" applyAlignment="1">
      <alignment horizontal="center" wrapText="1"/>
    </xf>
    <xf numFmtId="0" fontId="7" fillId="0" borderId="8" xfId="0" applyFont="1" applyBorder="1" applyAlignment="1">
      <alignment horizontal="left" vertical="top" wrapText="1"/>
    </xf>
    <xf numFmtId="0" fontId="7" fillId="0" borderId="8" xfId="0" quotePrefix="1" applyFont="1" applyBorder="1" applyAlignment="1">
      <alignment horizontal="left" vertical="top" wrapText="1"/>
    </xf>
    <xf numFmtId="0" fontId="7" fillId="0" borderId="8" xfId="0" applyFont="1" applyBorder="1" applyAlignment="1">
      <alignment vertical="top" wrapText="1"/>
    </xf>
    <xf numFmtId="0" fontId="0" fillId="0" borderId="37" xfId="6" applyFont="1" applyBorder="1" applyAlignment="1">
      <alignment horizontal="center" vertical="center" wrapText="1"/>
    </xf>
    <xf numFmtId="0" fontId="0" fillId="0" borderId="37" xfId="6" applyFont="1" applyBorder="1" applyAlignment="1">
      <alignment horizontal="left" vertical="center" wrapText="1"/>
    </xf>
    <xf numFmtId="15" fontId="3" fillId="0" borderId="8" xfId="0" applyNumberFormat="1" applyFont="1" applyBorder="1" applyAlignment="1">
      <alignment vertical="top" wrapText="1"/>
    </xf>
    <xf numFmtId="0" fontId="3" fillId="0" borderId="8" xfId="0" applyFont="1" applyBorder="1" applyAlignment="1">
      <alignment vertical="top" wrapText="1"/>
    </xf>
    <xf numFmtId="0" fontId="3" fillId="0" borderId="8" xfId="0" applyFont="1" applyBorder="1"/>
    <xf numFmtId="0" fontId="3" fillId="0" borderId="8" xfId="0" applyFont="1" applyBorder="1" applyAlignment="1">
      <alignment horizontal="center"/>
    </xf>
    <xf numFmtId="0" fontId="3" fillId="0" borderId="8" xfId="0" applyFont="1" applyBorder="1" applyAlignment="1">
      <alignment horizontal="left" vertical="top"/>
    </xf>
    <xf numFmtId="0" fontId="3" fillId="0" borderId="8" xfId="0" applyFont="1" applyBorder="1" applyAlignment="1">
      <alignment wrapText="1"/>
    </xf>
    <xf numFmtId="0" fontId="3" fillId="0" borderId="0" xfId="0" applyFont="1" applyAlignment="1">
      <alignment wrapText="1"/>
    </xf>
    <xf numFmtId="0" fontId="22" fillId="0" borderId="1" xfId="0" applyFont="1" applyBorder="1" applyAlignment="1">
      <alignment horizontal="left" vertical="center"/>
    </xf>
    <xf numFmtId="164" fontId="18" fillId="0" borderId="8" xfId="0" applyNumberFormat="1" applyFont="1" applyBorder="1" applyAlignment="1">
      <alignment horizontal="left" vertical="center"/>
    </xf>
    <xf numFmtId="164" fontId="6" fillId="4" borderId="27" xfId="0" applyNumberFormat="1" applyFont="1" applyFill="1" applyBorder="1" applyAlignment="1">
      <alignment horizontal="center"/>
    </xf>
    <xf numFmtId="164" fontId="6" fillId="4" borderId="12" xfId="0" applyNumberFormat="1" applyFont="1" applyFill="1" applyBorder="1" applyAlignment="1">
      <alignment horizontal="center"/>
    </xf>
    <xf numFmtId="164" fontId="6" fillId="4" borderId="12" xfId="0" applyNumberFormat="1" applyFont="1" applyFill="1" applyBorder="1" applyAlignment="1">
      <alignment horizontal="center" wrapText="1"/>
    </xf>
    <xf numFmtId="164" fontId="6" fillId="4" borderId="28" xfId="0" applyNumberFormat="1" applyFont="1" applyFill="1" applyBorder="1" applyAlignment="1">
      <alignment horizontal="center"/>
    </xf>
    <xf numFmtId="164" fontId="6" fillId="4" borderId="29" xfId="0" applyNumberFormat="1" applyFont="1" applyFill="1" applyBorder="1" applyAlignment="1">
      <alignment horizontal="center" wrapText="1"/>
    </xf>
    <xf numFmtId="164" fontId="15" fillId="4" borderId="32" xfId="0" applyNumberFormat="1" applyFont="1" applyFill="1" applyBorder="1" applyAlignment="1">
      <alignment horizontal="center"/>
    </xf>
    <xf numFmtId="164" fontId="6" fillId="4" borderId="33" xfId="0" applyNumberFormat="1" applyFont="1" applyFill="1" applyBorder="1"/>
    <xf numFmtId="1" fontId="15" fillId="4" borderId="33" xfId="0" applyNumberFormat="1" applyFont="1" applyFill="1" applyBorder="1" applyAlignment="1">
      <alignment horizontal="center"/>
    </xf>
    <xf numFmtId="1" fontId="15" fillId="4" borderId="34" xfId="0" applyNumberFormat="1" applyFont="1" applyFill="1" applyBorder="1" applyAlignment="1">
      <alignment horizontal="center"/>
    </xf>
    <xf numFmtId="166" fontId="6" fillId="4" borderId="39" xfId="0" applyNumberFormat="1" applyFont="1" applyFill="1" applyBorder="1" applyAlignment="1">
      <alignment horizontal="left" vertical="center"/>
    </xf>
    <xf numFmtId="0" fontId="6" fillId="4" borderId="40" xfId="0" applyFont="1" applyFill="1" applyBorder="1" applyAlignment="1">
      <alignment horizontal="center" vertical="center"/>
    </xf>
    <xf numFmtId="0" fontId="6" fillId="4" borderId="41" xfId="0" applyFont="1" applyFill="1" applyBorder="1" applyAlignment="1">
      <alignment horizontal="center" vertical="center"/>
    </xf>
    <xf numFmtId="164" fontId="18" fillId="0" borderId="8" xfId="1" applyFont="1" applyBorder="1" applyAlignment="1">
      <alignment horizontal="center" vertical="center" wrapText="1"/>
    </xf>
    <xf numFmtId="0" fontId="12" fillId="2" borderId="24" xfId="0" applyFont="1" applyFill="1" applyBorder="1" applyAlignment="1">
      <alignment horizontal="center" vertical="top"/>
    </xf>
    <xf numFmtId="0" fontId="12" fillId="2" borderId="2" xfId="0" applyFont="1" applyFill="1" applyBorder="1" applyAlignment="1">
      <alignment horizontal="center" vertical="top" wrapText="1"/>
    </xf>
    <xf numFmtId="0" fontId="12" fillId="2" borderId="1" xfId="0" applyFont="1" applyFill="1" applyBorder="1" applyAlignment="1">
      <alignment horizontal="center" vertical="top" wrapText="1"/>
    </xf>
    <xf numFmtId="0" fontId="12" fillId="2" borderId="36" xfId="0" applyFont="1" applyFill="1" applyBorder="1" applyAlignment="1">
      <alignment horizontal="center" vertical="top" wrapText="1"/>
    </xf>
    <xf numFmtId="0" fontId="11" fillId="2" borderId="24" xfId="0" applyFont="1" applyFill="1" applyBorder="1" applyAlignment="1">
      <alignment horizontal="center" vertical="top"/>
    </xf>
    <xf numFmtId="0" fontId="11" fillId="2" borderId="2" xfId="0" applyFont="1" applyFill="1" applyBorder="1" applyAlignment="1">
      <alignment horizontal="center" vertical="top" wrapText="1"/>
    </xf>
    <xf numFmtId="0" fontId="11" fillId="2" borderId="1" xfId="0" applyFont="1" applyFill="1" applyBorder="1" applyAlignment="1">
      <alignment horizontal="center" vertical="top" wrapText="1"/>
    </xf>
    <xf numFmtId="0" fontId="11" fillId="2" borderId="36" xfId="0" applyFont="1" applyFill="1" applyBorder="1" applyAlignment="1">
      <alignment horizontal="center" vertical="top" wrapText="1"/>
    </xf>
    <xf numFmtId="0" fontId="11" fillId="2" borderId="42" xfId="0" applyFont="1" applyFill="1" applyBorder="1" applyAlignment="1">
      <alignment horizontal="center" vertical="top"/>
    </xf>
    <xf numFmtId="0" fontId="11" fillId="2" borderId="43" xfId="0" applyFont="1" applyFill="1" applyBorder="1" applyAlignment="1">
      <alignment horizontal="center" vertical="top" wrapText="1"/>
    </xf>
    <xf numFmtId="0" fontId="11" fillId="2" borderId="44" xfId="0" applyFont="1" applyFill="1" applyBorder="1" applyAlignment="1">
      <alignment horizontal="center" vertical="top" wrapText="1"/>
    </xf>
    <xf numFmtId="0" fontId="11" fillId="2" borderId="45" xfId="0" applyFont="1" applyFill="1" applyBorder="1" applyAlignment="1">
      <alignment horizontal="center" vertical="top" wrapText="1"/>
    </xf>
    <xf numFmtId="164" fontId="6" fillId="4" borderId="8" xfId="1" applyFont="1" applyFill="1" applyBorder="1" applyAlignment="1">
      <alignment horizontal="left" vertical="top" wrapText="1"/>
    </xf>
    <xf numFmtId="164" fontId="6" fillId="4" borderId="8" xfId="1" applyFont="1" applyFill="1" applyBorder="1" applyAlignment="1">
      <alignment horizontal="center" vertical="center" wrapText="1"/>
    </xf>
    <xf numFmtId="0" fontId="6" fillId="4" borderId="8" xfId="1" applyNumberFormat="1" applyFont="1" applyFill="1" applyBorder="1" applyAlignment="1">
      <alignment horizontal="center" vertical="center" wrapText="1"/>
    </xf>
    <xf numFmtId="0" fontId="0" fillId="0" borderId="13" xfId="0" applyBorder="1"/>
    <xf numFmtId="0" fontId="25" fillId="0" borderId="0" xfId="0" applyFont="1" applyAlignment="1">
      <alignment horizontal="left" vertical="top" wrapText="1"/>
    </xf>
    <xf numFmtId="0" fontId="25" fillId="0" borderId="0" xfId="0" applyFont="1" applyAlignment="1">
      <alignment horizontal="center" vertical="center"/>
    </xf>
    <xf numFmtId="0" fontId="25" fillId="0" borderId="0" xfId="0" applyFont="1"/>
    <xf numFmtId="0" fontId="25" fillId="0" borderId="0" xfId="0" applyFont="1" applyAlignment="1">
      <alignment horizontal="center" vertical="center" wrapText="1"/>
    </xf>
    <xf numFmtId="164" fontId="26" fillId="2" borderId="14" xfId="1" applyFont="1" applyFill="1" applyBorder="1" applyAlignment="1">
      <alignment horizontal="left" vertical="top" wrapText="1"/>
    </xf>
    <xf numFmtId="164" fontId="27" fillId="2" borderId="16" xfId="1" applyFont="1" applyFill="1" applyBorder="1" applyAlignment="1">
      <alignment horizontal="left" vertical="top" wrapText="1"/>
    </xf>
    <xf numFmtId="164" fontId="27" fillId="2" borderId="17" xfId="1" applyFont="1" applyFill="1" applyBorder="1" applyAlignment="1">
      <alignment horizontal="left" vertical="top" wrapText="1"/>
    </xf>
    <xf numFmtId="0" fontId="28" fillId="2" borderId="0" xfId="0" applyFont="1" applyFill="1" applyAlignment="1">
      <alignment horizontal="left" vertical="top"/>
    </xf>
    <xf numFmtId="164" fontId="27" fillId="0" borderId="19" xfId="1" applyFont="1" applyBorder="1" applyAlignment="1">
      <alignment horizontal="left" vertical="top" wrapText="1"/>
    </xf>
    <xf numFmtId="164" fontId="27" fillId="0" borderId="20" xfId="1" applyFont="1" applyBorder="1" applyAlignment="1">
      <alignment horizontal="left" vertical="top" wrapText="1"/>
    </xf>
    <xf numFmtId="164" fontId="27" fillId="0" borderId="21" xfId="1" applyFont="1" applyBorder="1" applyAlignment="1">
      <alignment horizontal="left" vertical="top" wrapText="1"/>
    </xf>
    <xf numFmtId="164" fontId="29" fillId="2" borderId="22" xfId="1" applyFont="1" applyFill="1" applyBorder="1" applyAlignment="1">
      <alignment horizontal="left" vertical="top" wrapText="1"/>
    </xf>
    <xf numFmtId="164" fontId="29" fillId="2" borderId="23" xfId="1" applyFont="1" applyFill="1" applyBorder="1" applyAlignment="1">
      <alignment horizontal="left" vertical="top" wrapText="1"/>
    </xf>
    <xf numFmtId="164" fontId="29" fillId="2" borderId="35" xfId="1" applyFont="1" applyFill="1" applyBorder="1" applyAlignment="1">
      <alignment horizontal="left" vertical="top" wrapText="1"/>
    </xf>
    <xf numFmtId="0" fontId="30" fillId="2" borderId="0" xfId="0" applyFont="1" applyFill="1" applyAlignment="1">
      <alignment horizontal="left" vertical="top"/>
    </xf>
    <xf numFmtId="0" fontId="30" fillId="2" borderId="24" xfId="0" applyFont="1" applyFill="1" applyBorder="1" applyAlignment="1">
      <alignment horizontal="left" vertical="top"/>
    </xf>
    <xf numFmtId="0" fontId="30" fillId="2" borderId="2" xfId="0" applyFont="1" applyFill="1" applyBorder="1" applyAlignment="1">
      <alignment horizontal="left" vertical="top" wrapText="1"/>
    </xf>
    <xf numFmtId="0" fontId="30" fillId="2" borderId="1" xfId="0" applyFont="1" applyFill="1" applyBorder="1" applyAlignment="1">
      <alignment horizontal="left" vertical="top" wrapText="1"/>
    </xf>
    <xf numFmtId="0" fontId="30" fillId="2" borderId="36" xfId="0" applyFont="1" applyFill="1" applyBorder="1" applyAlignment="1">
      <alignment horizontal="left" vertical="top" wrapText="1"/>
    </xf>
    <xf numFmtId="3" fontId="28" fillId="2" borderId="25" xfId="0" applyNumberFormat="1" applyFont="1" applyFill="1" applyBorder="1" applyAlignment="1">
      <alignment horizontal="left" vertical="top"/>
    </xf>
    <xf numFmtId="3" fontId="28" fillId="2" borderId="0" xfId="0" applyNumberFormat="1" applyFont="1" applyFill="1" applyAlignment="1">
      <alignment horizontal="left" vertical="top"/>
    </xf>
    <xf numFmtId="3" fontId="28" fillId="2" borderId="0" xfId="0" applyNumberFormat="1" applyFont="1" applyFill="1" applyAlignment="1">
      <alignment horizontal="left" vertical="top" wrapText="1"/>
    </xf>
    <xf numFmtId="3" fontId="28" fillId="2" borderId="38" xfId="0" applyNumberFormat="1" applyFont="1" applyFill="1" applyBorder="1" applyAlignment="1">
      <alignment horizontal="left" vertical="top" wrapText="1"/>
    </xf>
    <xf numFmtId="0" fontId="28" fillId="2" borderId="0" xfId="0" applyFont="1" applyFill="1" applyAlignment="1">
      <alignment horizontal="left" vertical="top" wrapText="1"/>
    </xf>
    <xf numFmtId="0" fontId="0" fillId="0" borderId="37" xfId="0" applyBorder="1"/>
    <xf numFmtId="0" fontId="21" fillId="8" borderId="37" xfId="0" applyFont="1" applyFill="1" applyBorder="1" applyAlignment="1">
      <alignment vertical="center"/>
    </xf>
    <xf numFmtId="0" fontId="0" fillId="8" borderId="37" xfId="0" applyFill="1" applyBorder="1" applyAlignment="1">
      <alignment horizontal="center" vertical="center"/>
    </xf>
    <xf numFmtId="0" fontId="0" fillId="8" borderId="8" xfId="0" applyFill="1" applyBorder="1"/>
    <xf numFmtId="0" fontId="21" fillId="8" borderId="8" xfId="0" applyFont="1" applyFill="1" applyBorder="1" applyAlignment="1">
      <alignment vertical="center"/>
    </xf>
    <xf numFmtId="0" fontId="0" fillId="8" borderId="37" xfId="0" applyFill="1" applyBorder="1"/>
    <xf numFmtId="0" fontId="21" fillId="6" borderId="8" xfId="0" applyFont="1" applyFill="1" applyBorder="1" applyAlignment="1">
      <alignment horizontal="center" vertical="center" wrapText="1"/>
    </xf>
    <xf numFmtId="0" fontId="21" fillId="7" borderId="8" xfId="6" applyFont="1" applyFill="1" applyBorder="1" applyAlignment="1">
      <alignment horizontal="center" vertical="center" wrapText="1"/>
    </xf>
    <xf numFmtId="0" fontId="21" fillId="9" borderId="8" xfId="0" applyFont="1" applyFill="1" applyBorder="1" applyAlignment="1">
      <alignment horizontal="center" vertical="center"/>
    </xf>
    <xf numFmtId="164" fontId="27" fillId="2" borderId="46" xfId="1" applyFont="1" applyFill="1" applyBorder="1" applyAlignment="1">
      <alignment horizontal="left" vertical="top" wrapText="1"/>
    </xf>
    <xf numFmtId="164" fontId="26" fillId="2" borderId="47" xfId="1" applyFont="1" applyFill="1" applyBorder="1" applyAlignment="1">
      <alignment horizontal="left" vertical="top" wrapText="1"/>
    </xf>
    <xf numFmtId="164" fontId="26" fillId="2" borderId="8" xfId="1" applyFont="1" applyFill="1" applyBorder="1" applyAlignment="1">
      <alignment horizontal="left" vertical="top" wrapText="1"/>
    </xf>
    <xf numFmtId="164" fontId="3" fillId="10" borderId="8" xfId="1" applyFont="1" applyFill="1" applyBorder="1" applyAlignment="1">
      <alignment horizontal="center" vertical="center" wrapText="1"/>
    </xf>
    <xf numFmtId="0" fontId="0" fillId="0" borderId="0" xfId="0" applyAlignment="1">
      <alignment horizontal="left" vertical="top" wrapText="1"/>
    </xf>
    <xf numFmtId="0" fontId="0" fillId="3" borderId="0" xfId="0" applyFill="1"/>
    <xf numFmtId="9" fontId="23" fillId="2" borderId="42" xfId="7" applyFont="1" applyFill="1" applyBorder="1" applyAlignment="1">
      <alignment horizontal="left" vertical="top"/>
    </xf>
    <xf numFmtId="3" fontId="11" fillId="2" borderId="43" xfId="0" applyNumberFormat="1" applyFont="1" applyFill="1" applyBorder="1" applyAlignment="1">
      <alignment horizontal="left" vertical="top" wrapText="1"/>
    </xf>
    <xf numFmtId="3" fontId="11" fillId="2" borderId="7" xfId="0" applyNumberFormat="1" applyFont="1" applyFill="1" applyBorder="1" applyAlignment="1">
      <alignment horizontal="left" vertical="top"/>
    </xf>
    <xf numFmtId="3" fontId="11" fillId="2" borderId="45" xfId="0" applyNumberFormat="1" applyFont="1" applyFill="1" applyBorder="1" applyAlignment="1">
      <alignment horizontal="left" vertical="top" wrapText="1"/>
    </xf>
    <xf numFmtId="164" fontId="9" fillId="5" borderId="8" xfId="1" applyFont="1" applyFill="1" applyBorder="1" applyAlignment="1">
      <alignment horizontal="left" vertical="top"/>
    </xf>
    <xf numFmtId="164" fontId="9" fillId="5" borderId="8" xfId="1" applyFont="1" applyFill="1" applyBorder="1" applyAlignment="1">
      <alignment horizontal="left" vertical="top" wrapText="1"/>
    </xf>
    <xf numFmtId="164" fontId="3" fillId="5" borderId="8" xfId="1" applyFont="1" applyFill="1" applyBorder="1" applyAlignment="1">
      <alignment horizontal="center" vertical="center"/>
    </xf>
    <xf numFmtId="0" fontId="3" fillId="5" borderId="8" xfId="1" applyNumberFormat="1" applyFont="1" applyFill="1" applyBorder="1" applyAlignment="1">
      <alignment horizontal="center" vertical="center" wrapText="1"/>
    </xf>
    <xf numFmtId="0" fontId="0" fillId="0" borderId="8" xfId="0" applyBorder="1"/>
    <xf numFmtId="0" fontId="7" fillId="0" borderId="8" xfId="0" applyFont="1" applyBorder="1"/>
    <xf numFmtId="0" fontId="33" fillId="10" borderId="8" xfId="0" applyFont="1" applyFill="1" applyBorder="1" applyAlignment="1">
      <alignment horizontal="left" vertical="top" wrapText="1"/>
    </xf>
    <xf numFmtId="0" fontId="7" fillId="10" borderId="8" xfId="0" applyFont="1" applyFill="1" applyBorder="1" applyAlignment="1">
      <alignment horizontal="left" vertical="top" wrapText="1"/>
    </xf>
    <xf numFmtId="0" fontId="0" fillId="10" borderId="8" xfId="0" applyFill="1" applyBorder="1"/>
    <xf numFmtId="0" fontId="0" fillId="10" borderId="8" xfId="0" applyFill="1" applyBorder="1" applyAlignment="1">
      <alignment horizontal="left" wrapText="1"/>
    </xf>
    <xf numFmtId="0" fontId="7" fillId="10" borderId="8" xfId="0" applyFont="1" applyFill="1" applyBorder="1" applyAlignment="1">
      <alignment horizontal="center" vertical="center"/>
    </xf>
    <xf numFmtId="0" fontId="7" fillId="10" borderId="8" xfId="0" applyFont="1" applyFill="1" applyBorder="1"/>
    <xf numFmtId="0" fontId="7" fillId="10" borderId="8" xfId="0" applyFont="1" applyFill="1" applyBorder="1" applyAlignment="1">
      <alignment horizontal="center" vertical="center" wrapText="1"/>
    </xf>
    <xf numFmtId="0" fontId="34" fillId="0" borderId="8" xfId="0" applyFont="1" applyBorder="1" applyAlignment="1">
      <alignment wrapText="1"/>
    </xf>
    <xf numFmtId="0" fontId="0" fillId="0" borderId="8" xfId="0" applyBorder="1" applyAlignment="1">
      <alignment horizontal="left" wrapText="1"/>
    </xf>
    <xf numFmtId="0" fontId="0" fillId="0" borderId="8" xfId="0" applyBorder="1" applyAlignment="1">
      <alignment horizontal="left" vertical="top" wrapText="1"/>
    </xf>
    <xf numFmtId="0" fontId="33" fillId="10" borderId="8" xfId="0" applyFont="1" applyFill="1" applyBorder="1"/>
    <xf numFmtId="0" fontId="35" fillId="10" borderId="8" xfId="0" applyFont="1" applyFill="1" applyBorder="1"/>
    <xf numFmtId="0" fontId="36" fillId="0" borderId="8" xfId="0" applyFont="1" applyBorder="1"/>
    <xf numFmtId="0" fontId="10" fillId="2" borderId="38" xfId="0" applyFont="1" applyFill="1" applyBorder="1" applyAlignment="1">
      <alignment horizontal="center" vertical="center" wrapText="1"/>
    </xf>
    <xf numFmtId="0" fontId="11" fillId="2" borderId="38" xfId="0" applyFont="1" applyFill="1" applyBorder="1" applyAlignment="1">
      <alignment horizontal="left" vertical="top"/>
    </xf>
    <xf numFmtId="0" fontId="11" fillId="2" borderId="48" xfId="0" applyFont="1" applyFill="1" applyBorder="1" applyAlignment="1">
      <alignment horizontal="left" vertical="top"/>
    </xf>
    <xf numFmtId="0" fontId="11" fillId="11" borderId="0" xfId="0" applyFont="1" applyFill="1" applyAlignment="1">
      <alignment horizontal="left" vertical="top"/>
    </xf>
    <xf numFmtId="164" fontId="9" fillId="12" borderId="8" xfId="1" applyFont="1" applyFill="1" applyBorder="1" applyAlignment="1">
      <alignment horizontal="left" vertical="top"/>
    </xf>
    <xf numFmtId="164" fontId="3" fillId="12" borderId="8" xfId="1" applyFont="1" applyFill="1" applyBorder="1" applyAlignment="1">
      <alignment horizontal="center" vertical="center"/>
    </xf>
    <xf numFmtId="0" fontId="3" fillId="12" borderId="8" xfId="1" applyNumberFormat="1" applyFont="1" applyFill="1" applyBorder="1" applyAlignment="1">
      <alignment horizontal="center" vertical="center" wrapText="1"/>
    </xf>
    <xf numFmtId="164" fontId="13" fillId="11" borderId="0" xfId="1" applyFont="1" applyFill="1" applyAlignment="1">
      <alignment horizontal="left" vertical="top"/>
    </xf>
    <xf numFmtId="164" fontId="9" fillId="13" borderId="8" xfId="1" applyFont="1" applyFill="1" applyBorder="1" applyAlignment="1">
      <alignment horizontal="left" vertical="top"/>
    </xf>
    <xf numFmtId="164" fontId="9" fillId="13" borderId="8" xfId="1" applyFont="1" applyFill="1" applyBorder="1" applyAlignment="1">
      <alignment horizontal="left" vertical="top" wrapText="1"/>
    </xf>
    <xf numFmtId="164" fontId="3" fillId="13" borderId="8" xfId="1" applyFont="1" applyFill="1" applyBorder="1" applyAlignment="1">
      <alignment horizontal="center" vertical="center"/>
    </xf>
    <xf numFmtId="0" fontId="3" fillId="13" borderId="8" xfId="1" applyNumberFormat="1" applyFont="1" applyFill="1" applyBorder="1" applyAlignment="1">
      <alignment horizontal="center" vertical="center" wrapText="1"/>
    </xf>
    <xf numFmtId="164" fontId="3" fillId="12" borderId="8" xfId="1" applyFont="1" applyFill="1" applyBorder="1" applyAlignment="1">
      <alignment horizontal="left" vertical="top" wrapText="1"/>
    </xf>
    <xf numFmtId="164" fontId="3" fillId="12" borderId="8" xfId="1" applyFont="1" applyFill="1" applyBorder="1" applyAlignment="1">
      <alignment horizontal="left" vertical="top"/>
    </xf>
    <xf numFmtId="0" fontId="38" fillId="0" borderId="0" xfId="0" applyFont="1" applyAlignment="1">
      <alignment wrapText="1"/>
    </xf>
    <xf numFmtId="164" fontId="3" fillId="13" borderId="8" xfId="1" applyFont="1" applyFill="1" applyBorder="1" applyAlignment="1">
      <alignment horizontal="left" vertical="top" wrapText="1"/>
    </xf>
    <xf numFmtId="0" fontId="37" fillId="10" borderId="8" xfId="0" applyFont="1" applyFill="1" applyBorder="1" applyAlignment="1">
      <alignment horizontal="left" vertical="top" wrapText="1"/>
    </xf>
    <xf numFmtId="0" fontId="7" fillId="10" borderId="8" xfId="0" quotePrefix="1" applyFont="1" applyFill="1" applyBorder="1" applyAlignment="1">
      <alignment horizontal="left" vertical="top" wrapText="1"/>
    </xf>
    <xf numFmtId="0" fontId="7" fillId="10" borderId="8" xfId="0" applyFont="1" applyFill="1" applyBorder="1" applyAlignment="1">
      <alignment vertical="top" wrapText="1"/>
    </xf>
    <xf numFmtId="0" fontId="18" fillId="10" borderId="8" xfId="0" applyFont="1" applyFill="1" applyBorder="1" applyAlignment="1">
      <alignment horizontal="left" vertical="top" wrapText="1"/>
    </xf>
    <xf numFmtId="164" fontId="18" fillId="10" borderId="8" xfId="1" applyFont="1" applyFill="1" applyBorder="1" applyAlignment="1">
      <alignment horizontal="center" vertical="center" wrapText="1"/>
    </xf>
    <xf numFmtId="0" fontId="39" fillId="0" borderId="0" xfId="0" applyFont="1"/>
    <xf numFmtId="0" fontId="39" fillId="0" borderId="0" xfId="0" applyFont="1" applyAlignment="1">
      <alignment wrapText="1"/>
    </xf>
    <xf numFmtId="0" fontId="39" fillId="0" borderId="8" xfId="0" applyFont="1" applyBorder="1"/>
    <xf numFmtId="0" fontId="7" fillId="3" borderId="8" xfId="0" applyFont="1" applyFill="1" applyBorder="1" applyAlignment="1">
      <alignment horizontal="left" vertical="top" wrapText="1"/>
    </xf>
    <xf numFmtId="0" fontId="0" fillId="3" borderId="8" xfId="0" applyFill="1" applyBorder="1"/>
    <xf numFmtId="0" fontId="7" fillId="3" borderId="8" xfId="0" applyFont="1" applyFill="1" applyBorder="1"/>
    <xf numFmtId="0" fontId="0" fillId="3" borderId="8" xfId="0" applyFill="1" applyBorder="1" applyAlignment="1">
      <alignment horizontal="left" vertical="top" wrapText="1"/>
    </xf>
    <xf numFmtId="0" fontId="0" fillId="3" borderId="8" xfId="0" applyFill="1" applyBorder="1" applyAlignment="1">
      <alignment wrapText="1"/>
    </xf>
    <xf numFmtId="0" fontId="40" fillId="0" borderId="0" xfId="0" applyFont="1"/>
    <xf numFmtId="0" fontId="41" fillId="0" borderId="0" xfId="0" applyFont="1"/>
    <xf numFmtId="0" fontId="0" fillId="0" borderId="37" xfId="0" applyBorder="1" applyAlignment="1">
      <alignment horizontal="left" vertical="top" wrapText="1"/>
    </xf>
    <xf numFmtId="0" fontId="7" fillId="0" borderId="37" xfId="0" applyFont="1" applyBorder="1" applyAlignment="1">
      <alignment horizontal="left" vertical="top" wrapText="1"/>
    </xf>
    <xf numFmtId="0" fontId="7" fillId="0" borderId="37" xfId="0" applyFont="1" applyBorder="1"/>
    <xf numFmtId="0" fontId="7" fillId="0" borderId="37" xfId="0" applyFont="1" applyBorder="1" applyAlignment="1">
      <alignment horizontal="center" vertical="center" wrapText="1"/>
    </xf>
    <xf numFmtId="0" fontId="41" fillId="0" borderId="0" xfId="0" applyFont="1" applyAlignment="1">
      <alignment wrapText="1"/>
    </xf>
    <xf numFmtId="0" fontId="0" fillId="0" borderId="8" xfId="0" applyBorder="1" applyAlignment="1">
      <alignment wrapText="1"/>
    </xf>
    <xf numFmtId="164" fontId="3" fillId="3" borderId="37" xfId="1" applyFont="1" applyFill="1" applyBorder="1" applyAlignment="1">
      <alignment horizontal="center" vertical="center" wrapText="1"/>
    </xf>
    <xf numFmtId="0" fontId="34" fillId="0" borderId="0" xfId="0" applyFont="1"/>
    <xf numFmtId="0" fontId="0" fillId="0" borderId="37" xfId="0" applyBorder="1" applyAlignment="1">
      <alignment horizontal="left" wrapText="1"/>
    </xf>
    <xf numFmtId="164" fontId="3" fillId="12" borderId="37" xfId="1" applyFont="1" applyFill="1" applyBorder="1" applyAlignment="1">
      <alignment horizontal="center" vertical="center"/>
    </xf>
    <xf numFmtId="0" fontId="3" fillId="12" borderId="37" xfId="1" applyNumberFormat="1" applyFont="1" applyFill="1" applyBorder="1" applyAlignment="1">
      <alignment horizontal="center" vertical="center" wrapText="1"/>
    </xf>
    <xf numFmtId="0" fontId="39" fillId="0" borderId="37" xfId="0" applyFont="1" applyBorder="1" applyAlignment="1">
      <alignment wrapText="1"/>
    </xf>
    <xf numFmtId="164" fontId="3" fillId="0" borderId="50" xfId="1" applyFont="1" applyBorder="1" applyAlignment="1">
      <alignment horizontal="center" vertical="center" wrapText="1"/>
    </xf>
    <xf numFmtId="164" fontId="3" fillId="12" borderId="37" xfId="1" applyFont="1" applyFill="1" applyBorder="1" applyAlignment="1">
      <alignment horizontal="left" vertical="top" wrapText="1"/>
    </xf>
    <xf numFmtId="164" fontId="3" fillId="12" borderId="49" xfId="1" applyFont="1" applyFill="1" applyBorder="1" applyAlignment="1">
      <alignment horizontal="left" vertical="top"/>
    </xf>
    <xf numFmtId="164" fontId="3" fillId="12" borderId="51" xfId="1" applyFont="1" applyFill="1" applyBorder="1" applyAlignment="1">
      <alignment horizontal="left" vertical="top"/>
    </xf>
    <xf numFmtId="0" fontId="0" fillId="3" borderId="8" xfId="0" applyFill="1" applyBorder="1" applyAlignment="1">
      <alignment vertical="top" wrapText="1"/>
    </xf>
    <xf numFmtId="0" fontId="0" fillId="0" borderId="37" xfId="0" applyBorder="1" applyAlignment="1">
      <alignment wrapText="1"/>
    </xf>
    <xf numFmtId="0" fontId="0" fillId="0" borderId="8" xfId="0" applyBorder="1" applyAlignment="1">
      <alignment horizontal="center" vertical="center" wrapText="1"/>
    </xf>
    <xf numFmtId="0" fontId="2" fillId="0" borderId="2" xfId="0" applyFont="1" applyBorder="1" applyAlignment="1">
      <alignment horizontal="center" vertical="center"/>
    </xf>
    <xf numFmtId="0" fontId="3" fillId="0" borderId="1" xfId="0" applyFont="1" applyBorder="1" applyAlignment="1">
      <alignment horizontal="left"/>
    </xf>
    <xf numFmtId="0" fontId="3" fillId="0" borderId="3" xfId="0" applyFont="1" applyBorder="1" applyAlignment="1">
      <alignment horizontal="left"/>
    </xf>
    <xf numFmtId="0" fontId="3" fillId="0" borderId="4" xfId="0" applyFont="1" applyBorder="1" applyAlignment="1">
      <alignment horizontal="left"/>
    </xf>
    <xf numFmtId="0" fontId="4" fillId="2" borderId="2" xfId="0" applyFont="1" applyFill="1" applyBorder="1" applyAlignment="1">
      <alignment horizontal="left" vertical="center"/>
    </xf>
    <xf numFmtId="0" fontId="3" fillId="0" borderId="5"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3" fillId="0" borderId="9" xfId="0" applyFont="1" applyBorder="1" applyAlignment="1">
      <alignment horizontal="left" vertical="center"/>
    </xf>
    <xf numFmtId="0" fontId="3" fillId="0" borderId="10" xfId="0" applyFont="1" applyBorder="1" applyAlignment="1">
      <alignment horizontal="left" vertical="center"/>
    </xf>
    <xf numFmtId="0" fontId="3" fillId="0" borderId="11" xfId="0" applyFont="1" applyBorder="1" applyAlignment="1">
      <alignment horizontal="left" vertical="center"/>
    </xf>
    <xf numFmtId="164" fontId="7" fillId="2" borderId="2" xfId="0" applyNumberFormat="1" applyFont="1" applyFill="1" applyBorder="1" applyAlignment="1">
      <alignment horizontal="left"/>
    </xf>
    <xf numFmtId="164" fontId="4" fillId="2" borderId="2" xfId="0" applyNumberFormat="1" applyFont="1" applyFill="1" applyBorder="1" applyAlignment="1">
      <alignment horizontal="left"/>
    </xf>
    <xf numFmtId="164" fontId="4" fillId="2" borderId="1" xfId="0" applyNumberFormat="1" applyFont="1" applyFill="1" applyBorder="1" applyAlignment="1">
      <alignment horizontal="left" vertical="center"/>
    </xf>
    <xf numFmtId="164" fontId="4" fillId="2" borderId="4" xfId="0" applyNumberFormat="1" applyFont="1" applyFill="1" applyBorder="1" applyAlignment="1">
      <alignment horizontal="left" vertical="center"/>
    </xf>
    <xf numFmtId="164" fontId="5" fillId="2" borderId="2" xfId="2" applyNumberFormat="1" applyFont="1" applyFill="1" applyBorder="1" applyAlignment="1">
      <alignment vertical="top"/>
    </xf>
    <xf numFmtId="164" fontId="2" fillId="2" borderId="0" xfId="2" applyNumberFormat="1" applyFont="1" applyFill="1" applyAlignment="1">
      <alignment horizontal="center"/>
    </xf>
    <xf numFmtId="164" fontId="23" fillId="2" borderId="1" xfId="0" applyNumberFormat="1" applyFont="1" applyFill="1" applyBorder="1" applyAlignment="1">
      <alignment horizontal="left" vertical="center"/>
    </xf>
    <xf numFmtId="164" fontId="23" fillId="2" borderId="4" xfId="0" applyNumberFormat="1" applyFont="1" applyFill="1" applyBorder="1" applyAlignment="1">
      <alignment horizontal="left" vertical="center"/>
    </xf>
    <xf numFmtId="164" fontId="5" fillId="2" borderId="2" xfId="0" applyNumberFormat="1" applyFont="1" applyFill="1" applyBorder="1" applyAlignment="1">
      <alignment horizontal="left"/>
    </xf>
    <xf numFmtId="164" fontId="3" fillId="2" borderId="1" xfId="0" applyNumberFormat="1" applyFont="1" applyFill="1" applyBorder="1" applyAlignment="1">
      <alignment horizontal="left"/>
    </xf>
    <xf numFmtId="164" fontId="3" fillId="2" borderId="4" xfId="0" applyNumberFormat="1" applyFont="1" applyFill="1" applyBorder="1" applyAlignment="1">
      <alignment horizontal="left"/>
    </xf>
    <xf numFmtId="164" fontId="3" fillId="2" borderId="15" xfId="1" applyFont="1" applyFill="1" applyBorder="1" applyAlignment="1">
      <alignment horizontal="left" vertical="top" wrapText="1"/>
    </xf>
    <xf numFmtId="164" fontId="3" fillId="2" borderId="16" xfId="1" applyFont="1" applyFill="1" applyBorder="1" applyAlignment="1">
      <alignment horizontal="left" vertical="top" wrapText="1"/>
    </xf>
    <xf numFmtId="164" fontId="3" fillId="2" borderId="17" xfId="1" applyFont="1" applyFill="1" applyBorder="1" applyAlignment="1">
      <alignment horizontal="left" vertical="top" wrapText="1"/>
    </xf>
    <xf numFmtId="164" fontId="3" fillId="0" borderId="19" xfId="1" applyFont="1" applyBorder="1" applyAlignment="1">
      <alignment horizontal="left" vertical="top" wrapText="1"/>
    </xf>
    <xf numFmtId="164" fontId="3" fillId="0" borderId="20" xfId="1" applyFont="1" applyBorder="1" applyAlignment="1">
      <alignment horizontal="left" vertical="top" wrapText="1"/>
    </xf>
    <xf numFmtId="164" fontId="3" fillId="0" borderId="21" xfId="1" applyFont="1" applyBorder="1" applyAlignment="1">
      <alignment horizontal="left" vertical="top" wrapText="1"/>
    </xf>
    <xf numFmtId="164" fontId="24" fillId="2" borderId="22" xfId="1" applyFont="1" applyFill="1" applyBorder="1" applyAlignment="1">
      <alignment horizontal="left" vertical="top" wrapText="1"/>
    </xf>
    <xf numFmtId="164" fontId="24" fillId="2" borderId="23" xfId="1" applyFont="1" applyFill="1" applyBorder="1" applyAlignment="1">
      <alignment horizontal="left" vertical="top" wrapText="1"/>
    </xf>
    <xf numFmtId="164" fontId="24" fillId="2" borderId="35" xfId="1" applyFont="1" applyFill="1" applyBorder="1" applyAlignment="1">
      <alignment horizontal="left" vertical="top" wrapText="1"/>
    </xf>
  </cellXfs>
  <cellStyles count="8">
    <cellStyle name="Hyperlink" xfId="3" builtinId="8"/>
    <cellStyle name="Normal" xfId="0" builtinId="0"/>
    <cellStyle name="Normal 2 3" xfId="4" xr:uid="{00000000-0005-0000-0000-000002000000}"/>
    <cellStyle name="Normal 2 3 2" xfId="5" xr:uid="{00000000-0005-0000-0000-000003000000}"/>
    <cellStyle name="Normal 4 2" xfId="6" xr:uid="{00000000-0005-0000-0000-000004000000}"/>
    <cellStyle name="Normal_Functional Test Case v1.0" xfId="2" xr:uid="{00000000-0005-0000-0000-000005000000}"/>
    <cellStyle name="Normal_Sheet1" xfId="1" xr:uid="{00000000-0005-0000-0000-000006000000}"/>
    <cellStyle name="Percent" xfId="7" builtinId="5"/>
  </cellStyles>
  <dxfs count="2">
    <dxf>
      <fill>
        <patternFill>
          <bgColor rgb="FFFF0000"/>
        </patternFill>
      </fill>
    </dxf>
    <dxf>
      <fill>
        <patternFill>
          <bgColor rgb="FF00B0F0"/>
        </patternFill>
      </fill>
    </dxf>
  </dxfs>
  <tableStyles count="0" defaultTableStyle="TableStyleMedium2" defaultPivotStyle="PivotStyleLight16"/>
  <colors>
    <mruColors>
      <color rgb="FF66FF33"/>
      <color rgb="FF33CC33"/>
      <color rgb="FFFF6600"/>
      <color rgb="FFCDFDCD"/>
      <color rgb="FF00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3</xdr:col>
      <xdr:colOff>1356361</xdr:colOff>
      <xdr:row>64</xdr:row>
      <xdr:rowOff>281940</xdr:rowOff>
    </xdr:from>
    <xdr:to>
      <xdr:col>3</xdr:col>
      <xdr:colOff>1722121</xdr:colOff>
      <xdr:row>65</xdr:row>
      <xdr:rowOff>7620</xdr:rowOff>
    </xdr:to>
    <xdr:pic>
      <xdr:nvPicPr>
        <xdr:cNvPr id="3" name="Picture 2">
          <a:extLst>
            <a:ext uri="{FF2B5EF4-FFF2-40B4-BE49-F238E27FC236}">
              <a16:creationId xmlns:a16="http://schemas.microsoft.com/office/drawing/2014/main" id="{83ED1B71-F045-B79B-A045-F089EE3C6809}"/>
            </a:ext>
          </a:extLst>
        </xdr:cNvPr>
        <xdr:cNvPicPr>
          <a:picLocks noChangeAspect="1"/>
        </xdr:cNvPicPr>
      </xdr:nvPicPr>
      <xdr:blipFill>
        <a:blip xmlns:r="http://schemas.openxmlformats.org/officeDocument/2006/relationships" r:embed="rId1"/>
        <a:stretch>
          <a:fillRect/>
        </a:stretch>
      </xdr:blipFill>
      <xdr:spPr>
        <a:xfrm>
          <a:off x="6507481" y="34236660"/>
          <a:ext cx="365760" cy="274320"/>
        </a:xfrm>
        <a:prstGeom prst="rect">
          <a:avLst/>
        </a:prstGeom>
      </xdr:spPr>
    </xdr:pic>
    <xdr:clientData/>
  </xdr:twoCellAnchor>
  <xdr:twoCellAnchor editAs="oneCell">
    <xdr:from>
      <xdr:col>3</xdr:col>
      <xdr:colOff>1539241</xdr:colOff>
      <xdr:row>68</xdr:row>
      <xdr:rowOff>281940</xdr:rowOff>
    </xdr:from>
    <xdr:to>
      <xdr:col>3</xdr:col>
      <xdr:colOff>1943101</xdr:colOff>
      <xdr:row>69</xdr:row>
      <xdr:rowOff>7620</xdr:rowOff>
    </xdr:to>
    <xdr:pic>
      <xdr:nvPicPr>
        <xdr:cNvPr id="5" name="Picture 4">
          <a:extLst>
            <a:ext uri="{FF2B5EF4-FFF2-40B4-BE49-F238E27FC236}">
              <a16:creationId xmlns:a16="http://schemas.microsoft.com/office/drawing/2014/main" id="{F0D2813D-83E9-A8A6-4821-433CC8058D37}"/>
            </a:ext>
          </a:extLst>
        </xdr:cNvPr>
        <xdr:cNvPicPr>
          <a:picLocks noChangeAspect="1"/>
        </xdr:cNvPicPr>
      </xdr:nvPicPr>
      <xdr:blipFill>
        <a:blip xmlns:r="http://schemas.openxmlformats.org/officeDocument/2006/relationships" r:embed="rId2"/>
        <a:stretch>
          <a:fillRect/>
        </a:stretch>
      </xdr:blipFill>
      <xdr:spPr>
        <a:xfrm>
          <a:off x="6690361" y="35882580"/>
          <a:ext cx="403860" cy="274320"/>
        </a:xfrm>
        <a:prstGeom prst="rect">
          <a:avLst/>
        </a:prstGeom>
      </xdr:spPr>
    </xdr:pic>
    <xdr:clientData/>
  </xdr:twoCellAnchor>
  <xdr:oneCellAnchor>
    <xdr:from>
      <xdr:col>3</xdr:col>
      <xdr:colOff>1539241</xdr:colOff>
      <xdr:row>69</xdr:row>
      <xdr:rowOff>281940</xdr:rowOff>
    </xdr:from>
    <xdr:ext cx="403860" cy="274320"/>
    <xdr:pic>
      <xdr:nvPicPr>
        <xdr:cNvPr id="6" name="Picture 5">
          <a:extLst>
            <a:ext uri="{FF2B5EF4-FFF2-40B4-BE49-F238E27FC236}">
              <a16:creationId xmlns:a16="http://schemas.microsoft.com/office/drawing/2014/main" id="{8EAD7C52-3D44-4005-A270-4204C124ECF9}"/>
            </a:ext>
          </a:extLst>
        </xdr:cNvPr>
        <xdr:cNvPicPr>
          <a:picLocks noChangeAspect="1"/>
        </xdr:cNvPicPr>
      </xdr:nvPicPr>
      <xdr:blipFill>
        <a:blip xmlns:r="http://schemas.openxmlformats.org/officeDocument/2006/relationships" r:embed="rId2"/>
        <a:stretch>
          <a:fillRect/>
        </a:stretch>
      </xdr:blipFill>
      <xdr:spPr>
        <a:xfrm>
          <a:off x="6690361" y="35882580"/>
          <a:ext cx="403860" cy="274320"/>
        </a:xfrm>
        <a:prstGeom prst="rect">
          <a:avLst/>
        </a:prstGeom>
      </xdr:spPr>
    </xdr:pic>
    <xdr:clientData/>
  </xdr:oneCellAnchor>
  <xdr:oneCellAnchor>
    <xdr:from>
      <xdr:col>3</xdr:col>
      <xdr:colOff>1371601</xdr:colOff>
      <xdr:row>65</xdr:row>
      <xdr:rowOff>289560</xdr:rowOff>
    </xdr:from>
    <xdr:ext cx="365760" cy="274320"/>
    <xdr:pic>
      <xdr:nvPicPr>
        <xdr:cNvPr id="7" name="Picture 6">
          <a:extLst>
            <a:ext uri="{FF2B5EF4-FFF2-40B4-BE49-F238E27FC236}">
              <a16:creationId xmlns:a16="http://schemas.microsoft.com/office/drawing/2014/main" id="{61130AD6-AEBE-4DCE-BB22-D19E51A20498}"/>
            </a:ext>
          </a:extLst>
        </xdr:cNvPr>
        <xdr:cNvPicPr>
          <a:picLocks noChangeAspect="1"/>
        </xdr:cNvPicPr>
      </xdr:nvPicPr>
      <xdr:blipFill>
        <a:blip xmlns:r="http://schemas.openxmlformats.org/officeDocument/2006/relationships" r:embed="rId1"/>
        <a:stretch>
          <a:fillRect/>
        </a:stretch>
      </xdr:blipFill>
      <xdr:spPr>
        <a:xfrm>
          <a:off x="6522721" y="33299400"/>
          <a:ext cx="365760" cy="274320"/>
        </a:xfrm>
        <a:prstGeom prst="rect">
          <a:avLst/>
        </a:prstGeom>
      </xdr:spPr>
    </xdr:pic>
    <xdr:clientData/>
  </xdr:oneCellAnchor>
  <xdr:oneCellAnchor>
    <xdr:from>
      <xdr:col>3</xdr:col>
      <xdr:colOff>1356361</xdr:colOff>
      <xdr:row>65</xdr:row>
      <xdr:rowOff>281940</xdr:rowOff>
    </xdr:from>
    <xdr:ext cx="365760" cy="274320"/>
    <xdr:pic>
      <xdr:nvPicPr>
        <xdr:cNvPr id="2" name="Picture 1">
          <a:extLst>
            <a:ext uri="{FF2B5EF4-FFF2-40B4-BE49-F238E27FC236}">
              <a16:creationId xmlns:a16="http://schemas.microsoft.com/office/drawing/2014/main" id="{4C252390-C10C-4C2E-8FA0-3C5FD0F2641D}"/>
            </a:ext>
          </a:extLst>
        </xdr:cNvPr>
        <xdr:cNvPicPr>
          <a:picLocks noChangeAspect="1"/>
        </xdr:cNvPicPr>
      </xdr:nvPicPr>
      <xdr:blipFill>
        <a:blip xmlns:r="http://schemas.openxmlformats.org/officeDocument/2006/relationships" r:embed="rId1"/>
        <a:stretch>
          <a:fillRect/>
        </a:stretch>
      </xdr:blipFill>
      <xdr:spPr>
        <a:xfrm>
          <a:off x="6507481" y="32743140"/>
          <a:ext cx="365760" cy="274320"/>
        </a:xfrm>
        <a:prstGeom prst="rect">
          <a:avLst/>
        </a:prstGeom>
      </xdr:spPr>
    </xdr:pic>
    <xdr:clientData/>
  </xdr:oneCellAnchor>
  <xdr:oneCellAnchor>
    <xdr:from>
      <xdr:col>3</xdr:col>
      <xdr:colOff>1371601</xdr:colOff>
      <xdr:row>66</xdr:row>
      <xdr:rowOff>289560</xdr:rowOff>
    </xdr:from>
    <xdr:ext cx="365760" cy="274320"/>
    <xdr:pic>
      <xdr:nvPicPr>
        <xdr:cNvPr id="4" name="Picture 3">
          <a:extLst>
            <a:ext uri="{FF2B5EF4-FFF2-40B4-BE49-F238E27FC236}">
              <a16:creationId xmlns:a16="http://schemas.microsoft.com/office/drawing/2014/main" id="{BC2A2CC2-3226-4F35-BAD1-C58C3EE3A9DC}"/>
            </a:ext>
          </a:extLst>
        </xdr:cNvPr>
        <xdr:cNvPicPr>
          <a:picLocks noChangeAspect="1"/>
        </xdr:cNvPicPr>
      </xdr:nvPicPr>
      <xdr:blipFill>
        <a:blip xmlns:r="http://schemas.openxmlformats.org/officeDocument/2006/relationships" r:embed="rId1"/>
        <a:stretch>
          <a:fillRect/>
        </a:stretch>
      </xdr:blipFill>
      <xdr:spPr>
        <a:xfrm>
          <a:off x="6522721" y="33299400"/>
          <a:ext cx="365760" cy="274320"/>
        </a:xfrm>
        <a:prstGeom prst="rect">
          <a:avLst/>
        </a:prstGeom>
      </xdr:spPr>
    </xdr:pic>
    <xdr:clientData/>
  </xdr:oneCellAnchor>
  <xdr:oneCellAnchor>
    <xdr:from>
      <xdr:col>3</xdr:col>
      <xdr:colOff>1371601</xdr:colOff>
      <xdr:row>67</xdr:row>
      <xdr:rowOff>289560</xdr:rowOff>
    </xdr:from>
    <xdr:ext cx="365760" cy="274320"/>
    <xdr:pic>
      <xdr:nvPicPr>
        <xdr:cNvPr id="9" name="Picture 8">
          <a:extLst>
            <a:ext uri="{FF2B5EF4-FFF2-40B4-BE49-F238E27FC236}">
              <a16:creationId xmlns:a16="http://schemas.microsoft.com/office/drawing/2014/main" id="{90F7F22E-8367-42BD-9E60-E09323F43DCC}"/>
            </a:ext>
          </a:extLst>
        </xdr:cNvPr>
        <xdr:cNvPicPr>
          <a:picLocks noChangeAspect="1"/>
        </xdr:cNvPicPr>
      </xdr:nvPicPr>
      <xdr:blipFill>
        <a:blip xmlns:r="http://schemas.openxmlformats.org/officeDocument/2006/relationships" r:embed="rId1"/>
        <a:stretch>
          <a:fillRect/>
        </a:stretch>
      </xdr:blipFill>
      <xdr:spPr>
        <a:xfrm>
          <a:off x="6522721" y="34381440"/>
          <a:ext cx="365760" cy="27432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5</xdr:col>
      <xdr:colOff>0</xdr:colOff>
      <xdr:row>6</xdr:row>
      <xdr:rowOff>0</xdr:rowOff>
    </xdr:from>
    <xdr:to>
      <xdr:col>12</xdr:col>
      <xdr:colOff>107950</xdr:colOff>
      <xdr:row>22</xdr:row>
      <xdr:rowOff>99060</xdr:rowOff>
    </xdr:to>
    <xdr:pic>
      <xdr:nvPicPr>
        <xdr:cNvPr id="2" name="Picture 1">
          <a:extLst>
            <a:ext uri="{FF2B5EF4-FFF2-40B4-BE49-F238E27FC236}">
              <a16:creationId xmlns:a16="http://schemas.microsoft.com/office/drawing/2014/main" id="{A5E49151-BCC9-4AA8-B044-DF6A84EBAF37}"/>
            </a:ext>
          </a:extLst>
        </xdr:cNvPr>
        <xdr:cNvPicPr>
          <a:picLocks noChangeAspect="1"/>
        </xdr:cNvPicPr>
      </xdr:nvPicPr>
      <xdr:blipFill>
        <a:blip xmlns:r="http://schemas.openxmlformats.org/officeDocument/2006/relationships" r:embed="rId1"/>
        <a:stretch>
          <a:fillRect/>
        </a:stretch>
      </xdr:blipFill>
      <xdr:spPr>
        <a:xfrm>
          <a:off x="3048000" y="1097280"/>
          <a:ext cx="4375150" cy="46863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G22"/>
  <sheetViews>
    <sheetView zoomScale="90" zoomScaleNormal="90" workbookViewId="0">
      <selection activeCell="B2" sqref="B2"/>
    </sheetView>
  </sheetViews>
  <sheetFormatPr defaultColWidth="9.109375" defaultRowHeight="13.2"/>
  <cols>
    <col min="1" max="1" width="2.5546875" style="3" customWidth="1"/>
    <col min="2" max="2" width="22.44140625" style="13" customWidth="1"/>
    <col min="3" max="3" width="27.88671875" style="3" bestFit="1" customWidth="1"/>
    <col min="4" max="4" width="26.88671875" style="3" customWidth="1"/>
    <col min="5" max="5" width="21.109375" style="3" customWidth="1"/>
    <col min="6" max="6" width="35.5546875" style="3" customWidth="1"/>
    <col min="7" max="7" width="47.33203125" style="3" customWidth="1"/>
    <col min="8" max="16384" width="9.109375" style="3"/>
  </cols>
  <sheetData>
    <row r="2" spans="1:7" s="2" customFormat="1" ht="53.25" customHeight="1">
      <c r="A2" s="1"/>
      <c r="B2" s="69"/>
      <c r="C2" s="212" t="s">
        <v>0</v>
      </c>
      <c r="D2" s="212"/>
      <c r="E2" s="212"/>
      <c r="F2" s="212"/>
      <c r="G2" s="212"/>
    </row>
    <row r="3" spans="1:7">
      <c r="B3" s="4"/>
      <c r="C3" s="5"/>
      <c r="F3" s="6"/>
    </row>
    <row r="4" spans="1:7">
      <c r="B4" s="7" t="s">
        <v>1</v>
      </c>
      <c r="C4" s="213"/>
      <c r="D4" s="214"/>
      <c r="E4" s="215"/>
      <c r="F4" s="7" t="s">
        <v>2</v>
      </c>
      <c r="G4" s="8"/>
    </row>
    <row r="5" spans="1:7">
      <c r="B5" s="7" t="s">
        <v>3</v>
      </c>
      <c r="C5" s="213"/>
      <c r="D5" s="214"/>
      <c r="E5" s="215"/>
      <c r="F5" s="7" t="s">
        <v>4</v>
      </c>
      <c r="G5" s="8"/>
    </row>
    <row r="6" spans="1:7">
      <c r="B6" s="216" t="s">
        <v>5</v>
      </c>
      <c r="C6" s="217"/>
      <c r="D6" s="218"/>
      <c r="E6" s="219"/>
      <c r="F6" s="7" t="s">
        <v>6</v>
      </c>
      <c r="G6" s="9"/>
    </row>
    <row r="7" spans="1:7">
      <c r="B7" s="216"/>
      <c r="C7" s="220"/>
      <c r="D7" s="221"/>
      <c r="E7" s="222"/>
      <c r="F7" s="7" t="s">
        <v>7</v>
      </c>
      <c r="G7" s="10"/>
    </row>
    <row r="8" spans="1:7">
      <c r="B8" s="4"/>
      <c r="C8" s="11"/>
      <c r="F8" s="12"/>
      <c r="G8" s="5"/>
    </row>
    <row r="10" spans="1:7">
      <c r="B10" s="14" t="s">
        <v>8</v>
      </c>
    </row>
    <row r="11" spans="1:7" s="15" customFormat="1">
      <c r="B11" s="80" t="s">
        <v>46</v>
      </c>
      <c r="C11" s="81" t="s">
        <v>9</v>
      </c>
      <c r="D11" s="81" t="s">
        <v>10</v>
      </c>
      <c r="E11" s="82" t="s">
        <v>45</v>
      </c>
      <c r="F11" s="82" t="s">
        <v>25</v>
      </c>
    </row>
    <row r="12" spans="1:7">
      <c r="B12" s="70"/>
      <c r="C12" s="66"/>
      <c r="D12" s="62"/>
      <c r="E12" s="63"/>
      <c r="F12" s="63"/>
    </row>
    <row r="13" spans="1:7">
      <c r="B13" s="70"/>
      <c r="C13" s="66"/>
      <c r="D13" s="64"/>
      <c r="E13" s="63"/>
      <c r="F13" s="63"/>
    </row>
    <row r="14" spans="1:7">
      <c r="B14" s="9"/>
      <c r="C14" s="66"/>
      <c r="D14" s="64"/>
      <c r="E14" s="63"/>
      <c r="F14" s="63"/>
    </row>
    <row r="15" spans="1:7">
      <c r="B15" s="9"/>
      <c r="C15" s="66"/>
      <c r="D15" s="64"/>
      <c r="E15" s="64"/>
      <c r="F15" s="67"/>
    </row>
    <row r="16" spans="1:7">
      <c r="B16" s="9"/>
      <c r="C16" s="66"/>
      <c r="D16" s="64"/>
      <c r="E16" s="64"/>
      <c r="F16" s="67"/>
    </row>
    <row r="17" spans="2:7">
      <c r="B17" s="9"/>
      <c r="C17" s="66"/>
      <c r="D17" s="64"/>
      <c r="E17" s="64"/>
      <c r="F17" s="67"/>
    </row>
    <row r="18" spans="2:7">
      <c r="B18" s="9"/>
      <c r="C18" s="66"/>
      <c r="D18" s="65"/>
      <c r="E18" s="64"/>
      <c r="F18" s="67"/>
    </row>
    <row r="19" spans="2:7">
      <c r="G19" s="68"/>
    </row>
    <row r="20" spans="2:7">
      <c r="G20" s="68"/>
    </row>
    <row r="21" spans="2:7">
      <c r="G21" s="68"/>
    </row>
    <row r="22" spans="2:7">
      <c r="G22" s="68"/>
    </row>
  </sheetData>
  <mergeCells count="5">
    <mergeCell ref="C2:G2"/>
    <mergeCell ref="C4:E4"/>
    <mergeCell ref="C5:E5"/>
    <mergeCell ref="B6:B7"/>
    <mergeCell ref="C6:E7"/>
  </mergeCells>
  <phoneticPr fontId="17"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5"/>
  <sheetViews>
    <sheetView topLeftCell="A3" workbookViewId="0">
      <selection activeCell="C43" sqref="C43"/>
    </sheetView>
  </sheetViews>
  <sheetFormatPr defaultColWidth="9.109375" defaultRowHeight="13.2"/>
  <cols>
    <col min="1" max="1" width="9.109375" style="39"/>
    <col min="2" max="2" width="15.44140625" style="39" customWidth="1"/>
    <col min="3" max="3" width="40.33203125" style="39" customWidth="1"/>
    <col min="4" max="4" width="19.109375" style="39" customWidth="1"/>
    <col min="5" max="5" width="17.88671875" style="39" customWidth="1"/>
    <col min="6" max="6" width="14" style="39" customWidth="1"/>
    <col min="7" max="7" width="12.88671875" style="39" customWidth="1"/>
    <col min="8" max="8" width="37.88671875" style="39" customWidth="1"/>
    <col min="9" max="16384" width="9.109375" style="39"/>
  </cols>
  <sheetData>
    <row r="1" spans="1:8" ht="24.6">
      <c r="B1" s="228" t="s">
        <v>27</v>
      </c>
      <c r="C1" s="228"/>
      <c r="D1" s="228"/>
      <c r="E1" s="228"/>
      <c r="F1" s="228"/>
      <c r="G1" s="228"/>
      <c r="H1" s="228"/>
    </row>
    <row r="2" spans="1:8">
      <c r="A2" s="40"/>
      <c r="B2" s="40"/>
      <c r="C2" s="41"/>
      <c r="D2" s="41"/>
      <c r="E2" s="41"/>
      <c r="F2" s="41"/>
      <c r="G2" s="41"/>
      <c r="H2" s="42"/>
    </row>
    <row r="3" spans="1:8">
      <c r="B3" s="43" t="s">
        <v>1</v>
      </c>
      <c r="C3" s="223"/>
      <c r="D3" s="223"/>
      <c r="E3" s="224" t="s">
        <v>2</v>
      </c>
      <c r="F3" s="224"/>
      <c r="G3" s="229"/>
      <c r="H3" s="230"/>
    </row>
    <row r="4" spans="1:8">
      <c r="B4" s="43" t="s">
        <v>3</v>
      </c>
      <c r="C4" s="231"/>
      <c r="D4" s="231"/>
      <c r="E4" s="224" t="s">
        <v>4</v>
      </c>
      <c r="F4" s="224"/>
      <c r="G4" s="232"/>
      <c r="H4" s="233"/>
    </row>
    <row r="5" spans="1:8">
      <c r="B5" s="44" t="s">
        <v>5</v>
      </c>
      <c r="C5" s="223"/>
      <c r="D5" s="223"/>
      <c r="E5" s="224" t="s">
        <v>6</v>
      </c>
      <c r="F5" s="224"/>
      <c r="G5" s="225"/>
      <c r="H5" s="226"/>
    </row>
    <row r="6" spans="1:8">
      <c r="A6" s="40"/>
      <c r="B6" s="44" t="s">
        <v>28</v>
      </c>
      <c r="C6" s="227"/>
      <c r="D6" s="227"/>
      <c r="E6" s="227"/>
      <c r="F6" s="227"/>
      <c r="G6" s="227"/>
      <c r="H6" s="227"/>
    </row>
    <row r="7" spans="1:8">
      <c r="A7" s="40"/>
      <c r="B7" s="45"/>
      <c r="C7" s="46"/>
      <c r="D7" s="41"/>
      <c r="E7" s="41"/>
      <c r="F7" s="41"/>
      <c r="G7" s="41"/>
      <c r="H7" s="42"/>
    </row>
    <row r="8" spans="1:8">
      <c r="B8" s="45"/>
      <c r="C8" s="46"/>
      <c r="D8" s="41"/>
      <c r="E8" s="41"/>
      <c r="F8" s="41"/>
      <c r="G8" s="41"/>
      <c r="H8" s="42"/>
    </row>
    <row r="10" spans="1:8">
      <c r="A10" s="47"/>
      <c r="B10" s="71" t="s">
        <v>29</v>
      </c>
      <c r="C10" s="72" t="s">
        <v>43</v>
      </c>
      <c r="D10" s="73" t="s">
        <v>14</v>
      </c>
      <c r="E10" s="72" t="s">
        <v>15</v>
      </c>
      <c r="F10" s="72" t="s">
        <v>44</v>
      </c>
      <c r="G10" s="74" t="s">
        <v>17</v>
      </c>
      <c r="H10" s="75" t="s">
        <v>30</v>
      </c>
    </row>
    <row r="11" spans="1:8" ht="14.4">
      <c r="A11" s="47"/>
      <c r="B11" s="48">
        <v>1</v>
      </c>
      <c r="C11" s="49" t="s">
        <v>42</v>
      </c>
      <c r="D11" s="50">
        <f>'Test cases'!A5</f>
        <v>33</v>
      </c>
      <c r="E11" s="50">
        <f>'Test cases'!B5</f>
        <v>33</v>
      </c>
      <c r="F11" s="50">
        <f>'Test cases'!C5</f>
        <v>0</v>
      </c>
      <c r="G11" s="50">
        <f>'Test cases'!D5</f>
        <v>5</v>
      </c>
      <c r="H11" s="50">
        <f>'Test cases'!E5</f>
        <v>71</v>
      </c>
    </row>
    <row r="12" spans="1:8" ht="14.4">
      <c r="A12" s="47"/>
      <c r="B12" s="48">
        <v>1</v>
      </c>
      <c r="C12" s="49"/>
      <c r="D12" s="50"/>
      <c r="E12" s="50"/>
      <c r="F12" s="50"/>
      <c r="G12" s="50"/>
      <c r="H12" s="50"/>
    </row>
    <row r="13" spans="1:8" ht="14.4">
      <c r="A13" s="47"/>
      <c r="B13" s="48">
        <v>1</v>
      </c>
      <c r="C13" s="49"/>
      <c r="D13" s="50"/>
      <c r="E13" s="50"/>
      <c r="F13" s="50"/>
      <c r="G13" s="50"/>
      <c r="H13" s="50"/>
    </row>
    <row r="14" spans="1:8" ht="14.4">
      <c r="A14" s="47"/>
      <c r="B14" s="48">
        <v>1</v>
      </c>
      <c r="C14" s="49"/>
      <c r="D14" s="50"/>
      <c r="E14" s="50"/>
      <c r="F14" s="50"/>
      <c r="G14" s="50"/>
      <c r="H14" s="50"/>
    </row>
    <row r="15" spans="1:8" ht="14.4">
      <c r="A15" s="47"/>
      <c r="B15" s="48">
        <v>1</v>
      </c>
      <c r="C15" s="49"/>
      <c r="D15" s="50"/>
      <c r="E15" s="50"/>
      <c r="F15" s="50"/>
      <c r="G15" s="50"/>
      <c r="H15" s="50"/>
    </row>
    <row r="16" spans="1:8" ht="14.4">
      <c r="A16" s="47"/>
      <c r="B16" s="48">
        <v>1</v>
      </c>
      <c r="C16" s="49"/>
      <c r="D16" s="50"/>
      <c r="E16" s="50"/>
      <c r="F16" s="50"/>
      <c r="G16" s="50"/>
      <c r="H16" s="50"/>
    </row>
    <row r="17" spans="1:8" ht="14.4">
      <c r="A17" s="47"/>
      <c r="B17" s="48"/>
      <c r="C17" s="49"/>
      <c r="D17" s="50"/>
      <c r="E17" s="50"/>
      <c r="F17" s="50"/>
      <c r="G17" s="50"/>
      <c r="H17" s="50"/>
    </row>
    <row r="18" spans="1:8">
      <c r="A18" s="47"/>
      <c r="B18" s="76"/>
      <c r="C18" s="77" t="s">
        <v>31</v>
      </c>
      <c r="D18" s="78">
        <f t="shared" ref="D18:F18" si="0">SUM(D11:D17)</f>
        <v>33</v>
      </c>
      <c r="E18" s="78">
        <f t="shared" si="0"/>
        <v>33</v>
      </c>
      <c r="F18" s="78">
        <f t="shared" si="0"/>
        <v>0</v>
      </c>
      <c r="G18" s="78">
        <f>SUM(G11:G17)</f>
        <v>5</v>
      </c>
      <c r="H18" s="79">
        <f>SUM(H11:H17)</f>
        <v>71</v>
      </c>
    </row>
    <row r="19" spans="1:8">
      <c r="B19" s="51"/>
      <c r="D19" s="52"/>
      <c r="E19" s="53"/>
      <c r="F19" s="53"/>
      <c r="G19" s="53"/>
      <c r="H19" s="53"/>
    </row>
    <row r="20" spans="1:8">
      <c r="C20" s="54" t="s">
        <v>32</v>
      </c>
      <c r="E20" s="55">
        <f>($D18+$E18)*100/($H18-$G18-$F18)</f>
        <v>100</v>
      </c>
      <c r="F20" s="39" t="s">
        <v>33</v>
      </c>
      <c r="H20" s="56"/>
    </row>
    <row r="21" spans="1:8">
      <c r="C21" s="54" t="s">
        <v>34</v>
      </c>
      <c r="E21" s="55">
        <f>$D18*100/($H18-$G18)</f>
        <v>50</v>
      </c>
      <c r="F21" s="39" t="s">
        <v>33</v>
      </c>
      <c r="H21" s="56"/>
    </row>
    <row r="22" spans="1:8">
      <c r="E22" s="55"/>
    </row>
    <row r="35" spans="2:2">
      <c r="B35" s="39" cm="1">
        <f t="array" aca="1" ref="B35" ca="1">+B35:B37</f>
        <v>0</v>
      </c>
    </row>
  </sheetData>
  <mergeCells count="11">
    <mergeCell ref="C5:D5"/>
    <mergeCell ref="E5:F5"/>
    <mergeCell ref="G5:H5"/>
    <mergeCell ref="C6:H6"/>
    <mergeCell ref="B1:H1"/>
    <mergeCell ref="C3:D3"/>
    <mergeCell ref="E3:F3"/>
    <mergeCell ref="G3:H3"/>
    <mergeCell ref="C4:D4"/>
    <mergeCell ref="E4:F4"/>
    <mergeCell ref="G4:H4"/>
  </mergeCells>
  <hyperlinks>
    <hyperlink ref="C11" location="'User Management'!A1" display="User Management" xr:uid="{00000000-0004-0000-0100-000000000000}"/>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J91"/>
  <sheetViews>
    <sheetView tabSelected="1" view="pageBreakPreview" topLeftCell="A58" zoomScale="90" zoomScaleNormal="100" zoomScaleSheetLayoutView="90" workbookViewId="0">
      <selection activeCell="A55" sqref="A55"/>
    </sheetView>
  </sheetViews>
  <sheetFormatPr defaultRowHeight="14.4"/>
  <cols>
    <col min="1" max="1" width="21.44140625" customWidth="1"/>
    <col min="2" max="2" width="29.88671875" style="137" customWidth="1"/>
    <col min="3" max="3" width="23.77734375" style="16" customWidth="1"/>
    <col min="4" max="4" width="46.6640625" customWidth="1"/>
    <col min="5" max="5" width="57.44140625" style="17" customWidth="1"/>
    <col min="6" max="6" width="13.6640625" style="30" customWidth="1"/>
    <col min="7" max="8" width="17.109375" style="31" customWidth="1"/>
    <col min="9" max="9" width="17.88671875" style="32" customWidth="1"/>
    <col min="10" max="10" width="66.5546875" bestFit="1" customWidth="1"/>
  </cols>
  <sheetData>
    <row r="1" spans="1:10" s="21" customFormat="1" ht="13.2">
      <c r="A1" s="18" t="s">
        <v>47</v>
      </c>
      <c r="B1" s="234" t="s">
        <v>103</v>
      </c>
      <c r="C1" s="235"/>
      <c r="D1" s="235"/>
      <c r="E1" s="236"/>
      <c r="F1" s="19"/>
      <c r="G1" s="20"/>
      <c r="H1" s="20"/>
      <c r="I1" s="162"/>
    </row>
    <row r="2" spans="1:10" s="21" customFormat="1" ht="13.2">
      <c r="A2" s="22" t="s">
        <v>12</v>
      </c>
      <c r="B2" s="237" t="s">
        <v>35</v>
      </c>
      <c r="C2" s="238"/>
      <c r="D2" s="238"/>
      <c r="E2" s="239"/>
      <c r="F2" s="23"/>
      <c r="G2" s="24"/>
      <c r="H2" s="24"/>
      <c r="I2" s="162"/>
    </row>
    <row r="3" spans="1:10" s="21" customFormat="1" ht="13.2">
      <c r="A3" s="18" t="s">
        <v>13</v>
      </c>
      <c r="B3" s="240"/>
      <c r="C3" s="241"/>
      <c r="D3" s="241"/>
      <c r="E3" s="242"/>
      <c r="F3" s="23"/>
      <c r="G3" s="24"/>
      <c r="H3" s="24"/>
      <c r="I3" s="162"/>
      <c r="J3" s="25"/>
    </row>
    <row r="4" spans="1:10" s="21" customFormat="1" ht="13.2">
      <c r="A4" s="84" t="s">
        <v>14</v>
      </c>
      <c r="B4" s="85" t="s">
        <v>15</v>
      </c>
      <c r="C4" s="85" t="s">
        <v>44</v>
      </c>
      <c r="D4" s="86" t="s">
        <v>17</v>
      </c>
      <c r="E4" s="87" t="s">
        <v>18</v>
      </c>
      <c r="F4" s="26"/>
      <c r="G4" s="26"/>
      <c r="H4" s="26"/>
      <c r="I4" s="163"/>
    </row>
    <row r="5" spans="1:10" s="21" customFormat="1" ht="13.2">
      <c r="A5" s="88">
        <f>COUNTIF(F:F,"Pass")</f>
        <v>33</v>
      </c>
      <c r="B5" s="89">
        <f>COUNTIF(F:F,"Fail")</f>
        <v>33</v>
      </c>
      <c r="C5" s="89">
        <f>COUNTIF(F:F,"Untested")</f>
        <v>0</v>
      </c>
      <c r="D5" s="90">
        <f>COUNTIF(F:F,"N/A")</f>
        <v>5</v>
      </c>
      <c r="E5" s="91">
        <f>SUM(A5:D5)</f>
        <v>71</v>
      </c>
      <c r="F5" s="26"/>
      <c r="G5" s="26"/>
      <c r="H5" s="26"/>
      <c r="I5" s="163"/>
    </row>
    <row r="6" spans="1:10" s="21" customFormat="1" ht="13.2">
      <c r="A6" s="92" t="s">
        <v>33</v>
      </c>
      <c r="B6" s="93" t="s">
        <v>33</v>
      </c>
      <c r="C6" s="93" t="s">
        <v>33</v>
      </c>
      <c r="D6" s="94" t="s">
        <v>33</v>
      </c>
      <c r="E6" s="95"/>
      <c r="F6" s="26"/>
      <c r="G6" s="26"/>
      <c r="H6" s="26"/>
      <c r="I6" s="163"/>
    </row>
    <row r="7" spans="1:10" s="21" customFormat="1" ht="13.2">
      <c r="A7" s="139"/>
      <c r="B7" s="140"/>
      <c r="C7" s="140"/>
      <c r="D7" s="141"/>
      <c r="E7" s="142"/>
      <c r="F7" s="27"/>
      <c r="G7" s="27"/>
      <c r="H7" s="38"/>
      <c r="I7" s="164"/>
    </row>
    <row r="8" spans="1:10" s="21" customFormat="1" ht="13.2">
      <c r="A8" s="96" t="s">
        <v>19</v>
      </c>
      <c r="B8" s="96" t="s">
        <v>20</v>
      </c>
      <c r="C8" s="96" t="s">
        <v>21</v>
      </c>
      <c r="D8" s="96" t="s">
        <v>22</v>
      </c>
      <c r="E8" s="96" t="s">
        <v>23</v>
      </c>
      <c r="F8" s="97" t="s">
        <v>26</v>
      </c>
      <c r="G8" s="97" t="s">
        <v>24</v>
      </c>
      <c r="H8" s="97" t="s">
        <v>13</v>
      </c>
      <c r="I8" s="98" t="s">
        <v>25</v>
      </c>
      <c r="J8" s="28"/>
    </row>
    <row r="9" spans="1:10" s="165" customFormat="1" ht="13.2">
      <c r="A9" s="170"/>
      <c r="B9" s="171" t="s">
        <v>91</v>
      </c>
      <c r="C9" s="171"/>
      <c r="D9" s="170"/>
      <c r="E9" s="171"/>
      <c r="F9" s="172"/>
      <c r="G9" s="172"/>
      <c r="H9" s="172"/>
      <c r="I9" s="173"/>
      <c r="J9" s="169"/>
    </row>
    <row r="10" spans="1:10" s="165" customFormat="1" ht="66">
      <c r="A10" s="33" t="str">
        <f>IF(AND(E10=""),"","["&amp;TEXT($B$1,"##")&amp;"-"&amp;TEXT(ROW()-9- COUNTBLANK($E$8:E9) +1,"##")&amp;"]")</f>
        <v>[Finding job web-1]</v>
      </c>
      <c r="B10" s="57" t="s">
        <v>104</v>
      </c>
      <c r="C10" s="174" t="s">
        <v>105</v>
      </c>
      <c r="D10" s="175" t="s">
        <v>106</v>
      </c>
      <c r="E10" s="174" t="s">
        <v>107</v>
      </c>
      <c r="F10" s="33" t="s">
        <v>14</v>
      </c>
      <c r="G10" s="167"/>
      <c r="H10" s="167"/>
      <c r="I10" s="168"/>
      <c r="J10" s="169"/>
    </row>
    <row r="11" spans="1:10" s="165" customFormat="1" ht="52.8">
      <c r="A11" s="33" t="str">
        <f>IF(AND(E11=""),"","["&amp;TEXT($B$1,"##")&amp;"-"&amp;TEXT(ROW()-9- COUNTBLANK($E$8:E10) +1,"##")&amp;"]")</f>
        <v>[Finding job web-2]</v>
      </c>
      <c r="B11" s="57" t="s">
        <v>109</v>
      </c>
      <c r="C11" s="174" t="s">
        <v>105</v>
      </c>
      <c r="D11" s="176" t="s">
        <v>108</v>
      </c>
      <c r="E11" s="174" t="s">
        <v>110</v>
      </c>
      <c r="F11" s="33" t="s">
        <v>14</v>
      </c>
      <c r="G11" s="167"/>
      <c r="H11" s="167"/>
      <c r="I11" s="168"/>
      <c r="J11" s="169"/>
    </row>
    <row r="12" spans="1:10" s="165" customFormat="1" ht="52.8">
      <c r="A12" s="33" t="str">
        <f>IF(AND(E12=""),"","["&amp;TEXT($B$1,"##")&amp;"-"&amp;TEXT(ROW()-9- COUNTBLANK($E$8:E11) +1,"##")&amp;"]")</f>
        <v>[Finding job web-3]</v>
      </c>
      <c r="B12" s="57" t="s">
        <v>184</v>
      </c>
      <c r="C12" s="174" t="s">
        <v>105</v>
      </c>
      <c r="D12" s="176" t="s">
        <v>197</v>
      </c>
      <c r="E12" s="174" t="s">
        <v>115</v>
      </c>
      <c r="F12" s="33" t="s">
        <v>14</v>
      </c>
      <c r="G12" s="167"/>
      <c r="H12" s="167"/>
      <c r="I12" s="168"/>
      <c r="J12" s="169"/>
    </row>
    <row r="13" spans="1:10" s="165" customFormat="1" ht="52.8">
      <c r="A13" s="33" t="str">
        <f>IF(AND(E13=""),"","["&amp;TEXT($B$1,"##")&amp;"-"&amp;TEXT(ROW()-9- COUNTBLANK($E$8:E12) +1,"##")&amp;"]")</f>
        <v>[Finding job web-4]</v>
      </c>
      <c r="B13" s="57" t="s">
        <v>116</v>
      </c>
      <c r="C13" s="174" t="s">
        <v>105</v>
      </c>
      <c r="D13" s="176" t="s">
        <v>198</v>
      </c>
      <c r="E13" s="174" t="s">
        <v>118</v>
      </c>
      <c r="F13" s="33" t="s">
        <v>14</v>
      </c>
      <c r="G13" s="167"/>
      <c r="H13" s="167"/>
      <c r="I13" s="168"/>
      <c r="J13" s="169"/>
    </row>
    <row r="14" spans="1:10" s="165" customFormat="1" ht="52.8">
      <c r="A14" s="33" t="str">
        <f>IF(AND(E14=""),"","["&amp;TEXT($B$1,"##")&amp;"-"&amp;TEXT(ROW()-9- COUNTBLANK($E$8:E13) +1,"##")&amp;"]")</f>
        <v>[Finding job web-5]</v>
      </c>
      <c r="B14" s="57" t="s">
        <v>117</v>
      </c>
      <c r="C14" s="174" t="s">
        <v>105</v>
      </c>
      <c r="D14" s="176" t="s">
        <v>199</v>
      </c>
      <c r="E14" s="174" t="s">
        <v>119</v>
      </c>
      <c r="F14" s="33" t="s">
        <v>14</v>
      </c>
      <c r="G14" s="167"/>
      <c r="H14" s="167"/>
      <c r="I14" s="168"/>
      <c r="J14" s="169"/>
    </row>
    <row r="15" spans="1:10" s="165" customFormat="1" ht="60">
      <c r="A15" s="33" t="str">
        <f>IF(AND(E15=""),"","["&amp;TEXT($B$1,"##")&amp;"-"&amp;TEXT(ROW()-9- COUNTBLANK($E$8:E14) +1,"##")&amp;"]")</f>
        <v>[Finding job web-6]</v>
      </c>
      <c r="B15" s="57" t="s">
        <v>120</v>
      </c>
      <c r="C15" s="174" t="s">
        <v>105</v>
      </c>
      <c r="D15" s="166" t="s">
        <v>200</v>
      </c>
      <c r="E15" s="204" t="s">
        <v>185</v>
      </c>
      <c r="F15" s="33" t="s">
        <v>14</v>
      </c>
      <c r="G15" s="167"/>
      <c r="H15" s="167"/>
      <c r="I15" s="168"/>
      <c r="J15" s="169"/>
    </row>
    <row r="16" spans="1:10" s="165" customFormat="1" ht="39.6">
      <c r="A16" s="33" t="str">
        <f>IF(AND(E16=""),"","["&amp;TEXT($B$1,"##")&amp;"-"&amp;TEXT(ROW()-9- COUNTBLANK($E$8:E15) +1,"##")&amp;"]")</f>
        <v>[Finding job web-7]</v>
      </c>
      <c r="B16" s="194" t="s">
        <v>186</v>
      </c>
      <c r="C16" s="174" t="s">
        <v>105</v>
      </c>
      <c r="D16" s="207" t="s">
        <v>201</v>
      </c>
      <c r="E16" s="206" t="s">
        <v>187</v>
      </c>
      <c r="F16" s="205" t="s">
        <v>14</v>
      </c>
      <c r="G16" s="202"/>
      <c r="H16" s="202"/>
      <c r="I16" s="203"/>
      <c r="J16" s="169"/>
    </row>
    <row r="17" spans="1:10" s="165" customFormat="1" ht="66">
      <c r="A17" s="33" t="str">
        <f>IF(AND(E17=""),"","["&amp;TEXT($B$1,"##")&amp;"-"&amp;TEXT(ROW()-9- COUNTBLANK($E$8:E16) +1,"##")&amp;"]")</f>
        <v>[Finding job web-8]</v>
      </c>
      <c r="B17" s="194" t="s">
        <v>188</v>
      </c>
      <c r="C17" s="174" t="s">
        <v>105</v>
      </c>
      <c r="D17" s="207" t="s">
        <v>202</v>
      </c>
      <c r="E17" s="206" t="s">
        <v>189</v>
      </c>
      <c r="F17" s="205" t="s">
        <v>14</v>
      </c>
      <c r="G17" s="202"/>
      <c r="H17" s="202"/>
      <c r="I17" s="203"/>
      <c r="J17" s="169"/>
    </row>
    <row r="18" spans="1:10" ht="43.2">
      <c r="A18" s="33" t="str">
        <f>IF(AND(E18=""),"","["&amp;TEXT($B$1,"##")&amp;"-"&amp;TEXT(ROW()-9- COUNTBLANK($E$8:E17) +1,"##")&amp;"]")</f>
        <v>[Finding job web-9]</v>
      </c>
      <c r="B18" s="137" t="s">
        <v>190</v>
      </c>
      <c r="C18" s="174" t="s">
        <v>105</v>
      </c>
      <c r="D18" s="208" t="s">
        <v>203</v>
      </c>
      <c r="E18" s="201" t="s">
        <v>191</v>
      </c>
      <c r="F18" s="205" t="s">
        <v>14</v>
      </c>
    </row>
    <row r="19" spans="1:10" s="165" customFormat="1" ht="13.2">
      <c r="A19" s="170"/>
      <c r="B19" s="171" t="s">
        <v>92</v>
      </c>
      <c r="C19" s="171"/>
      <c r="D19" s="170"/>
      <c r="E19" s="177"/>
      <c r="F19" s="136"/>
      <c r="G19" s="172"/>
      <c r="H19" s="172"/>
      <c r="I19" s="173"/>
      <c r="J19" s="169"/>
    </row>
    <row r="20" spans="1:10" s="35" customFormat="1" ht="26.4">
      <c r="A20" s="136"/>
      <c r="B20" s="178" t="s">
        <v>93</v>
      </c>
      <c r="C20" s="179"/>
      <c r="D20" s="180"/>
      <c r="E20" s="181"/>
      <c r="F20" s="136"/>
      <c r="G20" s="182"/>
      <c r="H20" s="136"/>
      <c r="I20" s="155"/>
    </row>
    <row r="21" spans="1:10" s="35" customFormat="1" ht="26.4">
      <c r="A21" s="33" t="str">
        <f>IF(AND(E21=""),"","["&amp;TEXT($B$1,"##")&amp;"-"&amp;TEXT(ROW()-9- COUNTBLANK($E$8:E20) +1,"##")&amp;"]")</f>
        <v>[Finding job web-10]</v>
      </c>
      <c r="B21" s="57" t="s">
        <v>112</v>
      </c>
      <c r="C21" s="58"/>
      <c r="D21" s="59" t="s">
        <v>111</v>
      </c>
      <c r="E21" s="185" t="s">
        <v>113</v>
      </c>
      <c r="F21" s="33" t="s">
        <v>14</v>
      </c>
      <c r="G21" s="83"/>
      <c r="H21" s="33"/>
      <c r="I21" s="34"/>
    </row>
    <row r="22" spans="1:10" s="35" customFormat="1" ht="66">
      <c r="A22" s="33" t="str">
        <f>IF(AND(E22=""),"","["&amp;TEXT($B$1,"##")&amp;"-"&amp;TEXT(ROW()-9- COUNTBLANK($E$8:E21) +1,"##")&amp;"]")</f>
        <v>[Finding job web-11]</v>
      </c>
      <c r="B22" s="57" t="s">
        <v>121</v>
      </c>
      <c r="C22" s="58"/>
      <c r="D22" s="59" t="s">
        <v>122</v>
      </c>
      <c r="E22" s="183" t="s">
        <v>123</v>
      </c>
      <c r="F22" s="33" t="s">
        <v>14</v>
      </c>
      <c r="G22" s="83"/>
      <c r="H22" s="33"/>
      <c r="I22" s="34"/>
    </row>
    <row r="23" spans="1:10" s="35" customFormat="1" ht="52.8">
      <c r="A23" s="33" t="str">
        <f>IF(AND(E23=""),"","["&amp;TEXT($B$1,"##")&amp;"-"&amp;TEXT(ROW()-9- COUNTBLANK($E$8:E22) +1,"##")&amp;"]")</f>
        <v>[Finding job web-12]</v>
      </c>
      <c r="B23" s="57" t="s">
        <v>125</v>
      </c>
      <c r="C23" s="58" t="s">
        <v>213</v>
      </c>
      <c r="D23" s="59" t="s">
        <v>216</v>
      </c>
      <c r="E23" s="57" t="s">
        <v>127</v>
      </c>
      <c r="F23" s="33" t="s">
        <v>15</v>
      </c>
      <c r="G23" s="33"/>
      <c r="H23" s="33"/>
      <c r="I23" s="34">
        <v>1</v>
      </c>
    </row>
    <row r="24" spans="1:10" s="35" customFormat="1" ht="39.6">
      <c r="A24" s="33" t="str">
        <f>IF(AND(E24=""),"","["&amp;TEXT($B$1,"##")&amp;"-"&amp;TEXT(ROW()-9- COUNTBLANK($E$8:E23) +1,"##")&amp;"]")</f>
        <v>[Finding job web-13]</v>
      </c>
      <c r="B24" s="57" t="s">
        <v>124</v>
      </c>
      <c r="C24" s="58" t="s">
        <v>214</v>
      </c>
      <c r="D24" s="59" t="s">
        <v>217</v>
      </c>
      <c r="E24" s="57" t="s">
        <v>127</v>
      </c>
      <c r="F24" s="33" t="s">
        <v>15</v>
      </c>
      <c r="G24" s="33"/>
      <c r="H24" s="33"/>
      <c r="I24" s="34">
        <v>2</v>
      </c>
    </row>
    <row r="25" spans="1:10" s="35" customFormat="1" ht="39.6">
      <c r="A25" s="33" t="str">
        <f>IF(AND(E25=""),"","["&amp;TEXT($B$1,"##")&amp;"-"&amp;TEXT(ROW()-9- COUNTBLANK($E$8:E24) +1,"##")&amp;"]")</f>
        <v>[Finding job web-14]</v>
      </c>
      <c r="B25" s="57" t="s">
        <v>126</v>
      </c>
      <c r="C25" s="58" t="s">
        <v>215</v>
      </c>
      <c r="D25" s="59" t="s">
        <v>218</v>
      </c>
      <c r="E25" s="57" t="s">
        <v>127</v>
      </c>
      <c r="F25" s="33" t="s">
        <v>15</v>
      </c>
      <c r="G25" s="33"/>
      <c r="H25" s="33"/>
      <c r="I25" s="34">
        <v>3</v>
      </c>
    </row>
    <row r="26" spans="1:10" s="35" customFormat="1" ht="39.6">
      <c r="A26" s="33" t="str">
        <f>IF(AND(E26=""),"","["&amp;TEXT($B$1,"##")&amp;"-"&amp;TEXT(ROW()-9- COUNTBLANK($E$8:E23) +1,"##")&amp;"]")</f>
        <v>[Finding job web-15]</v>
      </c>
      <c r="B26" s="57" t="s">
        <v>59</v>
      </c>
      <c r="C26" s="58" t="s">
        <v>192</v>
      </c>
      <c r="D26" s="59" t="s">
        <v>206</v>
      </c>
      <c r="E26" s="57" t="s">
        <v>60</v>
      </c>
      <c r="F26" s="33" t="s">
        <v>15</v>
      </c>
      <c r="G26" s="33"/>
      <c r="H26" s="33"/>
      <c r="I26" s="34">
        <v>4</v>
      </c>
    </row>
    <row r="27" spans="1:10" s="35" customFormat="1" ht="39.6">
      <c r="A27" s="33" t="str">
        <f>IF(AND(E27=""),"","["&amp;TEXT($B$1,"##")&amp;"-"&amp;TEXT(ROW()-9- COUNTBLANK($E$8:E26) +1,"##")&amp;"]")</f>
        <v>[Finding job web-16]</v>
      </c>
      <c r="B27" s="57" t="s">
        <v>53</v>
      </c>
      <c r="C27" s="58"/>
      <c r="D27" s="59" t="s">
        <v>193</v>
      </c>
      <c r="E27" s="57" t="s">
        <v>54</v>
      </c>
      <c r="F27" s="33" t="s">
        <v>15</v>
      </c>
      <c r="G27" s="33"/>
      <c r="H27" s="33"/>
      <c r="I27" s="34">
        <v>5</v>
      </c>
    </row>
    <row r="28" spans="1:10" s="35" customFormat="1" ht="39.6">
      <c r="A28" s="33" t="str">
        <f>IF(AND(E28=""),"","["&amp;TEXT($B$1,"##")&amp;"-"&amp;TEXT(ROW()-9- COUNTBLANK($E$8:E27) +1,"##")&amp;"]")</f>
        <v>[Finding job web-17]</v>
      </c>
      <c r="B28" s="57" t="s">
        <v>55</v>
      </c>
      <c r="C28" s="58"/>
      <c r="D28" s="59" t="s">
        <v>194</v>
      </c>
      <c r="E28" s="57" t="s">
        <v>56</v>
      </c>
      <c r="F28" s="33" t="s">
        <v>15</v>
      </c>
      <c r="G28" s="33"/>
      <c r="H28" s="33"/>
      <c r="I28" s="34">
        <v>6</v>
      </c>
    </row>
    <row r="29" spans="1:10" s="35" customFormat="1" ht="39.6">
      <c r="A29" s="33" t="str">
        <f>IF(AND(E29=""),"","["&amp;TEXT($B$1,"##")&amp;"-"&amp;TEXT(ROW()-9- COUNTBLANK($E$8:E28) +1,"##")&amp;"]")</f>
        <v>[Finding job web-18]</v>
      </c>
      <c r="B29" s="57" t="s">
        <v>57</v>
      </c>
      <c r="C29" s="58"/>
      <c r="D29" s="59" t="s">
        <v>195</v>
      </c>
      <c r="E29" s="57" t="s">
        <v>58</v>
      </c>
      <c r="F29" s="33" t="s">
        <v>15</v>
      </c>
      <c r="G29" s="33"/>
      <c r="H29" s="33"/>
      <c r="I29" s="34">
        <v>7</v>
      </c>
    </row>
    <row r="30" spans="1:10" s="35" customFormat="1" ht="66">
      <c r="A30" s="33" t="str">
        <f>IF(AND(E30=""),"","["&amp;TEXT($B$1,"##")&amp;"-"&amp;TEXT(ROW()-9- COUNTBLANK($E$8:E29) +1,"##")&amp;"]")</f>
        <v>[Finding job web-19]</v>
      </c>
      <c r="B30" s="57" t="s">
        <v>61</v>
      </c>
      <c r="C30" s="58"/>
      <c r="D30" s="59" t="s">
        <v>122</v>
      </c>
      <c r="E30" s="57" t="s">
        <v>62</v>
      </c>
      <c r="F30" s="33" t="s">
        <v>14</v>
      </c>
      <c r="G30" s="33"/>
      <c r="H30" s="33"/>
      <c r="I30" s="34"/>
    </row>
    <row r="31" spans="1:10" s="35" customFormat="1" ht="39.6">
      <c r="A31" s="33" t="str">
        <f>IF(AND(E31=""),"","["&amp;TEXT($B$1,"##")&amp;"-"&amp;TEXT(ROW()-9- COUNTBLANK($E$8:E30) +1,"##")&amp;"]")</f>
        <v>[Finding job web-20]</v>
      </c>
      <c r="B31" s="57" t="s">
        <v>130</v>
      </c>
      <c r="C31" s="58"/>
      <c r="D31" s="59" t="s">
        <v>196</v>
      </c>
      <c r="E31" s="57" t="s">
        <v>114</v>
      </c>
      <c r="F31" s="33" t="s">
        <v>15</v>
      </c>
      <c r="G31" s="33"/>
      <c r="H31" s="33"/>
      <c r="I31" s="34">
        <v>8</v>
      </c>
    </row>
    <row r="32" spans="1:10" s="21" customFormat="1" ht="26.4">
      <c r="A32" s="143"/>
      <c r="B32" s="144" t="s">
        <v>94</v>
      </c>
      <c r="C32" s="144"/>
      <c r="D32" s="143"/>
      <c r="E32" s="144"/>
      <c r="F32" s="145"/>
      <c r="G32" s="145"/>
      <c r="H32" s="145"/>
      <c r="I32" s="146"/>
      <c r="J32" s="29"/>
    </row>
    <row r="33" spans="1:9" s="35" customFormat="1" ht="26.4">
      <c r="A33" s="33" t="str">
        <f>IF(AND(E33=""),"","["&amp;TEXT($B$1,"##")&amp;"-"&amp;TEXT(ROW()-9- COUNTBLANK($E$8:E32) +1,"##")&amp;"]")</f>
        <v>[Finding job web-21]</v>
      </c>
      <c r="B33" s="57" t="s">
        <v>211</v>
      </c>
      <c r="C33" s="58"/>
      <c r="D33" s="59" t="s">
        <v>204</v>
      </c>
      <c r="E33" s="185" t="s">
        <v>212</v>
      </c>
      <c r="F33" s="33" t="s">
        <v>14</v>
      </c>
      <c r="G33" s="83"/>
      <c r="H33" s="33"/>
      <c r="I33" s="34"/>
    </row>
    <row r="34" spans="1:9" s="35" customFormat="1" ht="66">
      <c r="A34" s="33" t="str">
        <f>IF(AND(E34=""),"","["&amp;TEXT($B$1,"##")&amp;"-"&amp;TEXT(ROW()-9- COUNTBLANK($E$8:E33) +1,"##")&amp;"]")</f>
        <v>[Finding job web-22]</v>
      </c>
      <c r="B34" s="57" t="s">
        <v>121</v>
      </c>
      <c r="C34" s="58"/>
      <c r="D34" s="59" t="s">
        <v>205</v>
      </c>
      <c r="E34" s="184" t="s">
        <v>219</v>
      </c>
      <c r="F34" s="33" t="s">
        <v>14</v>
      </c>
      <c r="G34" s="33"/>
      <c r="H34" s="33"/>
      <c r="I34" s="34"/>
    </row>
    <row r="35" spans="1:9" s="35" customFormat="1" ht="52.8">
      <c r="A35" s="33" t="str">
        <f>IF(AND(E35=""),"","["&amp;TEXT($B$1,"##")&amp;"-"&amp;TEXT(ROW()-9- COUNTBLANK($E$8:E34) +1,"##")&amp;"]")</f>
        <v>[Finding job web-23]</v>
      </c>
      <c r="B35" s="57" t="s">
        <v>125</v>
      </c>
      <c r="C35" s="58" t="s">
        <v>213</v>
      </c>
      <c r="D35" s="59" t="s">
        <v>216</v>
      </c>
      <c r="E35" s="57" t="s">
        <v>127</v>
      </c>
      <c r="F35" s="33" t="s">
        <v>15</v>
      </c>
      <c r="G35" s="57"/>
      <c r="H35" s="33"/>
      <c r="I35" s="34">
        <v>9</v>
      </c>
    </row>
    <row r="36" spans="1:9" s="35" customFormat="1" ht="39.6">
      <c r="A36" s="33" t="str">
        <f>IF(AND(E36=""),"","["&amp;TEXT($B$1,"##")&amp;"-"&amp;TEXT(ROW()-9- COUNTBLANK($E$8:E35) +1,"##")&amp;"]")</f>
        <v>[Finding job web-24]</v>
      </c>
      <c r="B36" s="57" t="s">
        <v>124</v>
      </c>
      <c r="C36" s="58" t="s">
        <v>214</v>
      </c>
      <c r="D36" s="59" t="s">
        <v>217</v>
      </c>
      <c r="E36" s="57" t="s">
        <v>127</v>
      </c>
      <c r="F36" s="33" t="s">
        <v>15</v>
      </c>
      <c r="G36" s="83"/>
      <c r="H36" s="33"/>
      <c r="I36" s="34">
        <v>10</v>
      </c>
    </row>
    <row r="37" spans="1:9" s="35" customFormat="1" ht="39.6">
      <c r="A37" s="33" t="str">
        <f>IF(AND(E37=""),"","["&amp;TEXT($B$1,"##")&amp;"-"&amp;TEXT(ROW()-9- COUNTBLANK($E$8:E40) +1,"##")&amp;"]")</f>
        <v>[Finding job web-25]</v>
      </c>
      <c r="B37" s="57" t="s">
        <v>126</v>
      </c>
      <c r="C37" s="58" t="s">
        <v>215</v>
      </c>
      <c r="D37" s="59" t="s">
        <v>218</v>
      </c>
      <c r="E37" s="57" t="s">
        <v>127</v>
      </c>
      <c r="F37" s="36" t="s">
        <v>15</v>
      </c>
      <c r="G37" s="33"/>
      <c r="H37" s="33"/>
      <c r="I37" s="34">
        <v>11</v>
      </c>
    </row>
    <row r="38" spans="1:9" s="35" customFormat="1" ht="39.6">
      <c r="A38" s="33" t="str">
        <f>IF(AND(E38=""),"","["&amp;TEXT($B$1,"##")&amp;"-"&amp;TEXT(ROW()-9- COUNTBLANK($E$8:E32) +1,"##")&amp;"]")</f>
        <v>[Finding job web-26]</v>
      </c>
      <c r="B38" s="57" t="s">
        <v>59</v>
      </c>
      <c r="C38" s="58" t="s">
        <v>192</v>
      </c>
      <c r="D38" s="59" t="s">
        <v>206</v>
      </c>
      <c r="E38" s="57" t="s">
        <v>60</v>
      </c>
      <c r="F38" s="33" t="s">
        <v>15</v>
      </c>
      <c r="G38" s="33"/>
      <c r="H38" s="33"/>
      <c r="I38" s="34">
        <v>12</v>
      </c>
    </row>
    <row r="39" spans="1:9" s="35" customFormat="1" ht="39.6">
      <c r="A39" s="33" t="str">
        <f>IF(AND(E39=""),"","["&amp;TEXT($B$1,"##")&amp;"-"&amp;TEXT(ROW()-9- COUNTBLANK($E$8:E38) +1,"##")&amp;"]")</f>
        <v>[Finding job web-27]</v>
      </c>
      <c r="B39" s="57" t="s">
        <v>53</v>
      </c>
      <c r="C39" s="58"/>
      <c r="D39" s="59" t="s">
        <v>207</v>
      </c>
      <c r="E39" s="57" t="s">
        <v>54</v>
      </c>
      <c r="F39" s="33" t="s">
        <v>15</v>
      </c>
      <c r="G39" s="33"/>
      <c r="H39" s="33"/>
      <c r="I39" s="34">
        <v>13</v>
      </c>
    </row>
    <row r="40" spans="1:9" s="35" customFormat="1" ht="39.6">
      <c r="A40" s="33" t="str">
        <f>IF(AND(E40=""),"","["&amp;TEXT($B$1,"##")&amp;"-"&amp;TEXT(ROW()-9- COUNTBLANK($E$8:E39) +1,"##")&amp;"]")</f>
        <v>[Finding job web-28]</v>
      </c>
      <c r="B40" s="57" t="s">
        <v>55</v>
      </c>
      <c r="C40" s="58"/>
      <c r="D40" s="59" t="s">
        <v>208</v>
      </c>
      <c r="E40" s="57" t="s">
        <v>56</v>
      </c>
      <c r="F40" s="33" t="s">
        <v>15</v>
      </c>
      <c r="G40" s="33"/>
      <c r="H40" s="33"/>
      <c r="I40" s="34">
        <v>14</v>
      </c>
    </row>
    <row r="41" spans="1:9" s="35" customFormat="1" ht="39.6">
      <c r="A41" s="33" t="str">
        <f>IF(AND(E41=""),"","["&amp;TEXT($B$1,"##")&amp;"-"&amp;TEXT(ROW()-9- COUNTBLANK($E$8:E40) +1,"##")&amp;"]")</f>
        <v>[Finding job web-29]</v>
      </c>
      <c r="B41" s="57" t="s">
        <v>57</v>
      </c>
      <c r="C41" s="58"/>
      <c r="D41" s="59" t="s">
        <v>209</v>
      </c>
      <c r="E41" s="57" t="s">
        <v>58</v>
      </c>
      <c r="F41" s="36" t="s">
        <v>15</v>
      </c>
      <c r="G41" s="33"/>
      <c r="H41" s="33"/>
      <c r="I41" s="34">
        <v>15</v>
      </c>
    </row>
    <row r="42" spans="1:9" ht="39.6">
      <c r="A42" s="33" t="str">
        <f>IF(AND(E42=""),"","["&amp;TEXT($B$1,"##")&amp;"-"&amp;TEXT(ROW()-9- COUNTBLANK($E$8:E41) +1,"##")&amp;"]")</f>
        <v>[Finding job web-30]</v>
      </c>
      <c r="B42" s="57" t="s">
        <v>61</v>
      </c>
      <c r="C42" s="57"/>
      <c r="D42" s="59" t="s">
        <v>210</v>
      </c>
      <c r="E42" s="57" t="s">
        <v>62</v>
      </c>
      <c r="F42" s="36" t="s">
        <v>17</v>
      </c>
      <c r="G42" s="148"/>
      <c r="H42" s="148"/>
      <c r="I42" s="34"/>
    </row>
    <row r="43" spans="1:9" ht="39.6">
      <c r="A43" s="33" t="str">
        <f>IF(AND(E43=""),"","["&amp;TEXT($B$1,"##")&amp;"-"&amp;TEXT(ROW()-9- COUNTBLANK($E$8:E42) +1,"##")&amp;"]")</f>
        <v>[Finding job web-31]</v>
      </c>
      <c r="B43" s="57" t="s">
        <v>130</v>
      </c>
      <c r="C43" s="57"/>
      <c r="D43" s="59" t="s">
        <v>210</v>
      </c>
      <c r="E43" s="57" t="s">
        <v>114</v>
      </c>
      <c r="F43" s="36" t="s">
        <v>15</v>
      </c>
      <c r="G43" s="148"/>
      <c r="H43" s="148"/>
      <c r="I43" s="34">
        <v>16</v>
      </c>
    </row>
    <row r="44" spans="1:9" ht="28.8">
      <c r="A44" s="136" t="str">
        <f>IF(AND(E44=""),"","["&amp;TEXT($B$1,"##")&amp;"-"&amp;TEXT(ROW()-9- COUNTBLANK($E$8:E42) +1,"##")&amp;"]")</f>
        <v/>
      </c>
      <c r="B44" s="149" t="s">
        <v>95</v>
      </c>
      <c r="C44" s="150"/>
      <c r="D44" s="151"/>
      <c r="E44" s="152"/>
      <c r="F44" s="153"/>
      <c r="G44" s="154"/>
      <c r="H44" s="154"/>
      <c r="I44" s="155"/>
    </row>
    <row r="45" spans="1:9" ht="52.8">
      <c r="A45" s="33" t="str">
        <f>IF(AND(E45=""),"","["&amp;TEXT($B$1,"##")&amp;"-"&amp;TEXT(ROW()-9- COUNTBLANK($E$8:E44) +1,"##")&amp;"]")</f>
        <v>[Finding job web-32]</v>
      </c>
      <c r="B45" s="156" t="s">
        <v>63</v>
      </c>
      <c r="C45" s="57"/>
      <c r="D45" s="198" t="s">
        <v>221</v>
      </c>
      <c r="E45" s="157" t="s">
        <v>64</v>
      </c>
      <c r="F45" s="36" t="s">
        <v>17</v>
      </c>
      <c r="G45" s="148"/>
      <c r="H45" s="148"/>
      <c r="I45" s="34" t="s">
        <v>220</v>
      </c>
    </row>
    <row r="46" spans="1:9" ht="46.8">
      <c r="A46" s="33" t="str">
        <f>IF(AND(E46=""),"","["&amp;TEXT($B$1,"##")&amp;"-"&amp;TEXT(ROW()-9- COUNTBLANK($E$8:E45) +1,"##")&amp;"]")</f>
        <v>[Finding job web-33]</v>
      </c>
      <c r="B46" s="156" t="s">
        <v>133</v>
      </c>
      <c r="C46" s="57"/>
      <c r="D46" s="198" t="s">
        <v>222</v>
      </c>
      <c r="E46" s="157" t="s">
        <v>132</v>
      </c>
      <c r="F46" s="36" t="s">
        <v>14</v>
      </c>
      <c r="G46" s="148"/>
      <c r="H46" s="148"/>
      <c r="I46" s="34"/>
    </row>
    <row r="47" spans="1:9" ht="43.2">
      <c r="A47" s="33" t="str">
        <f>IF(AND(E47=""),"","["&amp;TEXT($B$1,"##")&amp;"-"&amp;TEXT(ROW()-9- COUNTBLANK($E$8:E46) +1,"##")&amp;"]")</f>
        <v>[Finding job web-34]</v>
      </c>
      <c r="B47" s="158" t="s">
        <v>223</v>
      </c>
      <c r="C47" s="57"/>
      <c r="D47" s="198" t="s">
        <v>224</v>
      </c>
      <c r="E47" s="157" t="s">
        <v>132</v>
      </c>
      <c r="F47" s="36" t="s">
        <v>14</v>
      </c>
      <c r="G47" s="148"/>
      <c r="H47" s="148"/>
      <c r="I47" s="34"/>
    </row>
    <row r="48" spans="1:9" ht="43.2">
      <c r="A48" s="33" t="str">
        <f>IF(AND(E48=""),"","["&amp;TEXT($B$1,"##")&amp;"-"&amp;TEXT(ROW()-9- COUNTBLANK($E$8:E47) +1,"##")&amp;"]")</f>
        <v>[Finding job web-35]</v>
      </c>
      <c r="B48" s="158" t="s">
        <v>131</v>
      </c>
      <c r="C48" s="57"/>
      <c r="D48" s="198" t="s">
        <v>225</v>
      </c>
      <c r="E48" s="157" t="s">
        <v>132</v>
      </c>
      <c r="F48" s="36" t="s">
        <v>15</v>
      </c>
      <c r="G48" s="148"/>
      <c r="H48" s="148"/>
      <c r="I48" s="34">
        <v>17</v>
      </c>
    </row>
    <row r="49" spans="1:9" ht="43.2">
      <c r="A49" s="33" t="str">
        <f>IF(AND(E49=""),"","["&amp;TEXT($B$1,"##")&amp;"-"&amp;TEXT(ROW()-9- COUNTBLANK($E$8:E47) +1,"##")&amp;"]")</f>
        <v>[Finding job web-36]</v>
      </c>
      <c r="B49" s="158" t="s">
        <v>59</v>
      </c>
      <c r="C49" s="57" t="s">
        <v>192</v>
      </c>
      <c r="D49" s="198" t="s">
        <v>226</v>
      </c>
      <c r="E49" s="157" t="s">
        <v>65</v>
      </c>
      <c r="F49" s="36" t="s">
        <v>15</v>
      </c>
      <c r="G49" s="148"/>
      <c r="H49" s="148"/>
      <c r="I49" s="34">
        <v>18</v>
      </c>
    </row>
    <row r="50" spans="1:9" ht="57.6">
      <c r="A50" s="33" t="str">
        <f>IF(AND(E50=""),"","["&amp;TEXT($B$1,"##")&amp;"-"&amp;TEXT(ROW()-9- COUNTBLANK($E$8:E49) +1,"##")&amp;"]")</f>
        <v>[Finding job web-37]</v>
      </c>
      <c r="B50" s="158" t="s">
        <v>68</v>
      </c>
      <c r="C50" s="57" t="s">
        <v>227</v>
      </c>
      <c r="D50" s="198" t="s">
        <v>228</v>
      </c>
      <c r="E50" s="157" t="s">
        <v>67</v>
      </c>
      <c r="F50" s="36" t="s">
        <v>15</v>
      </c>
      <c r="G50" s="148"/>
      <c r="H50" s="148"/>
      <c r="I50" s="34">
        <v>19</v>
      </c>
    </row>
    <row r="51" spans="1:9" ht="43.2">
      <c r="A51" s="33" t="str">
        <f>IF(AND(E51=""),"","["&amp;TEXT($B$1,"##")&amp;"-"&amp;TEXT(ROW()-9- COUNTBLANK($E$8:E50) +1,"##")&amp;"]")</f>
        <v>[Finding job web-38]</v>
      </c>
      <c r="B51" s="158" t="s">
        <v>129</v>
      </c>
      <c r="C51" s="57"/>
      <c r="D51" s="198" t="s">
        <v>221</v>
      </c>
      <c r="E51" s="157" t="s">
        <v>66</v>
      </c>
      <c r="F51" s="36" t="s">
        <v>14</v>
      </c>
      <c r="G51" s="148"/>
      <c r="H51" s="148"/>
      <c r="I51" s="34"/>
    </row>
    <row r="52" spans="1:9">
      <c r="A52" s="136"/>
      <c r="B52" s="149" t="s">
        <v>96</v>
      </c>
      <c r="C52" s="150"/>
      <c r="D52" s="151"/>
      <c r="E52" s="152"/>
      <c r="F52" s="153"/>
      <c r="G52" s="154"/>
      <c r="H52" s="154"/>
      <c r="I52" s="155"/>
    </row>
    <row r="53" spans="1:9" s="138" customFormat="1" ht="43.2">
      <c r="A53" s="33" t="str">
        <f>IF(AND(E53=""),"","["&amp;TEXT($B$1,"##")&amp;"-"&amp;TEXT(ROW()-9- COUNTBLANK($E$8:E52) +1,"##")&amp;"]")</f>
        <v>[Finding job web-39]</v>
      </c>
      <c r="B53" s="158" t="s">
        <v>231</v>
      </c>
      <c r="C53" s="186" t="s">
        <v>134</v>
      </c>
      <c r="D53" s="198" t="s">
        <v>229</v>
      </c>
      <c r="E53" s="157" t="s">
        <v>230</v>
      </c>
      <c r="F53" s="36" t="s">
        <v>15</v>
      </c>
      <c r="G53" s="188"/>
      <c r="H53" s="188"/>
      <c r="I53" s="34">
        <v>20</v>
      </c>
    </row>
    <row r="54" spans="1:9" ht="28.8">
      <c r="A54" s="136"/>
      <c r="B54" s="149" t="s">
        <v>97</v>
      </c>
      <c r="C54" s="150"/>
      <c r="D54" s="151"/>
      <c r="E54" s="152"/>
      <c r="F54" s="153"/>
      <c r="G54" s="154"/>
      <c r="H54" s="154"/>
      <c r="I54" s="155"/>
    </row>
    <row r="55" spans="1:9" ht="28.8">
      <c r="A55" s="33" t="str">
        <f>IF(AND(E55=""),"","["&amp;TEXT($B$1,"##")&amp;"-"&amp;TEXT(ROW()-9- COUNTBLANK($E$8:E54) +1,"##")&amp;"]")</f>
        <v>[Finding job web-40]</v>
      </c>
      <c r="B55" s="137" t="s">
        <v>139</v>
      </c>
      <c r="C55" s="57" t="s">
        <v>69</v>
      </c>
      <c r="D55" s="190" t="s">
        <v>140</v>
      </c>
      <c r="E55" s="183" t="s">
        <v>141</v>
      </c>
      <c r="F55" s="36" t="s">
        <v>14</v>
      </c>
    </row>
    <row r="56" spans="1:9" s="138" customFormat="1" ht="28.8">
      <c r="A56" s="33" t="str">
        <f>IF(AND(E56=""),"","["&amp;TEXT($B$1,"##")&amp;"-"&amp;TEXT(ROW()-9- COUNTBLANK($E$8:E55) +1,"##")&amp;"]")</f>
        <v>[Finding job web-41]</v>
      </c>
      <c r="B56" s="189" t="s">
        <v>135</v>
      </c>
      <c r="C56" s="57" t="s">
        <v>69</v>
      </c>
      <c r="D56" s="190" t="s">
        <v>142</v>
      </c>
      <c r="E56" s="183" t="s">
        <v>136</v>
      </c>
      <c r="F56" s="36" t="s">
        <v>14</v>
      </c>
      <c r="G56" s="188"/>
      <c r="H56" s="188"/>
      <c r="I56" s="37"/>
    </row>
    <row r="57" spans="1:9" s="138" customFormat="1" ht="43.2">
      <c r="A57" s="33" t="str">
        <f>IF(AND(E57=""),"","["&amp;TEXT($B$1,"##")&amp;"-"&amp;TEXT(ROW()-9- COUNTBLANK($E$8:E56) +1,"##")&amp;"]")</f>
        <v>[Finding job web-42]</v>
      </c>
      <c r="B57" s="189" t="s">
        <v>137</v>
      </c>
      <c r="C57" s="57" t="s">
        <v>69</v>
      </c>
      <c r="D57" s="190" t="s">
        <v>143</v>
      </c>
      <c r="E57" s="157" t="s">
        <v>73</v>
      </c>
      <c r="F57" s="36" t="s">
        <v>14</v>
      </c>
      <c r="G57" s="188"/>
      <c r="H57" s="188"/>
      <c r="I57" s="37"/>
    </row>
    <row r="58" spans="1:9" ht="86.4">
      <c r="A58" s="33" t="str">
        <f>IF(AND(E58=""),"","["&amp;TEXT($B$1,"##")&amp;"-"&amp;TEXT(ROW()-9- COUNTBLANK($E$8:E57) +1,"##")&amp;"]")</f>
        <v>[Finding job web-43]</v>
      </c>
      <c r="B58" s="158" t="s">
        <v>138</v>
      </c>
      <c r="C58" s="57" t="s">
        <v>69</v>
      </c>
      <c r="D58" s="190" t="s">
        <v>144</v>
      </c>
      <c r="E58" s="157" t="s">
        <v>73</v>
      </c>
      <c r="F58" s="36" t="s">
        <v>14</v>
      </c>
      <c r="G58" s="148"/>
      <c r="H58" s="148"/>
      <c r="I58" s="34"/>
    </row>
    <row r="59" spans="1:9" ht="57.6">
      <c r="A59" s="33" t="str">
        <f>IF(AND(E59=""),"","["&amp;TEXT($B$1,"##")&amp;"-"&amp;TEXT(ROW()-9- COUNTBLANK($E$8:E58) +1,"##")&amp;"]")</f>
        <v>[Finding job web-44]</v>
      </c>
      <c r="B59" s="158" t="s">
        <v>232</v>
      </c>
      <c r="C59" s="57" t="s">
        <v>150</v>
      </c>
      <c r="D59" s="190" t="s">
        <v>149</v>
      </c>
      <c r="E59" s="157" t="s">
        <v>73</v>
      </c>
      <c r="F59" s="36" t="s">
        <v>15</v>
      </c>
      <c r="G59" s="148"/>
      <c r="H59" s="148"/>
      <c r="I59" s="34">
        <v>21</v>
      </c>
    </row>
    <row r="60" spans="1:9" ht="57.6">
      <c r="A60" s="33" t="str">
        <f>IF(AND(E60=""),"","["&amp;TEXT($B$1,"##")&amp;"-"&amp;TEXT(ROW()-9- COUNTBLANK($E$8:E59) +1,"##")&amp;"]")</f>
        <v>[Finding job web-45]</v>
      </c>
      <c r="B60" s="158" t="s">
        <v>147</v>
      </c>
      <c r="C60" s="57" t="s">
        <v>148</v>
      </c>
      <c r="D60" s="190" t="s">
        <v>151</v>
      </c>
      <c r="E60" s="157" t="s">
        <v>73</v>
      </c>
      <c r="F60" s="36" t="s">
        <v>14</v>
      </c>
      <c r="G60" s="148"/>
      <c r="H60" s="148"/>
      <c r="I60" s="34"/>
    </row>
    <row r="61" spans="1:9" ht="57.6">
      <c r="A61" s="33" t="str">
        <f>IF(AND(E61=""),"","["&amp;TEXT($B$1,"##")&amp;"-"&amp;TEXT(ROW()-9- COUNTBLANK($E$8:E60) +1,"##")&amp;"]")</f>
        <v>[Finding job web-46]</v>
      </c>
      <c r="B61" s="158" t="s">
        <v>70</v>
      </c>
      <c r="C61" s="57" t="s">
        <v>69</v>
      </c>
      <c r="D61" s="190" t="s">
        <v>146</v>
      </c>
      <c r="E61" s="157" t="s">
        <v>72</v>
      </c>
      <c r="F61" s="36" t="s">
        <v>17</v>
      </c>
      <c r="G61" s="148"/>
      <c r="H61" s="148"/>
      <c r="I61" s="34" t="s">
        <v>233</v>
      </c>
    </row>
    <row r="62" spans="1:9" ht="72">
      <c r="A62" s="33" t="str">
        <f>IF(AND(E62=""),"","["&amp;TEXT($B$1,"##")&amp;"-"&amp;TEXT(ROW()-9- COUNTBLANK($E$8:E61) +1,"##")&amp;"]")</f>
        <v>[Finding job web-47]</v>
      </c>
      <c r="B62" s="158" t="s">
        <v>71</v>
      </c>
      <c r="C62" s="57" t="s">
        <v>69</v>
      </c>
      <c r="D62" s="190" t="s">
        <v>145</v>
      </c>
      <c r="E62" s="157" t="s">
        <v>74</v>
      </c>
      <c r="F62" s="36" t="s">
        <v>15</v>
      </c>
      <c r="G62" s="148"/>
      <c r="H62" s="148"/>
      <c r="I62" s="34">
        <v>22</v>
      </c>
    </row>
    <row r="63" spans="1:9">
      <c r="A63" s="151"/>
      <c r="B63" s="159" t="s">
        <v>98</v>
      </c>
      <c r="C63" s="151"/>
      <c r="D63" s="151"/>
      <c r="E63" s="151"/>
      <c r="F63" s="151"/>
      <c r="G63" s="151"/>
      <c r="H63" s="151"/>
      <c r="I63" s="151"/>
    </row>
    <row r="64" spans="1:9" ht="43.2">
      <c r="A64" s="33" t="str">
        <f>IF(AND(E64=""),"","["&amp;TEXT($B$1,"##")&amp;"-"&amp;TEXT(ROW()-9- COUNTBLANK($E$8:E60) +1,"##")&amp;"]")</f>
        <v>[Finding job web-49]</v>
      </c>
      <c r="B64" s="137" t="s">
        <v>152</v>
      </c>
      <c r="C64" s="57" t="s">
        <v>69</v>
      </c>
      <c r="D64" s="190" t="s">
        <v>153</v>
      </c>
      <c r="E64" s="184" t="s">
        <v>154</v>
      </c>
      <c r="F64" s="36" t="s">
        <v>14</v>
      </c>
    </row>
    <row r="65" spans="1:9" ht="43.2">
      <c r="A65" s="33" t="str">
        <f>IF(AND(E65=""),"","["&amp;TEXT($B$1,"##")&amp;"-"&amp;TEXT(ROW()-9- COUNTBLANK($E$8:E61) +1,"##")&amp;"]")</f>
        <v>[Finding job web-50]</v>
      </c>
      <c r="B65" s="137" t="s">
        <v>155</v>
      </c>
      <c r="C65" s="57" t="s">
        <v>69</v>
      </c>
      <c r="D65" s="190" t="s">
        <v>156</v>
      </c>
      <c r="E65" s="184" t="s">
        <v>157</v>
      </c>
      <c r="F65" s="36" t="s">
        <v>14</v>
      </c>
    </row>
    <row r="66" spans="1:9" ht="85.2" customHeight="1">
      <c r="A66" s="33" t="str">
        <f>IF(AND(E66=""),"","["&amp;TEXT($B$1,"##")&amp;"-"&amp;TEXT(ROW()-9- COUNTBLANK($E$8:E63) +1,"##")&amp;"]")</f>
        <v>[Finding job web-50]</v>
      </c>
      <c r="B66" s="158" t="s">
        <v>82</v>
      </c>
      <c r="C66" s="57" t="s">
        <v>69</v>
      </c>
      <c r="D66" s="209" t="s">
        <v>234</v>
      </c>
      <c r="E66" s="157" t="s">
        <v>73</v>
      </c>
      <c r="F66" s="36" t="s">
        <v>15</v>
      </c>
      <c r="G66" s="148"/>
      <c r="H66" s="148"/>
      <c r="I66" s="34">
        <v>23</v>
      </c>
    </row>
    <row r="67" spans="1:9" ht="91.2" customHeight="1">
      <c r="A67" s="33" t="str">
        <f>IF(AND(E67=""),"","["&amp;TEXT($B$1,"##")&amp;"-"&amp;TEXT(ROW()-9- COUNTBLANK($E$8:E66) +1,"##")&amp;"]")</f>
        <v>[Finding job web-51]</v>
      </c>
      <c r="B67" s="158" t="s">
        <v>76</v>
      </c>
      <c r="C67" s="57" t="s">
        <v>69</v>
      </c>
      <c r="D67" s="209" t="s">
        <v>235</v>
      </c>
      <c r="E67" s="157" t="s">
        <v>79</v>
      </c>
      <c r="F67" s="36" t="s">
        <v>15</v>
      </c>
      <c r="G67" s="148"/>
      <c r="H67" s="148"/>
      <c r="I67" s="34">
        <v>24</v>
      </c>
    </row>
    <row r="68" spans="1:9" ht="86.4">
      <c r="A68" s="33" t="str">
        <f>IF(AND(E68=""),"","["&amp;TEXT($B$1,"##")&amp;"-"&amp;TEXT(ROW()-9- COUNTBLANK($E$8:E67) +1,"##")&amp;"]")</f>
        <v>[Finding job web-52]</v>
      </c>
      <c r="B68" s="158" t="s">
        <v>75</v>
      </c>
      <c r="C68" s="57" t="s">
        <v>69</v>
      </c>
      <c r="D68" s="209" t="s">
        <v>236</v>
      </c>
      <c r="E68" s="157" t="s">
        <v>237</v>
      </c>
      <c r="F68" s="36" t="s">
        <v>15</v>
      </c>
      <c r="G68" s="148"/>
      <c r="H68" s="148"/>
      <c r="I68" s="34">
        <v>25</v>
      </c>
    </row>
    <row r="69" spans="1:9" ht="43.2">
      <c r="A69" s="33" t="str">
        <f>IF(AND(E69=""),"","["&amp;TEXT($B$1,"##")&amp;"-"&amp;TEXT(ROW()-9- COUNTBLANK($E$8:E68) +1,"##")&amp;"]")</f>
        <v>[Finding job web-53]</v>
      </c>
      <c r="B69" s="158" t="s">
        <v>78</v>
      </c>
      <c r="C69" s="57" t="s">
        <v>69</v>
      </c>
      <c r="D69" s="190" t="s">
        <v>156</v>
      </c>
      <c r="E69" s="157" t="s">
        <v>81</v>
      </c>
      <c r="F69" s="36" t="s">
        <v>17</v>
      </c>
      <c r="G69" s="148"/>
      <c r="H69" s="148"/>
      <c r="I69" s="34" t="s">
        <v>233</v>
      </c>
    </row>
    <row r="70" spans="1:9" ht="43.2">
      <c r="A70" s="33" t="str">
        <f>IF(AND(E70=""),"","["&amp;TEXT($B$1,"##")&amp;"-"&amp;TEXT(ROW()-9- COUNTBLANK($E$8:E69) +1,"##")&amp;"]")</f>
        <v>[Finding job web-54]</v>
      </c>
      <c r="B70" s="158" t="s">
        <v>77</v>
      </c>
      <c r="C70" s="57" t="s">
        <v>69</v>
      </c>
      <c r="D70" s="190" t="s">
        <v>156</v>
      </c>
      <c r="E70" s="157" t="s">
        <v>238</v>
      </c>
      <c r="F70" s="36" t="s">
        <v>15</v>
      </c>
      <c r="G70" s="148"/>
      <c r="H70" s="148"/>
      <c r="I70" s="34">
        <v>26</v>
      </c>
    </row>
    <row r="71" spans="1:9" ht="15.6">
      <c r="A71" s="151"/>
      <c r="B71" s="160" t="s">
        <v>99</v>
      </c>
      <c r="C71" s="151"/>
      <c r="D71" s="151"/>
      <c r="E71" s="151"/>
      <c r="F71" s="151"/>
      <c r="G71" s="151"/>
      <c r="H71" s="151"/>
      <c r="I71" s="151"/>
    </row>
    <row r="72" spans="1:9" s="138" customFormat="1" ht="28.8">
      <c r="A72" s="33" t="str">
        <f>IF(AND(E72=""),"","["&amp;TEXT($B$1,"##")&amp;"-"&amp;TEXT(ROW()-9- COUNTBLANK($E$8:E71) +1,"##")&amp;"]")</f>
        <v>[Finding job web-55]</v>
      </c>
      <c r="B72" s="158" t="s">
        <v>84</v>
      </c>
      <c r="C72" s="57" t="s">
        <v>69</v>
      </c>
      <c r="D72" s="190" t="s">
        <v>158</v>
      </c>
      <c r="E72" s="191" t="s">
        <v>159</v>
      </c>
      <c r="F72" s="36" t="s">
        <v>14</v>
      </c>
      <c r="G72" s="187"/>
      <c r="H72" s="187"/>
      <c r="I72" s="187"/>
    </row>
    <row r="73" spans="1:9" ht="29.4">
      <c r="A73" s="33" t="str">
        <f>IF(AND(E73=""),"","["&amp;TEXT($B$1,"##")&amp;"-"&amp;TEXT(ROW()-9- COUNTBLANK($E$8:E71) +1,"##")&amp;"]")</f>
        <v>[Finding job web-56]</v>
      </c>
      <c r="B73" s="158" t="s">
        <v>160</v>
      </c>
      <c r="C73" s="57" t="s">
        <v>69</v>
      </c>
      <c r="D73" s="190" t="s">
        <v>161</v>
      </c>
      <c r="E73" s="161" t="s">
        <v>83</v>
      </c>
      <c r="F73" s="36" t="s">
        <v>14</v>
      </c>
      <c r="G73" s="148"/>
      <c r="H73" s="148"/>
      <c r="I73" s="34"/>
    </row>
    <row r="74" spans="1:9" ht="15.6">
      <c r="A74" s="151"/>
      <c r="B74" s="160" t="s">
        <v>100</v>
      </c>
      <c r="C74" s="151"/>
      <c r="D74" s="151"/>
      <c r="E74" s="151"/>
      <c r="F74" s="151"/>
      <c r="G74" s="151"/>
      <c r="H74" s="151"/>
      <c r="I74" s="151"/>
    </row>
    <row r="75" spans="1:9" ht="171.6">
      <c r="A75" s="33" t="str">
        <f>IF(AND(E75=""),"","["&amp;TEXT($B$1,"##")&amp;"-"&amp;TEXT(ROW()-9- COUNTBLANK($E$8:E74) +1,"##")&amp;"]")</f>
        <v>[Finding job web-57]</v>
      </c>
      <c r="B75" s="158" t="s">
        <v>241</v>
      </c>
      <c r="C75" s="57" t="s">
        <v>85</v>
      </c>
      <c r="D75" s="147" t="s">
        <v>239</v>
      </c>
      <c r="E75" s="197" t="s">
        <v>240</v>
      </c>
      <c r="F75" s="36" t="s">
        <v>15</v>
      </c>
      <c r="G75" s="148"/>
      <c r="H75" s="148"/>
      <c r="I75" s="34">
        <v>27</v>
      </c>
    </row>
    <row r="76" spans="1:9" ht="28.8">
      <c r="A76" s="33" t="str">
        <f>IF(AND(E76=""),"","["&amp;TEXT($B$1,"##")&amp;"-"&amp;TEXT(ROW()-9- COUNTBLANK($E$8:E75) +1,"##")&amp;"]")</f>
        <v>[Finding job web-58]</v>
      </c>
      <c r="B76" s="193" t="s">
        <v>176</v>
      </c>
      <c r="C76" s="57" t="s">
        <v>85</v>
      </c>
      <c r="D76" s="210" t="s">
        <v>242</v>
      </c>
      <c r="E76" s="200" t="s">
        <v>177</v>
      </c>
      <c r="F76" s="36" t="s">
        <v>15</v>
      </c>
      <c r="G76" s="195"/>
      <c r="H76" s="195"/>
      <c r="I76" s="196">
        <v>28</v>
      </c>
    </row>
    <row r="77" spans="1:9" ht="28.8">
      <c r="A77" s="33" t="str">
        <f>IF(AND(E77=""),"","["&amp;TEXT($B$1,"##")&amp;"-"&amp;TEXT(ROW()-9- COUNTBLANK($E$8:E76) +1,"##")&amp;"]")</f>
        <v>[Finding job web-59]</v>
      </c>
      <c r="B77" s="193" t="s">
        <v>178</v>
      </c>
      <c r="C77" s="57" t="s">
        <v>85</v>
      </c>
      <c r="D77" s="210" t="s">
        <v>243</v>
      </c>
      <c r="E77" s="157" t="s">
        <v>179</v>
      </c>
      <c r="F77" s="36" t="s">
        <v>14</v>
      </c>
      <c r="G77" s="195"/>
      <c r="H77" s="195"/>
      <c r="I77" s="196"/>
    </row>
    <row r="78" spans="1:9" ht="28.8">
      <c r="A78" s="33" t="str">
        <f>IF(AND(E78=""),"","["&amp;TEXT($B$1,"##")&amp;"-"&amp;TEXT(ROW()-9- COUNTBLANK($E$8:E77) +1,"##")&amp;"]")</f>
        <v>[Finding job web-60]</v>
      </c>
      <c r="B78" s="193" t="s">
        <v>178</v>
      </c>
      <c r="C78" s="57" t="s">
        <v>85</v>
      </c>
      <c r="D78" s="210" t="s">
        <v>243</v>
      </c>
      <c r="E78" s="157" t="s">
        <v>180</v>
      </c>
      <c r="F78" s="36" t="s">
        <v>17</v>
      </c>
      <c r="G78" s="148"/>
      <c r="H78" s="148"/>
      <c r="I78" s="34" t="s">
        <v>183</v>
      </c>
    </row>
    <row r="79" spans="1:9" ht="26.4">
      <c r="A79" s="33" t="str">
        <f>IF(AND(E79=""),"","["&amp;TEXT($B$1,"##")&amp;"-"&amp;TEXT(ROW()-9- COUNTBLANK($E$8:E78) +1,"##")&amp;"]")</f>
        <v>[Finding job web-61]</v>
      </c>
      <c r="B79" s="137" t="s">
        <v>181</v>
      </c>
      <c r="C79" s="57" t="s">
        <v>85</v>
      </c>
      <c r="D79" s="210" t="s">
        <v>244</v>
      </c>
      <c r="E79" s="192" t="s">
        <v>182</v>
      </c>
      <c r="F79" s="36" t="s">
        <v>15</v>
      </c>
      <c r="I79" s="32">
        <v>29</v>
      </c>
    </row>
    <row r="80" spans="1:9" ht="28.8">
      <c r="A80" s="151"/>
      <c r="B80" s="149" t="s">
        <v>101</v>
      </c>
      <c r="C80" s="150"/>
      <c r="D80" s="151"/>
      <c r="E80" s="152"/>
      <c r="F80" s="153"/>
      <c r="G80" s="154"/>
      <c r="H80" s="154"/>
      <c r="I80" s="155"/>
    </row>
    <row r="81" spans="1:9" ht="28.8">
      <c r="A81" s="33" t="str">
        <f>IF(AND(E81=""),"","["&amp;TEXT($B$1,"##")&amp;"-"&amp;TEXT(ROW()-9- COUNTBLANK($E$8:E80) +1,"##")&amp;"]")</f>
        <v>[Finding job web-62]</v>
      </c>
      <c r="B81" s="158" t="s">
        <v>162</v>
      </c>
      <c r="C81" s="57" t="s">
        <v>85</v>
      </c>
      <c r="D81" s="147" t="s">
        <v>163</v>
      </c>
      <c r="E81" s="192" t="s">
        <v>164</v>
      </c>
      <c r="F81" s="36" t="s">
        <v>14</v>
      </c>
      <c r="G81" s="148"/>
      <c r="H81" s="148"/>
      <c r="I81" s="34"/>
    </row>
    <row r="82" spans="1:9" ht="43.2" customHeight="1">
      <c r="A82" s="33" t="str">
        <f>IF(AND(E82=""),"","["&amp;TEXT($B$1,"##")&amp;"-"&amp;TEXT(ROW()-9- COUNTBLANK($E$8:E81) +1,"##")&amp;"]")</f>
        <v>[Finding job web-63]</v>
      </c>
      <c r="B82" s="193" t="s">
        <v>167</v>
      </c>
      <c r="C82" s="57" t="s">
        <v>85</v>
      </c>
      <c r="D82" s="198" t="s">
        <v>166</v>
      </c>
      <c r="E82" s="197" t="s">
        <v>165</v>
      </c>
      <c r="F82" s="36" t="s">
        <v>14</v>
      </c>
      <c r="G82" s="195"/>
      <c r="H82" s="195"/>
      <c r="I82" s="196"/>
    </row>
    <row r="83" spans="1:9" ht="57.6" customHeight="1">
      <c r="A83" s="33" t="str">
        <f>IF(AND(E83=""),"","["&amp;TEXT($B$1,"##")&amp;"-"&amp;TEXT(ROW()-9- COUNTBLANK($E$8:E82) +1,"##")&amp;"]")</f>
        <v>[Finding job web-64]</v>
      </c>
      <c r="B83" s="193" t="s">
        <v>168</v>
      </c>
      <c r="C83" s="57" t="s">
        <v>85</v>
      </c>
      <c r="D83" s="198" t="s">
        <v>169</v>
      </c>
      <c r="E83" s="192" t="s">
        <v>170</v>
      </c>
      <c r="F83" s="199" t="s">
        <v>14</v>
      </c>
      <c r="G83" s="195"/>
      <c r="H83" s="195"/>
      <c r="I83" s="196"/>
    </row>
    <row r="84" spans="1:9" ht="43.2">
      <c r="A84" s="33" t="str">
        <f>IF(AND(E84=""),"","["&amp;TEXT($B$1,"##")&amp;"-"&amp;TEXT(ROW()-9- COUNTBLANK($E$8:E83) +1,"##")&amp;"]")</f>
        <v>[Finding job web-65]</v>
      </c>
      <c r="B84" s="158" t="s">
        <v>87</v>
      </c>
      <c r="C84" s="57" t="s">
        <v>85</v>
      </c>
      <c r="D84" s="198" t="s">
        <v>169</v>
      </c>
      <c r="E84" s="157" t="s">
        <v>79</v>
      </c>
      <c r="F84" s="36" t="s">
        <v>15</v>
      </c>
      <c r="G84" s="148"/>
      <c r="H84" s="148"/>
      <c r="I84" s="34">
        <v>30</v>
      </c>
    </row>
    <row r="85" spans="1:9" ht="43.2">
      <c r="A85" s="33" t="str">
        <f>IF(AND(E85=""),"","["&amp;TEXT($B$1,"##")&amp;"-"&amp;TEXT(ROW()-9- COUNTBLANK($E$8:E84) +1,"##")&amp;"]")</f>
        <v>[Finding job web-66]</v>
      </c>
      <c r="B85" s="158" t="s">
        <v>86</v>
      </c>
      <c r="C85" s="57" t="s">
        <v>85</v>
      </c>
      <c r="D85" s="198" t="s">
        <v>169</v>
      </c>
      <c r="E85" s="157" t="s">
        <v>80</v>
      </c>
      <c r="F85" s="36" t="s">
        <v>14</v>
      </c>
      <c r="G85" s="148"/>
      <c r="H85" s="148"/>
      <c r="I85" s="34"/>
    </row>
    <row r="86" spans="1:9" ht="28.8">
      <c r="A86" s="151"/>
      <c r="B86" s="149" t="s">
        <v>102</v>
      </c>
      <c r="C86" s="150"/>
      <c r="D86" s="151"/>
      <c r="E86" s="152"/>
      <c r="F86" s="153"/>
      <c r="G86" s="154"/>
      <c r="H86" s="154"/>
      <c r="I86" s="155"/>
    </row>
    <row r="87" spans="1:9" ht="31.2">
      <c r="A87" s="33" t="str">
        <f>IF(AND(E87=""),"","["&amp;TEXT($B$1,"##")&amp;"-"&amp;TEXT(ROW()-9- COUNTBLANK($E$8:E86) +1,"##")&amp;"]")</f>
        <v>[Finding job web-67]</v>
      </c>
      <c r="B87" s="158" t="s">
        <v>171</v>
      </c>
      <c r="C87" s="57" t="s">
        <v>85</v>
      </c>
      <c r="D87" s="198" t="s">
        <v>173</v>
      </c>
      <c r="E87" s="197" t="s">
        <v>172</v>
      </c>
      <c r="F87" s="36" t="s">
        <v>14</v>
      </c>
      <c r="G87" s="148"/>
      <c r="H87" s="148"/>
      <c r="I87" s="34"/>
    </row>
    <row r="88" spans="1:9" ht="28.8">
      <c r="A88" s="33" t="str">
        <f>IF(AND(E88=""),"","["&amp;TEXT($B$1,"##")&amp;"-"&amp;TEXT(ROW()-9- COUNTBLANK($E$8:E87) +1,"##")&amp;"]")</f>
        <v>[Finding job web-68]</v>
      </c>
      <c r="B88" s="193" t="s">
        <v>174</v>
      </c>
      <c r="C88" s="57" t="s">
        <v>85</v>
      </c>
      <c r="D88" s="198" t="s">
        <v>173</v>
      </c>
      <c r="E88" s="157" t="s">
        <v>90</v>
      </c>
      <c r="F88" s="36" t="s">
        <v>15</v>
      </c>
      <c r="G88" s="195"/>
      <c r="H88" s="195"/>
      <c r="I88" s="211">
        <v>31</v>
      </c>
    </row>
    <row r="89" spans="1:9" ht="43.2">
      <c r="A89" s="33" t="str">
        <f>IF(AND(E89=""),"","["&amp;TEXT($B$1,"##")&amp;"-"&amp;TEXT(ROW()-9- COUNTBLANK($E$8:E88) +1,"##")&amp;"]")</f>
        <v>[Finding job web-69]</v>
      </c>
      <c r="B89" s="193" t="s">
        <v>175</v>
      </c>
      <c r="C89" s="57" t="s">
        <v>85</v>
      </c>
      <c r="D89" s="198" t="s">
        <v>245</v>
      </c>
      <c r="E89" s="157" t="s">
        <v>90</v>
      </c>
      <c r="F89" s="36" t="s">
        <v>15</v>
      </c>
      <c r="G89" s="195"/>
      <c r="H89" s="195"/>
      <c r="I89" s="211">
        <v>32</v>
      </c>
    </row>
    <row r="90" spans="1:9" ht="43.2">
      <c r="A90" s="33" t="str">
        <f>IF(AND(E90=""),"","["&amp;TEXT($B$1,"##")&amp;"-"&amp;TEXT(ROW()-9- COUNTBLANK($E$8:E89) +1,"##")&amp;"]")</f>
        <v>[Finding job web-70]</v>
      </c>
      <c r="B90" s="158" t="s">
        <v>89</v>
      </c>
      <c r="C90" s="57" t="s">
        <v>85</v>
      </c>
      <c r="D90" s="198" t="s">
        <v>246</v>
      </c>
      <c r="E90" s="157" t="s">
        <v>90</v>
      </c>
      <c r="F90" s="36" t="s">
        <v>15</v>
      </c>
      <c r="G90" s="148"/>
      <c r="H90" s="148"/>
      <c r="I90" s="211">
        <v>33</v>
      </c>
    </row>
    <row r="91" spans="1:9" ht="43.2">
      <c r="A91" s="33" t="str">
        <f>IF(AND(E91=""),"","["&amp;TEXT($B$1,"##")&amp;"-"&amp;TEXT(ROW()-9- COUNTBLANK($E$8:E90) +1,"##")&amp;"]")</f>
        <v>[Finding job web-71]</v>
      </c>
      <c r="B91" s="158" t="s">
        <v>88</v>
      </c>
      <c r="C91" s="57" t="s">
        <v>85</v>
      </c>
      <c r="D91" s="198" t="s">
        <v>246</v>
      </c>
      <c r="E91" s="157" t="s">
        <v>247</v>
      </c>
      <c r="F91" s="36" t="s">
        <v>14</v>
      </c>
      <c r="G91" s="148"/>
      <c r="H91" s="148"/>
      <c r="I91" s="34"/>
    </row>
  </sheetData>
  <autoFilter ref="A8:I40" xr:uid="{00000000-0009-0000-0000-000002000000}"/>
  <mergeCells count="3">
    <mergeCell ref="B1:E1"/>
    <mergeCell ref="B2:E2"/>
    <mergeCell ref="B3:E3"/>
  </mergeCells>
  <conditionalFormatting sqref="F1:F1048576">
    <cfRule type="cellIs" dxfId="1" priority="2" operator="equal">
      <formula>$A$4</formula>
    </cfRule>
  </conditionalFormatting>
  <conditionalFormatting sqref="F1:F1048576">
    <cfRule type="cellIs" dxfId="0" priority="1" operator="equal">
      <formula>$B$4</formula>
    </cfRule>
  </conditionalFormatting>
  <dataValidations count="2">
    <dataValidation type="list" allowBlank="1" showErrorMessage="1" sqref="F53 F45:F51 F64:F70 F72:F73 F81:F85 F87:F91 F75:F79 F33:F43 F10:F31 F55:F62" xr:uid="{00000000-0002-0000-0200-000000000000}">
      <formula1>"Pass,Fail,N/A,Untested"</formula1>
    </dataValidation>
    <dataValidation type="list" allowBlank="1" showErrorMessage="1" sqref="F1:H2" xr:uid="{00000000-0002-0000-0200-000001000000}">
      <formula1>$J$1:$J$5</formula1>
      <formula2>0</formula2>
    </dataValidation>
  </dataValidations>
  <pageMargins left="0.7" right="0.7" top="0.75" bottom="0.75" header="0.3" footer="0.3"/>
  <pageSetup scale="10" orientation="portrait" r:id="rId1"/>
  <colBreaks count="1" manualBreakCount="1">
    <brk id="113" max="231" man="1"/>
  </col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462A55-D399-4EE8-93F0-5C5E828F5F4A}">
  <dimension ref="C7"/>
  <sheetViews>
    <sheetView topLeftCell="A4" workbookViewId="0">
      <selection activeCell="Q19" sqref="Q19"/>
    </sheetView>
  </sheetViews>
  <sheetFormatPr defaultRowHeight="14.4"/>
  <sheetData>
    <row r="7" spans="3:3" ht="145.19999999999999">
      <c r="C7" s="34" t="s">
        <v>128</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DB78F-7F7A-4B04-82CD-9268862B6A74}">
  <dimension ref="A1"/>
  <sheetViews>
    <sheetView topLeftCell="A37" workbookViewId="0">
      <selection activeCell="P34" sqref="P34"/>
    </sheetView>
  </sheetViews>
  <sheetFormatPr defaultRowHeight="14.4"/>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20"/>
  <sheetViews>
    <sheetView zoomScaleNormal="100" zoomScaleSheetLayoutView="80" workbookViewId="0">
      <selection activeCell="B24" sqref="B24"/>
    </sheetView>
  </sheetViews>
  <sheetFormatPr defaultColWidth="34.21875" defaultRowHeight="14.4"/>
  <cols>
    <col min="1" max="1" width="8.21875" customWidth="1"/>
    <col min="2" max="2" width="36.109375" customWidth="1"/>
    <col min="3" max="3" width="19.44140625" customWidth="1"/>
    <col min="4" max="4" width="20.109375" customWidth="1"/>
    <col min="5" max="7" width="17.21875" customWidth="1"/>
    <col min="8" max="8" width="13.109375" customWidth="1"/>
    <col min="9" max="9" width="14.44140625" customWidth="1"/>
    <col min="10" max="10" width="11.44140625" customWidth="1"/>
    <col min="11" max="11" width="14.88671875" customWidth="1"/>
  </cols>
  <sheetData>
    <row r="1" spans="1:11">
      <c r="B1" s="99"/>
      <c r="C1" s="100"/>
      <c r="E1" s="17"/>
      <c r="F1" s="101"/>
      <c r="G1" s="102"/>
      <c r="H1" s="102"/>
      <c r="I1" s="103"/>
    </row>
    <row r="2" spans="1:11" s="107" customFormat="1" ht="13.2" customHeight="1">
      <c r="A2" s="135" t="s">
        <v>11</v>
      </c>
      <c r="B2" s="133"/>
      <c r="C2" s="105"/>
      <c r="D2" s="105"/>
      <c r="E2" s="106"/>
    </row>
    <row r="3" spans="1:11" s="107" customFormat="1" ht="13.2" customHeight="1">
      <c r="A3" s="134" t="s">
        <v>12</v>
      </c>
      <c r="B3" s="108"/>
      <c r="C3" s="109"/>
      <c r="D3" s="109"/>
      <c r="E3" s="110"/>
    </row>
    <row r="4" spans="1:11" s="107" customFormat="1" ht="13.8">
      <c r="A4" s="104" t="s">
        <v>13</v>
      </c>
      <c r="B4" s="111"/>
      <c r="C4" s="112"/>
      <c r="D4" s="112"/>
      <c r="E4" s="113"/>
      <c r="J4" s="114"/>
    </row>
    <row r="5" spans="1:11" s="107" customFormat="1" ht="27.6">
      <c r="A5" s="115" t="s">
        <v>14</v>
      </c>
      <c r="B5" s="116" t="s">
        <v>15</v>
      </c>
      <c r="C5" s="116" t="s">
        <v>16</v>
      </c>
      <c r="D5" s="117" t="s">
        <v>17</v>
      </c>
      <c r="E5" s="118" t="s">
        <v>18</v>
      </c>
    </row>
    <row r="6" spans="1:11" s="107" customFormat="1" thickBot="1">
      <c r="A6" s="119" t="s">
        <v>33</v>
      </c>
      <c r="B6" s="119" t="s">
        <v>33</v>
      </c>
      <c r="C6" s="119" t="s">
        <v>33</v>
      </c>
      <c r="D6" s="119" t="s">
        <v>33</v>
      </c>
      <c r="E6" s="119" t="s">
        <v>33</v>
      </c>
    </row>
    <row r="7" spans="1:11" s="107" customFormat="1" ht="13.8">
      <c r="B7" s="120"/>
      <c r="C7" s="121"/>
      <c r="D7" s="120"/>
      <c r="E7" s="122"/>
      <c r="F7" s="121"/>
      <c r="G7" s="121"/>
      <c r="H7" s="123"/>
    </row>
    <row r="8" spans="1:11" ht="28.95" customHeight="1">
      <c r="A8" s="130" t="s">
        <v>29</v>
      </c>
      <c r="B8" s="130" t="s">
        <v>36</v>
      </c>
      <c r="C8" s="131" t="s">
        <v>49</v>
      </c>
      <c r="D8" s="131" t="s">
        <v>50</v>
      </c>
      <c r="E8" s="131" t="s">
        <v>51</v>
      </c>
      <c r="F8" s="131" t="s">
        <v>52</v>
      </c>
      <c r="G8" s="131" t="s">
        <v>37</v>
      </c>
      <c r="H8" s="132" t="s">
        <v>26</v>
      </c>
      <c r="I8" s="132" t="s">
        <v>24</v>
      </c>
      <c r="J8" s="132" t="s">
        <v>13</v>
      </c>
      <c r="K8" s="132" t="s">
        <v>25</v>
      </c>
    </row>
    <row r="9" spans="1:11">
      <c r="A9" s="125" t="s">
        <v>48</v>
      </c>
      <c r="B9" s="125"/>
      <c r="C9" s="126"/>
      <c r="D9" s="126"/>
      <c r="E9" s="126"/>
      <c r="F9" s="126"/>
      <c r="G9" s="126"/>
      <c r="H9" s="127"/>
      <c r="I9" s="128"/>
      <c r="J9" s="128"/>
      <c r="K9" s="128"/>
    </row>
    <row r="10" spans="1:11">
      <c r="A10" s="124">
        <v>1</v>
      </c>
      <c r="B10" s="61"/>
      <c r="C10" s="60" t="s">
        <v>40</v>
      </c>
      <c r="D10" s="60" t="s">
        <v>41</v>
      </c>
      <c r="E10" s="60" t="s">
        <v>40</v>
      </c>
      <c r="F10" s="60" t="s">
        <v>41</v>
      </c>
      <c r="G10" s="60" t="s">
        <v>40</v>
      </c>
      <c r="H10" s="124"/>
      <c r="I10" s="124"/>
      <c r="J10" s="124"/>
      <c r="K10" s="124"/>
    </row>
    <row r="11" spans="1:11">
      <c r="A11" s="124">
        <v>2</v>
      </c>
      <c r="B11" s="61"/>
      <c r="C11" s="60" t="s">
        <v>40</v>
      </c>
      <c r="D11" s="60" t="s">
        <v>41</v>
      </c>
      <c r="E11" s="60" t="s">
        <v>40</v>
      </c>
      <c r="F11" s="60" t="s">
        <v>41</v>
      </c>
      <c r="G11" s="60" t="s">
        <v>40</v>
      </c>
      <c r="H11" s="124"/>
      <c r="I11" s="124"/>
      <c r="J11" s="124"/>
      <c r="K11" s="124"/>
    </row>
    <row r="12" spans="1:11">
      <c r="A12" s="124">
        <v>3</v>
      </c>
      <c r="B12" s="61"/>
      <c r="C12" s="60" t="s">
        <v>40</v>
      </c>
      <c r="D12" s="60" t="s">
        <v>41</v>
      </c>
      <c r="E12" s="60" t="s">
        <v>40</v>
      </c>
      <c r="F12" s="60" t="s">
        <v>41</v>
      </c>
      <c r="G12" s="60" t="s">
        <v>40</v>
      </c>
      <c r="H12" s="124"/>
      <c r="I12" s="124"/>
      <c r="J12" s="124"/>
      <c r="K12" s="124"/>
    </row>
    <row r="13" spans="1:11">
      <c r="A13" s="124">
        <v>4</v>
      </c>
      <c r="B13" s="61"/>
      <c r="C13" s="60" t="s">
        <v>40</v>
      </c>
      <c r="D13" s="60" t="s">
        <v>41</v>
      </c>
      <c r="E13" s="60" t="s">
        <v>40</v>
      </c>
      <c r="F13" s="60" t="s">
        <v>41</v>
      </c>
      <c r="G13" s="60" t="s">
        <v>40</v>
      </c>
      <c r="H13" s="124"/>
      <c r="I13" s="124"/>
      <c r="J13" s="124"/>
      <c r="K13" s="124"/>
    </row>
    <row r="14" spans="1:11">
      <c r="A14" s="124">
        <v>5</v>
      </c>
      <c r="B14" s="61"/>
      <c r="C14" s="60" t="s">
        <v>38</v>
      </c>
      <c r="D14" s="60"/>
      <c r="E14" s="60" t="s">
        <v>38</v>
      </c>
      <c r="F14" s="60"/>
      <c r="G14" s="60" t="s">
        <v>38</v>
      </c>
      <c r="H14" s="124"/>
      <c r="I14" s="124"/>
      <c r="J14" s="124"/>
      <c r="K14" s="124"/>
    </row>
    <row r="15" spans="1:11">
      <c r="A15" s="125" t="s">
        <v>39</v>
      </c>
      <c r="B15" s="125"/>
      <c r="C15" s="126"/>
      <c r="D15" s="126"/>
      <c r="E15" s="126"/>
      <c r="F15" s="126"/>
      <c r="G15" s="126"/>
      <c r="H15" s="129"/>
      <c r="I15" s="125"/>
      <c r="J15" s="125"/>
      <c r="K15" s="125"/>
    </row>
    <row r="16" spans="1:11">
      <c r="A16" s="124">
        <v>12</v>
      </c>
      <c r="B16" s="61"/>
      <c r="C16" s="60" t="s">
        <v>40</v>
      </c>
      <c r="D16" s="60" t="s">
        <v>41</v>
      </c>
      <c r="E16" s="60" t="s">
        <v>40</v>
      </c>
      <c r="F16" s="60" t="s">
        <v>41</v>
      </c>
      <c r="G16" s="60" t="s">
        <v>40</v>
      </c>
      <c r="H16" s="124"/>
      <c r="I16" s="124"/>
      <c r="J16" s="124"/>
      <c r="K16" s="124"/>
    </row>
    <row r="17" spans="1:11">
      <c r="A17" s="124">
        <v>13</v>
      </c>
      <c r="B17" s="61"/>
      <c r="C17" s="60" t="s">
        <v>40</v>
      </c>
      <c r="D17" s="60" t="s">
        <v>41</v>
      </c>
      <c r="E17" s="60" t="s">
        <v>40</v>
      </c>
      <c r="F17" s="60" t="s">
        <v>41</v>
      </c>
      <c r="G17" s="60" t="s">
        <v>40</v>
      </c>
      <c r="H17" s="124"/>
      <c r="I17" s="124"/>
      <c r="J17" s="124"/>
      <c r="K17" s="124"/>
    </row>
    <row r="18" spans="1:11">
      <c r="A18" s="124">
        <v>14</v>
      </c>
      <c r="B18" s="61"/>
      <c r="C18" s="60" t="s">
        <v>40</v>
      </c>
      <c r="D18" s="60" t="s">
        <v>40</v>
      </c>
      <c r="E18" s="60" t="s">
        <v>40</v>
      </c>
      <c r="F18" s="60" t="s">
        <v>40</v>
      </c>
      <c r="G18" s="60" t="s">
        <v>40</v>
      </c>
      <c r="H18" s="124"/>
      <c r="I18" s="124"/>
      <c r="J18" s="124"/>
      <c r="K18" s="124"/>
    </row>
    <row r="19" spans="1:11">
      <c r="A19" s="124">
        <v>15</v>
      </c>
      <c r="B19" s="61"/>
      <c r="C19" s="60" t="s">
        <v>40</v>
      </c>
      <c r="D19" s="60" t="s">
        <v>40</v>
      </c>
      <c r="E19" s="60" t="s">
        <v>40</v>
      </c>
      <c r="F19" s="60" t="s">
        <v>40</v>
      </c>
      <c r="G19" s="60" t="s">
        <v>40</v>
      </c>
      <c r="H19" s="124"/>
      <c r="I19" s="124"/>
      <c r="J19" s="124"/>
      <c r="K19" s="124"/>
    </row>
    <row r="20" spans="1:11">
      <c r="A20" s="124">
        <v>16</v>
      </c>
      <c r="B20" s="61"/>
      <c r="C20" s="60" t="s">
        <v>40</v>
      </c>
      <c r="D20" s="60" t="s">
        <v>40</v>
      </c>
      <c r="E20" s="60" t="s">
        <v>40</v>
      </c>
      <c r="F20" s="60" t="s">
        <v>40</v>
      </c>
      <c r="G20" s="60" t="s">
        <v>40</v>
      </c>
      <c r="H20" s="124"/>
      <c r="I20" s="124"/>
      <c r="J20" s="124"/>
      <c r="K20" s="124"/>
    </row>
  </sheetData>
  <dataValidations count="1">
    <dataValidation type="list" allowBlank="1" showErrorMessage="1" sqref="H10:H14 H16:H20" xr:uid="{00000000-0002-0000-0300-000000000000}">
      <formula1>"Pass,Fail,N/A,Untested"</formula1>
    </dataValidation>
  </dataValidations>
  <pageMargins left="0.7" right="0.7" top="0.75" bottom="0.75" header="0.3" footer="0.3"/>
  <pageSetup paperSize="9" scale="40"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Cover</vt:lpstr>
      <vt:lpstr>TestReport</vt:lpstr>
      <vt:lpstr>Test cases</vt:lpstr>
      <vt:lpstr>Sheet1</vt:lpstr>
      <vt:lpstr>testcase api</vt:lpstr>
      <vt:lpstr>Permisison Matrix</vt:lpstr>
      <vt:lpstr>'Test cases'!Print_Area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Truong Thi Khanh (FSU1.BU2)</dc:creator>
  <cp:lastModifiedBy>Dien Nguyen Tuan</cp:lastModifiedBy>
  <cp:lastPrinted>2021-08-31T06:41:25Z</cp:lastPrinted>
  <dcterms:created xsi:type="dcterms:W3CDTF">2019-04-08T09:14:46Z</dcterms:created>
  <dcterms:modified xsi:type="dcterms:W3CDTF">2022-12-28T13:05:48Z</dcterms:modified>
</cp:coreProperties>
</file>