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H Data Resource\Introductory Computing\"/>
    </mc:Choice>
  </mc:AlternateContent>
  <xr:revisionPtr revIDLastSave="0" documentId="13_ncr:1_{6D331998-531D-4ED0-B588-A54B9C2F6B4B}" xr6:coauthVersionLast="47" xr6:coauthVersionMax="47" xr10:uidLastSave="{00000000-0000-0000-0000-000000000000}"/>
  <bookViews>
    <workbookView xWindow="-108" yWindow="-108" windowWidth="23256" windowHeight="12576" activeTab="2" xr2:uid="{7CD3CF6A-F13E-448E-9728-DEEBAFFFBF6B}"/>
  </bookViews>
  <sheets>
    <sheet name="baitap1" sheetId="1" r:id="rId1"/>
    <sheet name="baitap2" sheetId="2" r:id="rId2"/>
    <sheet name="baitap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H5" i="3"/>
  <c r="H6" i="3"/>
  <c r="H7" i="3"/>
  <c r="H8" i="3"/>
  <c r="H9" i="3"/>
  <c r="H10" i="3"/>
  <c r="H4" i="3"/>
  <c r="G11" i="3"/>
  <c r="G5" i="3"/>
  <c r="G6" i="3"/>
  <c r="G7" i="3"/>
  <c r="G8" i="3"/>
  <c r="G9" i="3"/>
  <c r="G10" i="3"/>
  <c r="G4" i="3"/>
  <c r="F11" i="3"/>
  <c r="E11" i="3"/>
  <c r="F5" i="3"/>
  <c r="F6" i="3"/>
  <c r="F7" i="3"/>
  <c r="F8" i="3"/>
  <c r="F9" i="3"/>
  <c r="F10" i="3"/>
  <c r="F4" i="3"/>
  <c r="G11" i="2"/>
  <c r="F11" i="2"/>
  <c r="G5" i="2"/>
  <c r="G6" i="2"/>
  <c r="G7" i="2"/>
  <c r="G8" i="2"/>
  <c r="G9" i="2"/>
  <c r="G10" i="2"/>
  <c r="G4" i="2"/>
  <c r="F6" i="2"/>
  <c r="F7" i="2"/>
  <c r="F8" i="2"/>
  <c r="F9" i="2"/>
  <c r="F10" i="2"/>
  <c r="F5" i="2"/>
  <c r="F4" i="2"/>
  <c r="G8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<sst xmlns="http://schemas.openxmlformats.org/spreadsheetml/2006/main" count="69" uniqueCount="55">
  <si>
    <t>CỬA HÀNG VẬT TƯ</t>
  </si>
  <si>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</si>
  <si>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</si>
  <si>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</si>
  <si>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</si>
  <si>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</si>
  <si>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</si>
  <si>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</si>
  <si>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</si>
  <si>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</si>
  <si>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</si>
  <si>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Tổng cộng</t>
  </si>
  <si>
    <t>Khối</t>
  </si>
  <si>
    <t>Viên</t>
  </si>
  <si>
    <t>Kg</t>
  </si>
  <si>
    <t>Bao</t>
  </si>
  <si>
    <t>Đá</t>
  </si>
  <si>
    <t>Chuyên chở</t>
  </si>
  <si>
    <t>BẢNG THANH TOÁN LƯƠNG THÁNG</t>
  </si>
  <si>
    <t>MLCB=</t>
  </si>
  <si>
    <t>MPC=</t>
  </si>
  <si>
    <t>TT</t>
  </si>
  <si>
    <t>Họ và tên</t>
  </si>
  <si>
    <t>Nguyễn Vũ Lân</t>
  </si>
  <si>
    <t>Huỳnh Thúy Anh</t>
  </si>
  <si>
    <t>Ngô Thanh Vân</t>
  </si>
  <si>
    <t>Nguyễn Thị Hà</t>
  </si>
  <si>
    <t>Hồ Minh Tâm</t>
  </si>
  <si>
    <t>Trần Trung Hiếu</t>
  </si>
  <si>
    <t>Lê Thùy Vân</t>
  </si>
  <si>
    <t>Chức vụ</t>
  </si>
  <si>
    <t>HT</t>
  </si>
  <si>
    <t>HP</t>
  </si>
  <si>
    <t>TP</t>
  </si>
  <si>
    <t>PP</t>
  </si>
  <si>
    <t>NV</t>
  </si>
  <si>
    <t>GV</t>
  </si>
  <si>
    <t>LCB</t>
  </si>
  <si>
    <t>PCTN</t>
  </si>
  <si>
    <t>Thưởng</t>
  </si>
  <si>
    <t xml:space="preserve">Thực lãnh </t>
  </si>
  <si>
    <t>TỔNG QUỸ LƯƠNG</t>
  </si>
  <si>
    <t>Lê Xuân Anh</t>
  </si>
  <si>
    <t>Trần Thế Mỹ</t>
  </si>
  <si>
    <t>Lê Văn Hòa</t>
  </si>
  <si>
    <t>Võ Thế Hùng</t>
  </si>
  <si>
    <t>Lê Ngọc Hạnh</t>
  </si>
  <si>
    <t>Trần Văn Trinh</t>
  </si>
  <si>
    <t>Phạm Thùy Vân</t>
  </si>
  <si>
    <t>GD</t>
  </si>
  <si>
    <t>PG</t>
  </si>
  <si>
    <t>NLV</t>
  </si>
  <si>
    <t xml:space="preserve">Lương </t>
  </si>
  <si>
    <t>Thực lãnh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</si>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</sst>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ED83-5C9C-4EA8-B9A0-7279293525F7}">
  <dimension ref="A1:G8"/>
  <sheetViews>
    <sheetView zoomScale="101" zoomScaleNormal="101" workbookViewId="0">
      <selection activeCell="J5" sqref="J5"/>
    </sheetView>
  </sheetViews>
  <sheetFormatPr defaultRowHeight="14.4" x14ac:dyDescent="0.3"/>
  <cols>
    <col min="1" max="1" width="9.88671875" bestFit="1" customWidth="1"/>
    <col min="2" max="2" width="25.6640625" bestFit="1" customWidth="1"/>
    <col min="3" max="3" width="16.77734375" bestFit="1" customWidth="1"/>
    <col min="4" max="4" width="22.44140625" bestFit="1" customWidth="1"/>
    <col min="5" max="5" width="19.6640625" bestFit="1" customWidth="1"/>
    <col min="6" max="6" width="29.33203125" bestFit="1" customWidth="1"/>
    <col min="7" max="7" width="25.109375" bestFit="1" customWidth="1"/>
  </cols>
  <sheetData>
    <row r="1" spans="1:7" ht="38.4" x14ac:dyDescent="0.7">
      <c r="A1" s="8" t="s">
        <v>0</v>
      </c>
      <c r="B1" s="8"/>
      <c r="C1" s="8"/>
      <c r="D1" s="8"/>
      <c r="E1" s="8"/>
      <c r="F1" s="8"/>
      <c r="G1" s="8"/>
    </row>
    <row r="2" spans="1:7" ht="38.4" x14ac:dyDescent="0.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17</v>
      </c>
      <c r="G2" s="3" t="s">
        <v>6</v>
      </c>
    </row>
    <row r="3" spans="1:7" ht="38.4" x14ac:dyDescent="0.7">
      <c r="A3" s="2">
        <v>1</v>
      </c>
      <c r="B3" s="2" t="s">
        <v>7</v>
      </c>
      <c r="C3" s="2" t="s">
        <v>12</v>
      </c>
      <c r="D3" s="2">
        <v>50</v>
      </c>
      <c r="E3" s="2">
        <v>60000</v>
      </c>
      <c r="F3" s="2">
        <f>E3*D3*0.5%</f>
        <v>15000</v>
      </c>
      <c r="G3" s="2">
        <f>E3*D3+F3</f>
        <v>3015000</v>
      </c>
    </row>
    <row r="4" spans="1:7" ht="38.4" x14ac:dyDescent="0.7">
      <c r="A4" s="2">
        <v>2</v>
      </c>
      <c r="B4" s="2" t="s">
        <v>16</v>
      </c>
      <c r="C4" s="2" t="s">
        <v>12</v>
      </c>
      <c r="D4" s="2">
        <v>40</v>
      </c>
      <c r="E4" s="2">
        <v>10000</v>
      </c>
      <c r="F4" s="2">
        <f>E4*D4*0.5%</f>
        <v>2000</v>
      </c>
      <c r="G4" s="2">
        <f t="shared" ref="G4:G7" si="0">E4*D4+F4</f>
        <v>402000</v>
      </c>
    </row>
    <row r="5" spans="1:7" ht="38.4" x14ac:dyDescent="0.7">
      <c r="A5" s="2">
        <v>3</v>
      </c>
      <c r="B5" s="2" t="s">
        <v>8</v>
      </c>
      <c r="C5" s="2" t="s">
        <v>13</v>
      </c>
      <c r="D5" s="2">
        <v>4000</v>
      </c>
      <c r="E5" s="2">
        <v>350</v>
      </c>
      <c r="F5" s="2">
        <f>E5*D5*0.5%</f>
        <v>7000</v>
      </c>
      <c r="G5" s="2">
        <f t="shared" si="0"/>
        <v>1407000</v>
      </c>
    </row>
    <row r="6" spans="1:7" ht="38.4" x14ac:dyDescent="0.7">
      <c r="A6" s="2">
        <v>4</v>
      </c>
      <c r="B6" s="2" t="s">
        <v>9</v>
      </c>
      <c r="C6" s="2" t="s">
        <v>14</v>
      </c>
      <c r="D6" s="2">
        <v>150</v>
      </c>
      <c r="E6" s="2">
        <v>3600</v>
      </c>
      <c r="F6" s="2">
        <f>E6*D6*0.5%</f>
        <v>2700</v>
      </c>
      <c r="G6" s="2">
        <f t="shared" si="0"/>
        <v>542700</v>
      </c>
    </row>
    <row r="7" spans="1:7" ht="38.4" x14ac:dyDescent="0.7">
      <c r="A7" s="2">
        <v>5</v>
      </c>
      <c r="B7" s="2" t="s">
        <v>10</v>
      </c>
      <c r="C7" s="2" t="s">
        <v>15</v>
      </c>
      <c r="D7" s="2">
        <v>200</v>
      </c>
      <c r="E7" s="2">
        <v>45000</v>
      </c>
      <c r="F7" s="2">
        <f>E7*D7*0.5%</f>
        <v>45000</v>
      </c>
      <c r="G7" s="2">
        <f t="shared" si="0"/>
        <v>9045000</v>
      </c>
    </row>
    <row r="8" spans="1:7" ht="38.4" x14ac:dyDescent="0.7">
      <c r="A8" s="2"/>
      <c r="B8" s="7" t="s">
        <v>11</v>
      </c>
      <c r="C8" s="7"/>
      <c r="D8" s="7"/>
      <c r="E8" s="7"/>
      <c r="F8" s="2"/>
      <c r="G8" s="2">
        <f>SUM(G3:G7)</f>
        <v>14411700</v>
      </c>
    </row>
  </sheetData>
  <mergeCells count="2">
    <mergeCell ref="B8:E8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9621-30B7-4F36-8846-DE1053B5EB75}">
  <dimension ref="A1:G11"/>
  <sheetViews>
    <sheetView zoomScale="85" zoomScaleNormal="85" workbookViewId="0">
      <selection activeCell="A4" sqref="A4:A10"/>
    </sheetView>
  </sheetViews>
  <sheetFormatPr defaultRowHeight="38.4" x14ac:dyDescent="0.7"/>
  <cols>
    <col min="1" max="1" width="7.44140625" style="4" bestFit="1" customWidth="1"/>
    <col min="2" max="2" width="41" style="4" bestFit="1" customWidth="1"/>
    <col min="3" max="3" width="20.77734375" style="4" bestFit="1" customWidth="1"/>
    <col min="4" max="4" width="13.44140625" style="4" bestFit="1" customWidth="1"/>
    <col min="5" max="5" width="15.5546875" style="4" bestFit="1" customWidth="1"/>
    <col min="6" max="6" width="22.33203125" style="4" bestFit="1" customWidth="1"/>
    <col min="7" max="7" width="26.5546875" style="4" bestFit="1" customWidth="1"/>
    <col min="8" max="16384" width="8.88671875" style="4"/>
  </cols>
  <sheetData>
    <row r="1" spans="1:7" x14ac:dyDescent="0.7">
      <c r="A1" s="9" t="s">
        <v>18</v>
      </c>
      <c r="B1" s="9"/>
      <c r="C1" s="9"/>
      <c r="D1" s="9"/>
      <c r="E1" s="9"/>
      <c r="F1" s="9"/>
      <c r="G1" s="9"/>
    </row>
    <row r="2" spans="1:7" x14ac:dyDescent="0.7">
      <c r="B2" s="5" t="s">
        <v>19</v>
      </c>
      <c r="C2" s="4">
        <v>540000</v>
      </c>
      <c r="E2" s="5" t="s">
        <v>20</v>
      </c>
      <c r="F2" s="4">
        <v>400000</v>
      </c>
    </row>
    <row r="3" spans="1:7" x14ac:dyDescent="0.7">
      <c r="A3" s="2" t="s">
        <v>21</v>
      </c>
      <c r="B3" s="2" t="s">
        <v>22</v>
      </c>
      <c r="C3" s="2" t="s">
        <v>30</v>
      </c>
      <c r="D3" s="2" t="s">
        <v>37</v>
      </c>
      <c r="E3" s="2" t="s">
        <v>38</v>
      </c>
      <c r="F3" s="2" t="s">
        <v>39</v>
      </c>
      <c r="G3" s="2" t="s">
        <v>40</v>
      </c>
    </row>
    <row r="4" spans="1:7" x14ac:dyDescent="0.7">
      <c r="A4" s="1">
        <v>1</v>
      </c>
      <c r="B4" s="2" t="s">
        <v>23</v>
      </c>
      <c r="C4" s="6" t="s">
        <v>31</v>
      </c>
      <c r="D4" s="2">
        <v>5.47</v>
      </c>
      <c r="E4" s="2">
        <v>8</v>
      </c>
      <c r="F4" s="2">
        <f>$F$2*E4*50%</f>
        <v>1600000</v>
      </c>
      <c r="G4" s="2">
        <f>($C$2*D4)+($F$2*E4)+F4+400000</f>
        <v>8153800</v>
      </c>
    </row>
    <row r="5" spans="1:7" x14ac:dyDescent="0.7">
      <c r="A5" s="1">
        <v>2</v>
      </c>
      <c r="B5" s="2" t="s">
        <v>24</v>
      </c>
      <c r="C5" s="6" t="s">
        <v>32</v>
      </c>
      <c r="D5" s="2">
        <v>5.22</v>
      </c>
      <c r="E5" s="2">
        <v>6</v>
      </c>
      <c r="F5" s="2">
        <f>$F$2*E5*50%</f>
        <v>1200000</v>
      </c>
      <c r="G5" s="2">
        <f t="shared" ref="G5:G10" si="0">($C$2*D5)+($F$2*E5)+F5+400000</f>
        <v>6818800</v>
      </c>
    </row>
    <row r="6" spans="1:7" x14ac:dyDescent="0.7">
      <c r="A6" s="1">
        <v>3</v>
      </c>
      <c r="B6" s="2" t="s">
        <v>25</v>
      </c>
      <c r="C6" s="6" t="s">
        <v>33</v>
      </c>
      <c r="D6" s="2">
        <v>3.3</v>
      </c>
      <c r="E6" s="2">
        <v>4</v>
      </c>
      <c r="F6" s="2">
        <f t="shared" ref="F6:F10" si="1">$F$2*E6*50%</f>
        <v>800000</v>
      </c>
      <c r="G6" s="2">
        <f t="shared" si="0"/>
        <v>4582000</v>
      </c>
    </row>
    <row r="7" spans="1:7" x14ac:dyDescent="0.7">
      <c r="A7" s="1">
        <v>4</v>
      </c>
      <c r="B7" s="2" t="s">
        <v>26</v>
      </c>
      <c r="C7" s="6" t="s">
        <v>34</v>
      </c>
      <c r="D7" s="2">
        <v>4.62</v>
      </c>
      <c r="E7" s="2">
        <v>3</v>
      </c>
      <c r="F7" s="2">
        <f t="shared" si="1"/>
        <v>600000</v>
      </c>
      <c r="G7" s="2">
        <f t="shared" si="0"/>
        <v>4694800</v>
      </c>
    </row>
    <row r="8" spans="1:7" x14ac:dyDescent="0.7">
      <c r="A8" s="1">
        <v>5</v>
      </c>
      <c r="B8" s="2" t="s">
        <v>27</v>
      </c>
      <c r="C8" s="6" t="s">
        <v>35</v>
      </c>
      <c r="D8" s="2">
        <v>3.88</v>
      </c>
      <c r="E8" s="2">
        <v>2</v>
      </c>
      <c r="F8" s="2">
        <f t="shared" si="1"/>
        <v>400000</v>
      </c>
      <c r="G8" s="2">
        <f t="shared" si="0"/>
        <v>3695200</v>
      </c>
    </row>
    <row r="9" spans="1:7" x14ac:dyDescent="0.7">
      <c r="A9" s="1">
        <v>6</v>
      </c>
      <c r="B9" s="2" t="s">
        <v>28</v>
      </c>
      <c r="C9" s="6" t="s">
        <v>36</v>
      </c>
      <c r="D9" s="2">
        <v>4.9800000000000004</v>
      </c>
      <c r="E9" s="2">
        <v>1</v>
      </c>
      <c r="F9" s="2">
        <f t="shared" si="1"/>
        <v>200000</v>
      </c>
      <c r="G9" s="2">
        <f t="shared" si="0"/>
        <v>3689200</v>
      </c>
    </row>
    <row r="10" spans="1:7" x14ac:dyDescent="0.7">
      <c r="A10" s="1">
        <v>7</v>
      </c>
      <c r="B10" s="2" t="s">
        <v>29</v>
      </c>
      <c r="C10" s="6" t="s">
        <v>36</v>
      </c>
      <c r="D10" s="2">
        <v>5.22</v>
      </c>
      <c r="E10" s="2">
        <v>1</v>
      </c>
      <c r="F10" s="2">
        <f t="shared" si="1"/>
        <v>200000</v>
      </c>
      <c r="G10" s="2">
        <f t="shared" si="0"/>
        <v>3818800</v>
      </c>
    </row>
    <row r="11" spans="1:7" x14ac:dyDescent="0.7">
      <c r="A11" s="2"/>
      <c r="B11" s="10" t="s">
        <v>11</v>
      </c>
      <c r="C11" s="10"/>
      <c r="D11" s="10"/>
      <c r="E11" s="10"/>
      <c r="F11" s="2">
        <f>SUM(F4:F10)</f>
        <v>5000000</v>
      </c>
      <c r="G11" s="2">
        <f>SUM(G4:G10)</f>
        <v>35452600</v>
      </c>
    </row>
  </sheetData>
  <mergeCells count="2">
    <mergeCell ref="A1:G1"/>
    <mergeCell ref="B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01C8-99B2-4314-B6CB-BD7C4AEA1270}">
  <dimension ref="A1:H11"/>
  <sheetViews>
    <sheetView tabSelected="1" zoomScale="85" zoomScaleNormal="85" workbookViewId="0">
      <selection activeCell="G11" sqref="G11"/>
    </sheetView>
  </sheetViews>
  <sheetFormatPr defaultRowHeight="38.4" x14ac:dyDescent="0.7"/>
  <cols>
    <col min="1" max="1" width="9.109375" style="4" bestFit="1" customWidth="1"/>
    <col min="2" max="2" width="38.5546875" style="4" bestFit="1" customWidth="1"/>
    <col min="3" max="3" width="20.77734375" style="4" bestFit="1" customWidth="1"/>
    <col min="4" max="4" width="25.33203125" style="4" bestFit="1" customWidth="1"/>
    <col min="5" max="5" width="11.109375" style="4" bestFit="1" customWidth="1"/>
    <col min="6" max="6" width="25.33203125" style="4" bestFit="1" customWidth="1"/>
    <col min="7" max="7" width="22.33203125" style="4" bestFit="1" customWidth="1"/>
    <col min="8" max="8" width="25.33203125" style="4" bestFit="1" customWidth="1"/>
    <col min="9" max="16384" width="8.88671875" style="4"/>
  </cols>
  <sheetData>
    <row r="1" spans="1:8" x14ac:dyDescent="0.7">
      <c r="A1" s="11" t="s">
        <v>18</v>
      </c>
      <c r="B1" s="11"/>
      <c r="C1" s="11"/>
      <c r="D1" s="11"/>
      <c r="E1" s="11"/>
      <c r="F1" s="11"/>
      <c r="G1" s="11"/>
      <c r="H1" s="11"/>
    </row>
    <row r="2" spans="1:8" x14ac:dyDescent="0.7">
      <c r="B2" s="9" t="s">
        <v>41</v>
      </c>
      <c r="C2" s="9"/>
      <c r="D2" s="4">
        <v>25000000</v>
      </c>
    </row>
    <row r="3" spans="1:8" x14ac:dyDescent="0.7">
      <c r="A3" s="2" t="s">
        <v>21</v>
      </c>
      <c r="B3" s="2" t="s">
        <v>22</v>
      </c>
      <c r="C3" s="2" t="s">
        <v>30</v>
      </c>
      <c r="D3" s="2" t="s">
        <v>37</v>
      </c>
      <c r="E3" s="2" t="s">
        <v>51</v>
      </c>
      <c r="F3" s="2" t="s">
        <v>52</v>
      </c>
      <c r="G3" s="2" t="s">
        <v>39</v>
      </c>
      <c r="H3" s="2" t="s">
        <v>53</v>
      </c>
    </row>
    <row r="4" spans="1:8" x14ac:dyDescent="0.7">
      <c r="A4" s="2">
        <v>1</v>
      </c>
      <c r="B4" s="2" t="s">
        <v>42</v>
      </c>
      <c r="C4" s="1" t="s">
        <v>49</v>
      </c>
      <c r="D4" s="2">
        <v>170000</v>
      </c>
      <c r="E4" s="2">
        <v>24</v>
      </c>
      <c r="F4" s="2">
        <f>IF(E4&lt;=24,D4*E4,D4*24+D4*(E4-24)*2)</f>
        <v>4080000</v>
      </c>
      <c r="G4" s="2">
        <f>($D$2-$F$11)/$E$11*E4</f>
        <v>546206.89655172417</v>
      </c>
      <c r="H4" s="2">
        <f>F4+G4</f>
        <v>4626206.8965517245</v>
      </c>
    </row>
    <row r="5" spans="1:8" x14ac:dyDescent="0.7">
      <c r="A5" s="2">
        <v>2</v>
      </c>
      <c r="B5" s="2" t="s">
        <v>43</v>
      </c>
      <c r="C5" s="1" t="s">
        <v>50</v>
      </c>
      <c r="D5" s="2">
        <v>150000</v>
      </c>
      <c r="E5" s="2">
        <v>22</v>
      </c>
      <c r="F5" s="2">
        <f t="shared" ref="F5:F10" si="0">IF(E5&lt;=24,D5*E5,D5*24+D5*(E5-24)*2)</f>
        <v>3300000</v>
      </c>
      <c r="G5" s="2">
        <f t="shared" ref="G5:G10" si="1">($D$2-$F$11)/$E$11*E5</f>
        <v>500689.6551724138</v>
      </c>
      <c r="H5" s="2">
        <f t="shared" ref="H5:H10" si="2">F5+G5</f>
        <v>3800689.6551724137</v>
      </c>
    </row>
    <row r="6" spans="1:8" x14ac:dyDescent="0.7">
      <c r="A6" s="2">
        <v>3</v>
      </c>
      <c r="B6" s="2" t="s">
        <v>44</v>
      </c>
      <c r="C6" s="1" t="s">
        <v>33</v>
      </c>
      <c r="D6" s="2">
        <v>130000</v>
      </c>
      <c r="E6" s="2">
        <v>24</v>
      </c>
      <c r="F6" s="2">
        <f t="shared" si="0"/>
        <v>3120000</v>
      </c>
      <c r="G6" s="2">
        <f t="shared" si="1"/>
        <v>546206.89655172417</v>
      </c>
      <c r="H6" s="2">
        <f t="shared" si="2"/>
        <v>3666206.8965517241</v>
      </c>
    </row>
    <row r="7" spans="1:8" x14ac:dyDescent="0.7">
      <c r="A7" s="2">
        <v>4</v>
      </c>
      <c r="B7" s="2" t="s">
        <v>45</v>
      </c>
      <c r="C7" s="1" t="s">
        <v>34</v>
      </c>
      <c r="D7" s="2">
        <v>110000</v>
      </c>
      <c r="E7" s="2">
        <v>25</v>
      </c>
      <c r="F7" s="2">
        <f t="shared" si="0"/>
        <v>2860000</v>
      </c>
      <c r="G7" s="2">
        <f t="shared" si="1"/>
        <v>568965.51724137936</v>
      </c>
      <c r="H7" s="2">
        <f t="shared" si="2"/>
        <v>3428965.5172413792</v>
      </c>
    </row>
    <row r="8" spans="1:8" x14ac:dyDescent="0.7">
      <c r="A8" s="2">
        <v>5</v>
      </c>
      <c r="B8" s="2" t="s">
        <v>46</v>
      </c>
      <c r="C8" s="1" t="s">
        <v>35</v>
      </c>
      <c r="D8" s="2">
        <v>100000</v>
      </c>
      <c r="E8" s="2">
        <v>25</v>
      </c>
      <c r="F8" s="2">
        <f t="shared" si="0"/>
        <v>2600000</v>
      </c>
      <c r="G8" s="2">
        <f t="shared" si="1"/>
        <v>568965.51724137936</v>
      </c>
      <c r="H8" s="2">
        <f t="shared" si="2"/>
        <v>3168965.5172413792</v>
      </c>
    </row>
    <row r="9" spans="1:8" x14ac:dyDescent="0.7">
      <c r="A9" s="2">
        <v>6</v>
      </c>
      <c r="B9" s="2" t="s">
        <v>47</v>
      </c>
      <c r="C9" s="1" t="s">
        <v>35</v>
      </c>
      <c r="D9" s="2">
        <v>80000</v>
      </c>
      <c r="E9" s="2">
        <v>28</v>
      </c>
      <c r="F9" s="2">
        <f t="shared" si="0"/>
        <v>2560000</v>
      </c>
      <c r="G9" s="2">
        <f t="shared" si="1"/>
        <v>637241.37931034481</v>
      </c>
      <c r="H9" s="2">
        <f t="shared" si="2"/>
        <v>3197241.3793103448</v>
      </c>
    </row>
    <row r="10" spans="1:8" x14ac:dyDescent="0.7">
      <c r="A10" s="2">
        <v>7</v>
      </c>
      <c r="B10" s="2" t="s">
        <v>48</v>
      </c>
      <c r="C10" s="1" t="s">
        <v>35</v>
      </c>
      <c r="D10" s="2">
        <v>90000</v>
      </c>
      <c r="E10" s="2">
        <v>26</v>
      </c>
      <c r="F10" s="2">
        <f t="shared" si="0"/>
        <v>2520000</v>
      </c>
      <c r="G10" s="2">
        <f t="shared" si="1"/>
        <v>591724.13793103455</v>
      </c>
      <c r="H10" s="2">
        <f t="shared" si="2"/>
        <v>3111724.1379310344</v>
      </c>
    </row>
    <row r="11" spans="1:8" x14ac:dyDescent="0.7">
      <c r="A11" s="2"/>
      <c r="B11" s="10" t="s">
        <v>54</v>
      </c>
      <c r="C11" s="10"/>
      <c r="D11" s="10"/>
      <c r="E11" s="2">
        <f>SUM(E4:E10)</f>
        <v>174</v>
      </c>
      <c r="F11" s="2">
        <f>SUM(F4:F10)</f>
        <v>21040000</v>
      </c>
      <c r="G11" s="2">
        <f>SUM(G4:G10)</f>
        <v>3960000</v>
      </c>
      <c r="H11" s="2">
        <f>SUM(H4:H10)</f>
        <v>24999999.999999996</v>
      </c>
    </row>
  </sheetData>
  <mergeCells count="3">
    <mergeCell ref="A1:H1"/>
    <mergeCell ref="B2:C2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baitap1</vt:lpstr>
      <vt:lpstr>baitap2</vt:lpstr>
      <vt:lpstr>baitap3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</dc:creator>
  <cp:lastModifiedBy>Chanh</cp:lastModifiedBy>
  <dcterms:created xsi:type="dcterms:W3CDTF">2021-11-29T09:12:11Z</dcterms:created>
  <dcterms:modified xsi:type="dcterms:W3CDTF">2021-12-06T06:55:36Z</dcterms:modified>
</cp:coreProperties>
</file>