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345" windowHeight="44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8" i="1"/>
  <c r="C7" i="1"/>
  <c r="C6" i="1"/>
  <c r="C5" i="1"/>
  <c r="F3" i="1" l="1"/>
  <c r="B5" i="1" l="1"/>
  <c r="B6" i="1" l="1"/>
  <c r="B7" i="1" s="1"/>
  <c r="B8" i="1" s="1"/>
  <c r="B10" i="1" s="1"/>
  <c r="B11" i="1" s="1"/>
  <c r="B12" i="1" s="1"/>
  <c r="E2" i="1"/>
  <c r="E3" i="1"/>
  <c r="E4" i="1" s="1"/>
  <c r="BI2" i="1"/>
  <c r="BI4" i="1"/>
  <c r="BJ4" i="1"/>
  <c r="BK4" i="1"/>
  <c r="BL4" i="1"/>
  <c r="BM4" i="1"/>
  <c r="BN4" i="1"/>
  <c r="BO4" i="1"/>
  <c r="AG2" i="1"/>
  <c r="AN2" i="1"/>
  <c r="AU2" i="1"/>
  <c r="BB2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S2" i="1"/>
  <c r="Z2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P4" i="1"/>
  <c r="Q4" i="1"/>
  <c r="R4" i="1"/>
  <c r="C12" i="1" l="1"/>
  <c r="B13" i="1" s="1"/>
  <c r="F4" i="1"/>
  <c r="G3" i="1"/>
  <c r="C13" i="1" l="1"/>
  <c r="B14" i="1" s="1"/>
  <c r="G4" i="1"/>
  <c r="H3" i="1"/>
  <c r="C14" i="1" l="1"/>
  <c r="B15" i="1" s="1"/>
  <c r="I3" i="1"/>
  <c r="H4" i="1"/>
  <c r="C15" i="1" l="1"/>
  <c r="B16" i="1" s="1"/>
  <c r="C16" i="1" s="1"/>
  <c r="B9" i="1" s="1"/>
  <c r="C9" i="1" s="1"/>
  <c r="B17" i="1" s="1"/>
  <c r="C17" i="1" s="1"/>
  <c r="B18" i="1" s="1"/>
  <c r="C18" i="1" s="1"/>
  <c r="B19" i="1" s="1"/>
  <c r="C19" i="1" s="1"/>
  <c r="B20" i="1" s="1"/>
  <c r="C20" i="1" s="1"/>
  <c r="I4" i="1"/>
  <c r="J3" i="1"/>
  <c r="K3" i="1" l="1"/>
  <c r="L3" i="1" s="1"/>
  <c r="J4" i="1"/>
  <c r="L2" i="1" l="1"/>
  <c r="M3" i="1"/>
  <c r="N3" i="1" s="1"/>
  <c r="O3" i="1" s="1"/>
  <c r="K4" i="1"/>
  <c r="L4" i="1" l="1"/>
  <c r="M4" i="1" l="1"/>
  <c r="O4" i="1" l="1"/>
  <c r="N4" i="1"/>
</calcChain>
</file>

<file path=xl/sharedStrings.xml><?xml version="1.0" encoding="utf-8"?>
<sst xmlns="http://schemas.openxmlformats.org/spreadsheetml/2006/main" count="75" uniqueCount="45">
  <si>
    <t>TASK</t>
  </si>
  <si>
    <t>START</t>
  </si>
  <si>
    <t>END</t>
  </si>
  <si>
    <t>T1</t>
  </si>
  <si>
    <t>T2</t>
  </si>
  <si>
    <t>T3</t>
  </si>
  <si>
    <t>T4</t>
  </si>
  <si>
    <t>T5</t>
  </si>
  <si>
    <t>T6</t>
  </si>
  <si>
    <t>PROJECT START</t>
  </si>
  <si>
    <t>CONTENT</t>
  </si>
  <si>
    <t xml:space="preserve">Xác định yêu cầu  </t>
  </si>
  <si>
    <t>PROJECT</t>
  </si>
  <si>
    <t>Ứng dụng điểm danh trong lớp học</t>
  </si>
  <si>
    <t>EFFORT (persion-days)</t>
  </si>
  <si>
    <t>DURATION (days)</t>
  </si>
  <si>
    <t>DEPENDENCIES</t>
  </si>
  <si>
    <t>T7</t>
  </si>
  <si>
    <t>T8</t>
  </si>
  <si>
    <t>Thiết kế thuật toán nhận diện</t>
  </si>
  <si>
    <t>Gộp code và test</t>
  </si>
  <si>
    <t>T9</t>
  </si>
  <si>
    <t>T10</t>
  </si>
  <si>
    <t>T11</t>
  </si>
  <si>
    <t>T12</t>
  </si>
  <si>
    <t>Hoàn thiện và viết document</t>
  </si>
  <si>
    <t>Finish</t>
  </si>
  <si>
    <t>Thiết kế chức năng đăng nhập</t>
  </si>
  <si>
    <t>Thiết kế chức năng quên mật khẩu</t>
  </si>
  <si>
    <t>Thiết kế chức năng thông báo</t>
  </si>
  <si>
    <t>Thiết kế giao diện thời khóa biểu</t>
  </si>
  <si>
    <t>Thiết kế chức năng cập nhật thông tin cá nhân</t>
  </si>
  <si>
    <t>Thiết kế csdl và kết nối database</t>
  </si>
  <si>
    <t>Thiết kế chức năng quản lý giáo viên (xem, thêm, xóa)</t>
  </si>
  <si>
    <t>Thiết kế chức năng thống kê điểm danh</t>
  </si>
  <si>
    <t>Thiết kế chức năng quản lý sinh viên (xem, thêm, xóa, tra cứu)</t>
  </si>
  <si>
    <t>Thiết kế chức năng điểm danh</t>
  </si>
  <si>
    <t>T13</t>
  </si>
  <si>
    <t>T14</t>
  </si>
  <si>
    <t>T15</t>
  </si>
  <si>
    <t>T16</t>
  </si>
  <si>
    <t>Thiết kế chức năng lịch sử điểm danh</t>
  </si>
  <si>
    <t>Thiết kế chức năng quản lý lớp (xem, thêm sinh viên, xóa, tạo)</t>
  </si>
  <si>
    <t>T2,T10</t>
  </si>
  <si>
    <t>T3,T4,T5,T6,T7,T8,T9,T14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</si>
</sst>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indent="1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/>
    <xf numFmtId="164" fontId="1" fillId="2" borderId="5" xfId="0" applyNumberFormat="1" applyFont="1" applyFill="1" applyBorder="1" applyAlignment="1">
      <alignment horizontal="center" shrinkToFit="1"/>
    </xf>
    <xf numFmtId="164" fontId="1" fillId="2" borderId="6" xfId="0" applyNumberFormat="1" applyFont="1" applyFill="1" applyBorder="1" applyAlignment="1">
      <alignment horizontal="center" shrinkToFit="1"/>
    </xf>
    <xf numFmtId="164" fontId="1" fillId="2" borderId="7" xfId="0" applyNumberFormat="1" applyFont="1" applyFill="1" applyBorder="1" applyAlignment="1">
      <alignment horizontal="center" shrinkToFi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shrinkToFit="1"/>
    </xf>
    <xf numFmtId="0" fontId="0" fillId="4" borderId="0" xfId="0" applyFill="1" applyAlignment="1">
      <alignment horizontal="center"/>
    </xf>
    <xf numFmtId="14" fontId="0" fillId="0" borderId="0" xfId="0" applyNumberFormat="1"/>
    <xf numFmtId="15" fontId="0" fillId="0" borderId="0" xfId="0" applyNumberFormat="1"/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indent="1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vertical="center"/>
    </xf>
    <xf numFmtId="0" fontId="0" fillId="0" borderId="8" xfId="0" applyFill="1" applyBorder="1"/>
    <xf numFmtId="15" fontId="1" fillId="2" borderId="2" xfId="0" applyNumberFormat="1" applyFont="1" applyFill="1" applyBorder="1" applyAlignment="1">
      <alignment horizontal="left"/>
    </xf>
    <xf numFmtId="15" fontId="1" fillId="2" borderId="3" xfId="0" applyNumberFormat="1" applyFont="1" applyFill="1" applyBorder="1" applyAlignment="1">
      <alignment horizontal="left"/>
    </xf>
    <xf numFmtId="15" fontId="1" fillId="2" borderId="4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showGridLines="0" topLeftCell="A16" zoomScaleNormal="100" workbookViewId="0">
      <selection activeCell="C12" sqref="C12"/>
    </sheetView>
  </sheetViews>
  <sheetFormatPr defaultRowHeight="15" x14ac:dyDescent="0.25"/>
  <cols>
    <col min="1" max="1" width="5.625" style="1" customWidth="1"/>
    <col min="2" max="2" width="9.75" style="1" customWidth="1"/>
    <col min="3" max="3" width="9.625" style="1" customWidth="1"/>
    <col min="4" max="4" width="0.625" style="1" customWidth="1"/>
    <col min="5" max="67" width="2" style="1" customWidth="1"/>
    <col min="68" max="16384" width="9" style="1"/>
  </cols>
  <sheetData>
    <row r="1" spans="1:67" x14ac:dyDescent="0.25">
      <c r="A1" s="1" t="s">
        <v>9</v>
      </c>
      <c r="B1" s="2">
        <v>44287</v>
      </c>
    </row>
    <row r="2" spans="1:67" s="3" customFormat="1" x14ac:dyDescent="0.25">
      <c r="E2" s="28">
        <f>E3</f>
        <v>44287</v>
      </c>
      <c r="F2" s="29"/>
      <c r="G2" s="29"/>
      <c r="H2" s="29"/>
      <c r="I2" s="29"/>
      <c r="J2" s="29"/>
      <c r="K2" s="30"/>
      <c r="L2" s="28">
        <f>L3</f>
        <v>44294</v>
      </c>
      <c r="M2" s="29"/>
      <c r="N2" s="29"/>
      <c r="O2" s="29"/>
      <c r="P2" s="29"/>
      <c r="Q2" s="29"/>
      <c r="R2" s="30"/>
      <c r="S2" s="28">
        <f>S3</f>
        <v>44301</v>
      </c>
      <c r="T2" s="29"/>
      <c r="U2" s="29"/>
      <c r="V2" s="29"/>
      <c r="W2" s="29"/>
      <c r="X2" s="29"/>
      <c r="Y2" s="30"/>
      <c r="Z2" s="28">
        <f>Z3</f>
        <v>44308</v>
      </c>
      <c r="AA2" s="29"/>
      <c r="AB2" s="29"/>
      <c r="AC2" s="29"/>
      <c r="AD2" s="29"/>
      <c r="AE2" s="29"/>
      <c r="AF2" s="30"/>
      <c r="AG2" s="28">
        <f>AG3</f>
        <v>44315</v>
      </c>
      <c r="AH2" s="29"/>
      <c r="AI2" s="29"/>
      <c r="AJ2" s="29"/>
      <c r="AK2" s="29"/>
      <c r="AL2" s="29"/>
      <c r="AM2" s="29"/>
      <c r="AN2" s="28">
        <f>AN3</f>
        <v>44322</v>
      </c>
      <c r="AO2" s="29"/>
      <c r="AP2" s="29"/>
      <c r="AQ2" s="29"/>
      <c r="AR2" s="29"/>
      <c r="AS2" s="29"/>
      <c r="AT2" s="30"/>
      <c r="AU2" s="29">
        <f>AU3</f>
        <v>44329</v>
      </c>
      <c r="AV2" s="29"/>
      <c r="AW2" s="29"/>
      <c r="AX2" s="29"/>
      <c r="AY2" s="29"/>
      <c r="AZ2" s="29"/>
      <c r="BA2" s="30"/>
      <c r="BB2" s="28">
        <f>BB3</f>
        <v>44336</v>
      </c>
      <c r="BC2" s="29"/>
      <c r="BD2" s="29"/>
      <c r="BE2" s="29"/>
      <c r="BF2" s="29"/>
      <c r="BG2" s="29"/>
      <c r="BH2" s="29"/>
      <c r="BI2" s="28">
        <f>BI3</f>
        <v>44343</v>
      </c>
      <c r="BJ2" s="29"/>
      <c r="BK2" s="29"/>
      <c r="BL2" s="29"/>
      <c r="BM2" s="29"/>
      <c r="BN2" s="29"/>
      <c r="BO2" s="30"/>
    </row>
    <row r="3" spans="1:67" x14ac:dyDescent="0.25">
      <c r="E3" s="8">
        <f>B1</f>
        <v>44287</v>
      </c>
      <c r="F3" s="9">
        <f>E3+1</f>
        <v>44288</v>
      </c>
      <c r="G3" s="9">
        <f t="shared" ref="G3:O3" si="0">F3+1</f>
        <v>44289</v>
      </c>
      <c r="H3" s="9">
        <f t="shared" si="0"/>
        <v>44290</v>
      </c>
      <c r="I3" s="9">
        <f t="shared" si="0"/>
        <v>44291</v>
      </c>
      <c r="J3" s="9">
        <f t="shared" si="0"/>
        <v>44292</v>
      </c>
      <c r="K3" s="10">
        <f t="shared" si="0"/>
        <v>44293</v>
      </c>
      <c r="L3" s="8">
        <f t="shared" si="0"/>
        <v>44294</v>
      </c>
      <c r="M3" s="9">
        <f t="shared" si="0"/>
        <v>44295</v>
      </c>
      <c r="N3" s="9">
        <f t="shared" si="0"/>
        <v>44296</v>
      </c>
      <c r="O3" s="9">
        <f t="shared" si="0"/>
        <v>44297</v>
      </c>
      <c r="P3" s="9">
        <v>44298</v>
      </c>
      <c r="Q3" s="9">
        <v>44299</v>
      </c>
      <c r="R3" s="10">
        <v>44300</v>
      </c>
      <c r="S3" s="8">
        <v>44301</v>
      </c>
      <c r="T3" s="9">
        <v>44302</v>
      </c>
      <c r="U3" s="9">
        <v>44303</v>
      </c>
      <c r="V3" s="9">
        <v>44304</v>
      </c>
      <c r="W3" s="9">
        <v>44305</v>
      </c>
      <c r="X3" s="9">
        <v>44306</v>
      </c>
      <c r="Y3" s="10">
        <v>44307</v>
      </c>
      <c r="Z3" s="8">
        <v>44308</v>
      </c>
      <c r="AA3" s="9">
        <v>44309</v>
      </c>
      <c r="AB3" s="9">
        <v>44310</v>
      </c>
      <c r="AC3" s="9">
        <v>44311</v>
      </c>
      <c r="AD3" s="9">
        <v>44312</v>
      </c>
      <c r="AE3" s="9">
        <v>44313</v>
      </c>
      <c r="AF3" s="10">
        <v>44314</v>
      </c>
      <c r="AG3" s="8">
        <v>44315</v>
      </c>
      <c r="AH3" s="9">
        <v>44316</v>
      </c>
      <c r="AI3" s="9">
        <v>44317</v>
      </c>
      <c r="AJ3" s="9">
        <v>44318</v>
      </c>
      <c r="AK3" s="9">
        <v>44319</v>
      </c>
      <c r="AL3" s="9">
        <v>44320</v>
      </c>
      <c r="AM3" s="9">
        <v>44321</v>
      </c>
      <c r="AN3" s="8">
        <v>44322</v>
      </c>
      <c r="AO3" s="9">
        <v>44323</v>
      </c>
      <c r="AP3" s="9">
        <v>44324</v>
      </c>
      <c r="AQ3" s="9">
        <v>44325</v>
      </c>
      <c r="AR3" s="9">
        <v>44326</v>
      </c>
      <c r="AS3" s="9">
        <v>44327</v>
      </c>
      <c r="AT3" s="10">
        <v>44328</v>
      </c>
      <c r="AU3" s="9">
        <v>44329</v>
      </c>
      <c r="AV3" s="9">
        <v>44330</v>
      </c>
      <c r="AW3" s="9">
        <v>44331</v>
      </c>
      <c r="AX3" s="9">
        <v>44332</v>
      </c>
      <c r="AY3" s="9">
        <v>44333</v>
      </c>
      <c r="AZ3" s="9">
        <v>44334</v>
      </c>
      <c r="BA3" s="10">
        <v>44335</v>
      </c>
      <c r="BB3" s="8">
        <v>44336</v>
      </c>
      <c r="BC3" s="9">
        <v>44337</v>
      </c>
      <c r="BD3" s="9">
        <v>44338</v>
      </c>
      <c r="BE3" s="9">
        <v>44339</v>
      </c>
      <c r="BF3" s="9">
        <v>44340</v>
      </c>
      <c r="BG3" s="9">
        <v>44341</v>
      </c>
      <c r="BH3" s="9">
        <v>44342</v>
      </c>
      <c r="BI3" s="8">
        <v>44343</v>
      </c>
      <c r="BJ3" s="9">
        <v>44344</v>
      </c>
      <c r="BK3" s="9">
        <v>44345</v>
      </c>
      <c r="BL3" s="9">
        <v>44346</v>
      </c>
      <c r="BM3" s="9">
        <v>44347</v>
      </c>
      <c r="BN3" s="9">
        <v>44348</v>
      </c>
      <c r="BO3" s="10">
        <v>44349</v>
      </c>
    </row>
    <row r="4" spans="1:67" s="13" customFormat="1" x14ac:dyDescent="0.25">
      <c r="A4" s="11" t="s">
        <v>0</v>
      </c>
      <c r="B4" s="11" t="s">
        <v>1</v>
      </c>
      <c r="C4" s="11" t="s">
        <v>2</v>
      </c>
      <c r="D4" s="11"/>
      <c r="E4" s="12" t="str">
        <f>LEFT(TEXT(E3,"ddd"),1)</f>
        <v>T</v>
      </c>
      <c r="F4" s="12" t="str">
        <f t="shared" ref="F4:K4" si="1">LEFT(TEXT(F3,"ddd"),1)</f>
        <v>F</v>
      </c>
      <c r="G4" s="12" t="str">
        <f t="shared" si="1"/>
        <v>S</v>
      </c>
      <c r="H4" s="12" t="str">
        <f t="shared" si="1"/>
        <v>S</v>
      </c>
      <c r="I4" s="12" t="str">
        <f t="shared" si="1"/>
        <v>M</v>
      </c>
      <c r="J4" s="12" t="str">
        <f t="shared" si="1"/>
        <v>T</v>
      </c>
      <c r="K4" s="12" t="str">
        <f t="shared" si="1"/>
        <v>W</v>
      </c>
      <c r="L4" s="12" t="str">
        <f>LEFT(TEXT(L3,"ddd"),1)</f>
        <v>T</v>
      </c>
      <c r="M4" s="12" t="str">
        <f t="shared" ref="M4" si="2">LEFT(TEXT(M3,"ddd"),1)</f>
        <v>F</v>
      </c>
      <c r="N4" s="12" t="str">
        <f t="shared" ref="N4" si="3">LEFT(TEXT(N3,"ddd"),1)</f>
        <v>S</v>
      </c>
      <c r="O4" s="12" t="str">
        <f t="shared" ref="O4" si="4">LEFT(TEXT(O3,"ddd"),1)</f>
        <v>S</v>
      </c>
      <c r="P4" s="12" t="str">
        <f t="shared" ref="P4" si="5">LEFT(TEXT(P3,"ddd"),1)</f>
        <v>M</v>
      </c>
      <c r="Q4" s="12" t="str">
        <f t="shared" ref="Q4" si="6">LEFT(TEXT(Q3,"ddd"),1)</f>
        <v>T</v>
      </c>
      <c r="R4" s="12" t="str">
        <f t="shared" ref="R4" si="7">LEFT(TEXT(R3,"ddd"),1)</f>
        <v>W</v>
      </c>
      <c r="S4" s="12" t="str">
        <f>LEFT(TEXT(S3,"ddd"),1)</f>
        <v>T</v>
      </c>
      <c r="T4" s="12" t="str">
        <f t="shared" ref="T4" si="8">LEFT(TEXT(T3,"ddd"),1)</f>
        <v>F</v>
      </c>
      <c r="U4" s="12" t="str">
        <f t="shared" ref="U4" si="9">LEFT(TEXT(U3,"ddd"),1)</f>
        <v>S</v>
      </c>
      <c r="V4" s="12" t="str">
        <f t="shared" ref="V4" si="10">LEFT(TEXT(V3,"ddd"),1)</f>
        <v>S</v>
      </c>
      <c r="W4" s="12" t="str">
        <f t="shared" ref="W4" si="11">LEFT(TEXT(W3,"ddd"),1)</f>
        <v>M</v>
      </c>
      <c r="X4" s="12" t="str">
        <f t="shared" ref="X4" si="12">LEFT(TEXT(X3,"ddd"),1)</f>
        <v>T</v>
      </c>
      <c r="Y4" s="12" t="str">
        <f t="shared" ref="Y4" si="13">LEFT(TEXT(Y3,"ddd"),1)</f>
        <v>W</v>
      </c>
      <c r="Z4" s="12" t="str">
        <f>LEFT(TEXT(Z3,"ddd"),1)</f>
        <v>T</v>
      </c>
      <c r="AA4" s="12" t="str">
        <f t="shared" ref="AA4" si="14">LEFT(TEXT(AA3,"ddd"),1)</f>
        <v>F</v>
      </c>
      <c r="AB4" s="12" t="str">
        <f t="shared" ref="AB4" si="15">LEFT(TEXT(AB3,"ddd"),1)</f>
        <v>S</v>
      </c>
      <c r="AC4" s="12" t="str">
        <f t="shared" ref="AC4" si="16">LEFT(TEXT(AC3,"ddd"),1)</f>
        <v>S</v>
      </c>
      <c r="AD4" s="12" t="str">
        <f t="shared" ref="AD4" si="17">LEFT(TEXT(AD3,"ddd"),1)</f>
        <v>M</v>
      </c>
      <c r="AE4" s="12" t="str">
        <f t="shared" ref="AE4" si="18">LEFT(TEXT(AE3,"ddd"),1)</f>
        <v>T</v>
      </c>
      <c r="AF4" s="12" t="str">
        <f t="shared" ref="AF4" si="19">LEFT(TEXT(AF3,"ddd"),1)</f>
        <v>W</v>
      </c>
      <c r="AG4" s="12" t="str">
        <f>LEFT(TEXT(AG3,"ddd"),1)</f>
        <v>T</v>
      </c>
      <c r="AH4" s="12" t="str">
        <f t="shared" ref="AH4" si="20">LEFT(TEXT(AH3,"ddd"),1)</f>
        <v>F</v>
      </c>
      <c r="AI4" s="12" t="str">
        <f t="shared" ref="AI4" si="21">LEFT(TEXT(AI3,"ddd"),1)</f>
        <v>S</v>
      </c>
      <c r="AJ4" s="12" t="str">
        <f t="shared" ref="AJ4" si="22">LEFT(TEXT(AJ3,"ddd"),1)</f>
        <v>S</v>
      </c>
      <c r="AK4" s="12" t="str">
        <f t="shared" ref="AK4" si="23">LEFT(TEXT(AK3,"ddd"),1)</f>
        <v>M</v>
      </c>
      <c r="AL4" s="12" t="str">
        <f t="shared" ref="AL4" si="24">LEFT(TEXT(AL3,"ddd"),1)</f>
        <v>T</v>
      </c>
      <c r="AM4" s="12" t="str">
        <f t="shared" ref="AM4" si="25">LEFT(TEXT(AM3,"ddd"),1)</f>
        <v>W</v>
      </c>
      <c r="AN4" s="12" t="str">
        <f>LEFT(TEXT(AN3,"ddd"),1)</f>
        <v>T</v>
      </c>
      <c r="AO4" s="12" t="str">
        <f t="shared" ref="AO4" si="26">LEFT(TEXT(AO3,"ddd"),1)</f>
        <v>F</v>
      </c>
      <c r="AP4" s="12" t="str">
        <f t="shared" ref="AP4" si="27">LEFT(TEXT(AP3,"ddd"),1)</f>
        <v>S</v>
      </c>
      <c r="AQ4" s="12" t="str">
        <f t="shared" ref="AQ4" si="28">LEFT(TEXT(AQ3,"ddd"),1)</f>
        <v>S</v>
      </c>
      <c r="AR4" s="12" t="str">
        <f t="shared" ref="AR4" si="29">LEFT(TEXT(AR3,"ddd"),1)</f>
        <v>M</v>
      </c>
      <c r="AS4" s="12" t="str">
        <f t="shared" ref="AS4" si="30">LEFT(TEXT(AS3,"ddd"),1)</f>
        <v>T</v>
      </c>
      <c r="AT4" s="12" t="str">
        <f t="shared" ref="AT4" si="31">LEFT(TEXT(AT3,"ddd"),1)</f>
        <v>W</v>
      </c>
      <c r="AU4" s="12" t="str">
        <f>LEFT(TEXT(AU3,"ddd"),1)</f>
        <v>T</v>
      </c>
      <c r="AV4" s="12" t="str">
        <f t="shared" ref="AV4" si="32">LEFT(TEXT(AV3,"ddd"),1)</f>
        <v>F</v>
      </c>
      <c r="AW4" s="12" t="str">
        <f t="shared" ref="AW4" si="33">LEFT(TEXT(AW3,"ddd"),1)</f>
        <v>S</v>
      </c>
      <c r="AX4" s="12" t="str">
        <f t="shared" ref="AX4" si="34">LEFT(TEXT(AX3,"ddd"),1)</f>
        <v>S</v>
      </c>
      <c r="AY4" s="12" t="str">
        <f t="shared" ref="AY4" si="35">LEFT(TEXT(AY3,"ddd"),1)</f>
        <v>M</v>
      </c>
      <c r="AZ4" s="12" t="str">
        <f t="shared" ref="AZ4" si="36">LEFT(TEXT(AZ3,"ddd"),1)</f>
        <v>T</v>
      </c>
      <c r="BA4" s="12" t="str">
        <f t="shared" ref="BA4" si="37">LEFT(TEXT(BA3,"ddd"),1)</f>
        <v>W</v>
      </c>
      <c r="BB4" s="12" t="str">
        <f>LEFT(TEXT(BB3,"ddd"),1)</f>
        <v>T</v>
      </c>
      <c r="BC4" s="12" t="str">
        <f t="shared" ref="BC4" si="38">LEFT(TEXT(BC3,"ddd"),1)</f>
        <v>F</v>
      </c>
      <c r="BD4" s="12" t="str">
        <f t="shared" ref="BD4" si="39">LEFT(TEXT(BD3,"ddd"),1)</f>
        <v>S</v>
      </c>
      <c r="BE4" s="12" t="str">
        <f t="shared" ref="BE4" si="40">LEFT(TEXT(BE3,"ddd"),1)</f>
        <v>S</v>
      </c>
      <c r="BF4" s="12" t="str">
        <f t="shared" ref="BF4" si="41">LEFT(TEXT(BF3,"ddd"),1)</f>
        <v>M</v>
      </c>
      <c r="BG4" s="12" t="str">
        <f t="shared" ref="BG4" si="42">LEFT(TEXT(BG3,"ddd"),1)</f>
        <v>T</v>
      </c>
      <c r="BH4" s="12" t="str">
        <f t="shared" ref="BH4" si="43">LEFT(TEXT(BH3,"ddd"),1)</f>
        <v>W</v>
      </c>
      <c r="BI4" s="12" t="str">
        <f>LEFT(TEXT(BI3,"ddd"),1)</f>
        <v>T</v>
      </c>
      <c r="BJ4" s="12" t="str">
        <f t="shared" ref="BJ4" si="44">LEFT(TEXT(BJ3,"ddd"),1)</f>
        <v>F</v>
      </c>
      <c r="BK4" s="12" t="str">
        <f t="shared" ref="BK4" si="45">LEFT(TEXT(BK3,"ddd"),1)</f>
        <v>S</v>
      </c>
      <c r="BL4" s="12" t="str">
        <f t="shared" ref="BL4" si="46">LEFT(TEXT(BL3,"ddd"),1)</f>
        <v>S</v>
      </c>
      <c r="BM4" s="12" t="str">
        <f t="shared" ref="BM4" si="47">LEFT(TEXT(BM3,"ddd"),1)</f>
        <v>M</v>
      </c>
      <c r="BN4" s="12" t="str">
        <f t="shared" ref="BN4" si="48">LEFT(TEXT(BN3,"ddd"),1)</f>
        <v>T</v>
      </c>
      <c r="BO4" s="12" t="str">
        <f t="shared" ref="BO4" si="49">LEFT(TEXT(BO3,"ddd"),1)</f>
        <v>W</v>
      </c>
    </row>
    <row r="5" spans="1:67" x14ac:dyDescent="0.25">
      <c r="A5" s="4" t="s">
        <v>3</v>
      </c>
      <c r="B5" s="5">
        <f>B1</f>
        <v>44287</v>
      </c>
      <c r="C5" s="5">
        <f>B5+1</f>
        <v>44288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67" x14ac:dyDescent="0.25">
      <c r="A6" s="4" t="s">
        <v>4</v>
      </c>
      <c r="B6" s="5">
        <f>C5+1</f>
        <v>44289</v>
      </c>
      <c r="C6" s="5">
        <f>B6+3</f>
        <v>44292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25">
      <c r="A7" s="4" t="s">
        <v>5</v>
      </c>
      <c r="B7" s="5">
        <f>C6+1</f>
        <v>44293</v>
      </c>
      <c r="C7" s="5">
        <f>B7+2</f>
        <v>44295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25">
      <c r="A8" s="4" t="s">
        <v>6</v>
      </c>
      <c r="B8" s="23">
        <f t="shared" ref="B8:B20" si="50">C7+1</f>
        <v>44296</v>
      </c>
      <c r="C8" s="5">
        <f>B8+2</f>
        <v>44298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25">
      <c r="A9" s="4" t="s">
        <v>7</v>
      </c>
      <c r="B9" s="23">
        <f>C16+1</f>
        <v>44328</v>
      </c>
      <c r="C9" s="5">
        <f>B9+3</f>
        <v>44331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x14ac:dyDescent="0.25">
      <c r="A10" s="4" t="s">
        <v>8</v>
      </c>
      <c r="B10" s="23">
        <f>C8+1</f>
        <v>44299</v>
      </c>
      <c r="C10" s="5">
        <f>B10+3</f>
        <v>44302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x14ac:dyDescent="0.25">
      <c r="A11" s="4" t="s">
        <v>17</v>
      </c>
      <c r="B11" s="23">
        <f t="shared" si="50"/>
        <v>44303</v>
      </c>
      <c r="C11" s="5">
        <f>B11+5</f>
        <v>44308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x14ac:dyDescent="0.25">
      <c r="A12" s="4" t="s">
        <v>18</v>
      </c>
      <c r="B12" s="23">
        <f t="shared" si="50"/>
        <v>44309</v>
      </c>
      <c r="C12" s="5">
        <f>B12+2</f>
        <v>44311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x14ac:dyDescent="0.25">
      <c r="A13" s="4" t="s">
        <v>21</v>
      </c>
      <c r="B13" s="23">
        <f t="shared" si="50"/>
        <v>44312</v>
      </c>
      <c r="C13" s="5">
        <f>B13+3</f>
        <v>44315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x14ac:dyDescent="0.25">
      <c r="A14" s="4" t="s">
        <v>22</v>
      </c>
      <c r="B14" s="23">
        <f t="shared" si="50"/>
        <v>44316</v>
      </c>
      <c r="C14" s="5">
        <f>B14+3</f>
        <v>44319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4" t="s">
        <v>23</v>
      </c>
      <c r="B15" s="23">
        <f t="shared" si="50"/>
        <v>44320</v>
      </c>
      <c r="C15" s="5">
        <f>B15+3</f>
        <v>44323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25">
      <c r="A16" s="4" t="s">
        <v>24</v>
      </c>
      <c r="B16" s="23">
        <f>C15+1</f>
        <v>44324</v>
      </c>
      <c r="C16" s="5">
        <f>B16+3</f>
        <v>44327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x14ac:dyDescent="0.25">
      <c r="A17" s="22" t="s">
        <v>37</v>
      </c>
      <c r="B17" s="23">
        <f>C9+1</f>
        <v>44332</v>
      </c>
      <c r="C17" s="23">
        <f>B17+4</f>
        <v>44336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</row>
    <row r="18" spans="1:67" x14ac:dyDescent="0.25">
      <c r="A18" s="22" t="s">
        <v>38</v>
      </c>
      <c r="B18" s="23">
        <f t="shared" si="50"/>
        <v>44337</v>
      </c>
      <c r="C18" s="23">
        <f>B18+2</f>
        <v>44339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</row>
    <row r="19" spans="1:67" x14ac:dyDescent="0.25">
      <c r="A19" s="22" t="s">
        <v>39</v>
      </c>
      <c r="B19" s="23">
        <f t="shared" si="50"/>
        <v>44340</v>
      </c>
      <c r="C19" s="23">
        <f>B19+6</f>
        <v>44346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</row>
    <row r="20" spans="1:67" x14ac:dyDescent="0.25">
      <c r="A20" s="22" t="s">
        <v>40</v>
      </c>
      <c r="B20" s="23">
        <f t="shared" si="50"/>
        <v>44347</v>
      </c>
      <c r="C20" s="23">
        <f>B20+1</f>
        <v>44348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 t="s">
        <v>26</v>
      </c>
    </row>
  </sheetData>
  <mergeCells count="9">
    <mergeCell ref="AU2:BA2"/>
    <mergeCell ref="BB2:BH2"/>
    <mergeCell ref="BI2:BO2"/>
    <mergeCell ref="L2:R2"/>
    <mergeCell ref="E2:K2"/>
    <mergeCell ref="S2:Y2"/>
    <mergeCell ref="Z2:AF2"/>
    <mergeCell ref="AG2:AM2"/>
    <mergeCell ref="AN2:AT2"/>
  </mergeCells>
  <conditionalFormatting sqref="E5:BO20">
    <cfRule type="expression" dxfId="0" priority="1">
      <formula>AND(E$3&gt;=$B5,E$3&lt;=$C5)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4" workbookViewId="0">
      <selection activeCell="C2" sqref="C2"/>
    </sheetView>
  </sheetViews>
  <sheetFormatPr defaultRowHeight="15" x14ac:dyDescent="0.25"/>
  <cols>
    <col min="1" max="1" width="9.625" customWidth="1"/>
    <col min="2" max="2" width="48" customWidth="1"/>
    <col min="3" max="3" width="18" customWidth="1"/>
    <col min="4" max="4" width="14.875" style="7" customWidth="1"/>
    <col min="5" max="5" width="23.375" customWidth="1"/>
    <col min="7" max="7" width="10.75" customWidth="1"/>
    <col min="8" max="8" width="14.125" customWidth="1"/>
    <col min="9" max="10" width="13.75" style="7" customWidth="1"/>
  </cols>
  <sheetData>
    <row r="1" spans="1:10" x14ac:dyDescent="0.25">
      <c r="A1" t="s">
        <v>12</v>
      </c>
      <c r="B1" t="s">
        <v>13</v>
      </c>
    </row>
    <row r="2" spans="1:10" x14ac:dyDescent="0.25">
      <c r="A2" s="7"/>
      <c r="B2" s="15"/>
      <c r="C2" s="7"/>
      <c r="E2" s="7"/>
    </row>
    <row r="3" spans="1:10" x14ac:dyDescent="0.25">
      <c r="A3" s="7"/>
      <c r="B3" s="15"/>
      <c r="C3" s="7"/>
      <c r="E3" s="7"/>
      <c r="G3" s="17"/>
      <c r="H3" s="17"/>
      <c r="I3" s="17"/>
      <c r="J3" s="17"/>
    </row>
    <row r="4" spans="1:10" s="7" customFormat="1" x14ac:dyDescent="0.25">
      <c r="B4" s="14"/>
      <c r="G4" s="31"/>
      <c r="H4" s="20"/>
      <c r="I4" s="32"/>
      <c r="J4" s="18"/>
    </row>
    <row r="5" spans="1:10" x14ac:dyDescent="0.25">
      <c r="A5" s="25" t="s">
        <v>0</v>
      </c>
      <c r="B5" s="25" t="s">
        <v>10</v>
      </c>
      <c r="C5" s="25" t="s">
        <v>14</v>
      </c>
      <c r="D5" s="25" t="s">
        <v>15</v>
      </c>
      <c r="E5" s="25" t="s">
        <v>16</v>
      </c>
      <c r="G5" s="31"/>
      <c r="H5" s="20"/>
      <c r="I5" s="32"/>
      <c r="J5" s="18"/>
    </row>
    <row r="6" spans="1:10" x14ac:dyDescent="0.25">
      <c r="A6" s="25" t="s">
        <v>3</v>
      </c>
      <c r="B6" s="25" t="s">
        <v>11</v>
      </c>
      <c r="C6" s="25">
        <v>1</v>
      </c>
      <c r="D6" s="25">
        <v>2</v>
      </c>
      <c r="E6" s="25"/>
      <c r="G6" s="31"/>
      <c r="H6" s="20"/>
      <c r="I6" s="32"/>
      <c r="J6" s="18"/>
    </row>
    <row r="7" spans="1:10" x14ac:dyDescent="0.25">
      <c r="A7" s="25" t="s">
        <v>4</v>
      </c>
      <c r="B7" s="25" t="s">
        <v>32</v>
      </c>
      <c r="C7" s="25">
        <v>5</v>
      </c>
      <c r="D7" s="25">
        <v>4</v>
      </c>
      <c r="E7" s="25" t="s">
        <v>3</v>
      </c>
      <c r="G7" s="31"/>
      <c r="H7" s="20"/>
      <c r="I7" s="32"/>
      <c r="J7" s="18"/>
    </row>
    <row r="8" spans="1:10" x14ac:dyDescent="0.25">
      <c r="A8" s="25" t="s">
        <v>5</v>
      </c>
      <c r="B8" s="25" t="s">
        <v>27</v>
      </c>
      <c r="C8" s="25">
        <v>2</v>
      </c>
      <c r="D8" s="25">
        <v>3</v>
      </c>
      <c r="E8" s="25" t="s">
        <v>4</v>
      </c>
      <c r="G8" s="31"/>
      <c r="H8" s="20"/>
      <c r="I8" s="32"/>
      <c r="J8" s="18"/>
    </row>
    <row r="9" spans="1:10" x14ac:dyDescent="0.25">
      <c r="A9" s="25" t="s">
        <v>6</v>
      </c>
      <c r="B9" s="25" t="s">
        <v>28</v>
      </c>
      <c r="C9" s="25">
        <v>2</v>
      </c>
      <c r="D9" s="25">
        <v>3</v>
      </c>
      <c r="E9" s="25" t="s">
        <v>4</v>
      </c>
      <c r="G9" s="33"/>
      <c r="H9" s="20"/>
      <c r="I9" s="34"/>
      <c r="J9" s="19"/>
    </row>
    <row r="10" spans="1:10" x14ac:dyDescent="0.25">
      <c r="A10" s="25" t="s">
        <v>7</v>
      </c>
      <c r="B10" s="25" t="s">
        <v>29</v>
      </c>
      <c r="C10" s="25">
        <v>8</v>
      </c>
      <c r="D10" s="25">
        <v>4</v>
      </c>
      <c r="E10" s="25" t="s">
        <v>24</v>
      </c>
      <c r="G10" s="33"/>
      <c r="H10" s="20"/>
      <c r="I10" s="34"/>
      <c r="J10" s="19"/>
    </row>
    <row r="11" spans="1:10" x14ac:dyDescent="0.25">
      <c r="A11" s="25" t="s">
        <v>8</v>
      </c>
      <c r="B11" s="25" t="s">
        <v>30</v>
      </c>
      <c r="C11" s="25">
        <v>8</v>
      </c>
      <c r="D11" s="25">
        <v>4</v>
      </c>
      <c r="E11" s="25" t="s">
        <v>4</v>
      </c>
      <c r="G11" s="33"/>
      <c r="H11" s="20"/>
      <c r="I11" s="34"/>
      <c r="J11" s="19"/>
    </row>
    <row r="12" spans="1:10" x14ac:dyDescent="0.25">
      <c r="A12" s="25" t="s">
        <v>17</v>
      </c>
      <c r="B12" s="25" t="s">
        <v>19</v>
      </c>
      <c r="C12" s="25">
        <v>10</v>
      </c>
      <c r="D12" s="25">
        <v>6</v>
      </c>
      <c r="E12" s="25" t="s">
        <v>4</v>
      </c>
      <c r="G12" s="33"/>
      <c r="H12" s="20"/>
      <c r="I12" s="20"/>
      <c r="J12" s="20"/>
    </row>
    <row r="13" spans="1:10" x14ac:dyDescent="0.25">
      <c r="A13" s="25" t="s">
        <v>18</v>
      </c>
      <c r="B13" s="25" t="s">
        <v>31</v>
      </c>
      <c r="C13" s="25">
        <v>2</v>
      </c>
      <c r="D13" s="25">
        <v>3</v>
      </c>
      <c r="E13" s="25" t="s">
        <v>4</v>
      </c>
      <c r="G13" s="33"/>
      <c r="H13" s="20"/>
      <c r="I13" s="20"/>
      <c r="J13" s="20"/>
    </row>
    <row r="14" spans="1:10" x14ac:dyDescent="0.25">
      <c r="A14" s="25" t="s">
        <v>21</v>
      </c>
      <c r="B14" s="25" t="s">
        <v>42</v>
      </c>
      <c r="C14" s="25">
        <v>8</v>
      </c>
      <c r="D14" s="25">
        <v>4</v>
      </c>
      <c r="E14" s="25" t="s">
        <v>43</v>
      </c>
      <c r="G14" s="33"/>
      <c r="H14" s="20"/>
      <c r="I14" s="20"/>
      <c r="J14" s="20"/>
    </row>
    <row r="15" spans="1:10" s="16" customFormat="1" x14ac:dyDescent="0.25">
      <c r="A15" s="26" t="s">
        <v>22</v>
      </c>
      <c r="B15" s="26" t="s">
        <v>35</v>
      </c>
      <c r="C15" s="26">
        <v>8</v>
      </c>
      <c r="D15" s="26">
        <v>4</v>
      </c>
      <c r="E15" s="25" t="s">
        <v>4</v>
      </c>
      <c r="G15" s="35"/>
      <c r="H15" s="21"/>
      <c r="I15" s="21"/>
      <c r="J15" s="21"/>
    </row>
    <row r="16" spans="1:10" x14ac:dyDescent="0.25">
      <c r="A16" s="25" t="s">
        <v>23</v>
      </c>
      <c r="B16" s="25" t="s">
        <v>33</v>
      </c>
      <c r="C16" s="25">
        <v>8</v>
      </c>
      <c r="D16" s="25">
        <v>4</v>
      </c>
      <c r="E16" s="25" t="s">
        <v>4</v>
      </c>
    </row>
    <row r="17" spans="1:5" x14ac:dyDescent="0.25">
      <c r="A17" s="25" t="s">
        <v>24</v>
      </c>
      <c r="B17" s="25" t="s">
        <v>36</v>
      </c>
      <c r="C17" s="25">
        <v>8</v>
      </c>
      <c r="D17" s="25">
        <v>4</v>
      </c>
      <c r="E17" s="25" t="s">
        <v>22</v>
      </c>
    </row>
    <row r="18" spans="1:5" x14ac:dyDescent="0.25">
      <c r="A18" s="27" t="s">
        <v>37</v>
      </c>
      <c r="B18" s="27" t="s">
        <v>41</v>
      </c>
      <c r="C18" s="25">
        <v>8</v>
      </c>
      <c r="D18" s="25">
        <v>5</v>
      </c>
      <c r="E18" s="25" t="s">
        <v>24</v>
      </c>
    </row>
    <row r="19" spans="1:5" x14ac:dyDescent="0.25">
      <c r="A19" s="27" t="s">
        <v>38</v>
      </c>
      <c r="B19" s="27" t="s">
        <v>34</v>
      </c>
      <c r="C19" s="25">
        <v>6</v>
      </c>
      <c r="D19" s="25">
        <v>3</v>
      </c>
      <c r="E19" s="25" t="s">
        <v>37</v>
      </c>
    </row>
    <row r="20" spans="1:5" x14ac:dyDescent="0.25">
      <c r="A20" s="27" t="s">
        <v>39</v>
      </c>
      <c r="B20" s="25" t="s">
        <v>20</v>
      </c>
      <c r="C20" s="25">
        <v>5</v>
      </c>
      <c r="D20" s="25">
        <v>7</v>
      </c>
      <c r="E20" s="25" t="s">
        <v>44</v>
      </c>
    </row>
    <row r="21" spans="1:5" x14ac:dyDescent="0.25">
      <c r="A21" s="27" t="s">
        <v>40</v>
      </c>
      <c r="B21" s="25" t="s">
        <v>25</v>
      </c>
      <c r="C21" s="25">
        <v>1</v>
      </c>
      <c r="D21" s="25">
        <v>2</v>
      </c>
      <c r="E21" s="25" t="s">
        <v>39</v>
      </c>
    </row>
  </sheetData>
  <mergeCells count="4">
    <mergeCell ref="G4:G8"/>
    <mergeCell ref="G9:G14"/>
    <mergeCell ref="I4:I8"/>
    <mergeCell ref="I9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2021-03-25T16:27:26Z</dcterms:created>
  <dcterms:modified xsi:type="dcterms:W3CDTF">2021-04-27T06:18:59Z</dcterms:modified>
</cp:coreProperties>
</file>