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ings and predic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<sst xmlns="http://schemas.openxmlformats.org/spreadsheetml/2006/main" count="29" uniqueCount="25">
  <si>
    <t xml:space="preserve">Users</t>
  </si>
  <si>
    <t xml:space="preserve">Ratings</t>
  </si>
  <si>
    <t xml:space="preserve">Metrics</t>
  </si>
  <si>
    <t xml:space="preserve">11: Star Wars: Episode IV - A New Hope (1977)</t>
  </si>
  <si>
    <t xml:space="preserve">12: Finding Nemo (2003)</t>
  </si>
  <si>
    <t xml:space="preserve">13: Forrest Gump (1994)</t>
  </si>
  <si>
    <t xml:space="preserve">14: American Beauty (1999)</t>
  </si>
  <si>
    <t xml:space="preserve">22: Pirates of the Caribbean: The Curse of the Black Pearl (2003)</t>
  </si>
  <si>
    <t xml:space="preserve">24: Kill Bill: Vol. 1 (2003)</t>
  </si>
  <si>
    <t xml:space="preserve">38: Eternal Sunshine of the Spotless Mind (2004)</t>
  </si>
  <si>
    <t xml:space="preserve">63: Twelve Monkeys (a.k.a. 12 Monkeys) (1995)</t>
  </si>
  <si>
    <t xml:space="preserve">77: Memento (2000)</t>
  </si>
  <si>
    <t xml:space="preserve">85: Raiders of the Lost Ark (Indiana Jones and the Raiders of the Lost Ark) (1981)</t>
  </si>
  <si>
    <t xml:space="preserve"> </t>
  </si>
  <si>
    <t xml:space="preserve">Rating Count</t>
  </si>
  <si>
    <t xml:space="preserve">Count</t>
  </si>
  <si>
    <t xml:space="preserve">Predictions</t>
  </si>
  <si>
    <t xml:space="preserve">Abs Error</t>
  </si>
  <si>
    <t xml:space="preserve">MAE (by User)</t>
  </si>
  <si>
    <t xml:space="preserve">&lt;---- MAE by Movie</t>
  </si>
  <si>
    <t xml:space="preserve">Squared Error</t>
  </si>
  <si>
    <t xml:space="preserve">MSE (by user)</t>
  </si>
  <si>
    <t xml:space="preserve">RMSE(by user)</t>
  </si>
  <si>
    <t xml:space="preserve">Correlations between Ratings and Predictions</t>
  </si>
  <si>
    <t xml:space="preserve">Overall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</si>
</sst>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G9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8" activeCellId="0" sqref="Q28"/>
    </sheetView>
  </sheetViews>
  <sheetFormatPr defaultColWidth="15.14453125" defaultRowHeight="15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11.43"/>
    <col collapsed="false" customWidth="true" hidden="false" outlineLevel="0" max="12" min="3" style="0" width="7.71"/>
    <col collapsed="false" customWidth="true" hidden="false" outlineLevel="0" max="13" min="13" style="0" width="10.85"/>
    <col collapsed="false" customWidth="true" hidden="false" outlineLevel="0" max="14" min="14" style="0" width="15.21"/>
    <col collapsed="false" customWidth="true" hidden="false" outlineLevel="0" max="111" min="15" style="0" width="7.71"/>
  </cols>
  <sheetData>
    <row r="1" customFormat="false" ht="13.5" hidden="false" customHeight="true" outlineLevel="0" collapsed="false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1"/>
      <c r="M1" s="1" t="s">
        <v>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</row>
    <row r="2" customFormat="false" ht="13.5" hidden="false" customHeight="true" outlineLevel="0" collapsed="false">
      <c r="A2" s="2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1" t="s">
        <v>13</v>
      </c>
      <c r="M2" s="1" t="s">
        <v>14</v>
      </c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</row>
    <row r="3" customFormat="false" ht="13.5" hidden="false" customHeight="true" outlineLevel="0" collapsed="false">
      <c r="A3" s="2" t="n">
        <v>5136</v>
      </c>
      <c r="B3" s="2" t="n">
        <v>4.5</v>
      </c>
      <c r="C3" s="2" t="n">
        <v>5</v>
      </c>
      <c r="D3" s="2" t="n">
        <v>5</v>
      </c>
      <c r="E3" s="2" t="n">
        <v>4</v>
      </c>
      <c r="F3" s="2" t="n">
        <v>5</v>
      </c>
      <c r="G3" s="2" t="n">
        <v>5</v>
      </c>
      <c r="H3" s="2" t="n">
        <v>5</v>
      </c>
      <c r="I3" s="2" t="n">
        <v>3</v>
      </c>
      <c r="J3" s="2"/>
      <c r="K3" s="2" t="n">
        <v>5</v>
      </c>
      <c r="L3" s="2"/>
      <c r="M3" s="2" t="n">
        <f aca="false">COUNT(B3:K3)</f>
        <v>9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</row>
    <row r="4" customFormat="false" ht="13.5" hidden="false" customHeight="true" outlineLevel="0" collapsed="false">
      <c r="A4" s="2" t="n">
        <v>918</v>
      </c>
      <c r="B4" s="2" t="n">
        <v>5</v>
      </c>
      <c r="C4" s="2" t="n">
        <v>5</v>
      </c>
      <c r="D4" s="2" t="n">
        <v>4.5</v>
      </c>
      <c r="E4" s="2"/>
      <c r="F4" s="2" t="n">
        <v>3</v>
      </c>
      <c r="G4" s="2"/>
      <c r="H4" s="2" t="n">
        <v>5</v>
      </c>
      <c r="I4" s="2"/>
      <c r="J4" s="2" t="n">
        <v>5</v>
      </c>
      <c r="K4" s="2"/>
      <c r="L4" s="2"/>
      <c r="M4" s="2" t="n">
        <f aca="false">COUNT(B4:K4)</f>
        <v>6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</row>
    <row r="5" customFormat="false" ht="13.5" hidden="false" customHeight="true" outlineLevel="0" collapsed="false">
      <c r="A5" s="2" t="n">
        <v>2824</v>
      </c>
      <c r="B5" s="2" t="n">
        <v>4.5</v>
      </c>
      <c r="C5" s="2"/>
      <c r="D5" s="2" t="n">
        <v>5</v>
      </c>
      <c r="E5" s="2"/>
      <c r="F5" s="2" t="n">
        <v>4.5</v>
      </c>
      <c r="G5" s="2" t="n">
        <v>4</v>
      </c>
      <c r="H5" s="2"/>
      <c r="I5" s="2"/>
      <c r="J5" s="2" t="n">
        <v>5</v>
      </c>
      <c r="K5" s="2"/>
      <c r="L5" s="2"/>
      <c r="M5" s="2" t="n">
        <f aca="false">COUNT(B5:K5)</f>
        <v>5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</row>
    <row r="6" customFormat="false" ht="13.5" hidden="false" customHeight="true" outlineLevel="0" collapsed="false">
      <c r="A6" s="2" t="n">
        <v>860</v>
      </c>
      <c r="B6" s="2" t="n">
        <v>4</v>
      </c>
      <c r="C6" s="2" t="n">
        <v>4</v>
      </c>
      <c r="D6" s="2" t="n">
        <v>4.5</v>
      </c>
      <c r="E6" s="2"/>
      <c r="F6" s="2" t="n">
        <v>2.5</v>
      </c>
      <c r="G6" s="2" t="n">
        <v>3</v>
      </c>
      <c r="H6" s="2"/>
      <c r="I6" s="2" t="n">
        <v>4</v>
      </c>
      <c r="J6" s="2" t="n">
        <v>4.5</v>
      </c>
      <c r="K6" s="2"/>
      <c r="L6" s="2"/>
      <c r="M6" s="2" t="n">
        <f aca="false">COUNT(B6:K6)</f>
        <v>7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</row>
    <row r="7" customFormat="false" ht="13.5" hidden="false" customHeight="true" outlineLevel="0" collapsed="false">
      <c r="A7" s="2" t="n">
        <v>442</v>
      </c>
      <c r="B7" s="2" t="n">
        <v>3</v>
      </c>
      <c r="C7" s="2"/>
      <c r="D7" s="2" t="n">
        <v>3</v>
      </c>
      <c r="E7" s="2" t="n">
        <v>4</v>
      </c>
      <c r="F7" s="2" t="n">
        <v>1</v>
      </c>
      <c r="G7" s="2" t="n">
        <v>5</v>
      </c>
      <c r="H7" s="2" t="n">
        <v>3</v>
      </c>
      <c r="I7" s="2" t="n">
        <v>2</v>
      </c>
      <c r="J7" s="2" t="n">
        <v>4</v>
      </c>
      <c r="K7" s="2" t="n">
        <v>5</v>
      </c>
      <c r="L7" s="2"/>
      <c r="M7" s="2" t="n">
        <f aca="false">COUNT(B7:K7)</f>
        <v>9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</row>
    <row r="8" customFormat="false" ht="13.5" hidden="false" customHeight="true" outlineLevel="0" collapsed="false">
      <c r="A8" s="2" t="n">
        <v>3556</v>
      </c>
      <c r="B8" s="2" t="n">
        <v>4</v>
      </c>
      <c r="C8" s="2" t="n">
        <v>4</v>
      </c>
      <c r="D8" s="2" t="n">
        <v>4</v>
      </c>
      <c r="E8" s="2" t="n">
        <v>4</v>
      </c>
      <c r="F8" s="2" t="n">
        <v>3</v>
      </c>
      <c r="G8" s="2" t="n">
        <v>5</v>
      </c>
      <c r="H8" s="2"/>
      <c r="I8" s="2"/>
      <c r="J8" s="2"/>
      <c r="K8" s="2" t="n">
        <v>4</v>
      </c>
      <c r="L8" s="2"/>
      <c r="M8" s="2" t="n">
        <f aca="false">COUNT(B8:K8)</f>
        <v>7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</row>
    <row r="9" customFormat="false" ht="13.5" hidden="false" customHeight="true" outlineLevel="0" collapsed="false">
      <c r="A9" s="2" t="n">
        <v>5261</v>
      </c>
      <c r="B9" s="2"/>
      <c r="C9" s="2"/>
      <c r="D9" s="2" t="n">
        <v>5</v>
      </c>
      <c r="E9" s="2"/>
      <c r="F9" s="2" t="n">
        <v>1.5</v>
      </c>
      <c r="G9" s="2" t="n">
        <v>0.5</v>
      </c>
      <c r="H9" s="2"/>
      <c r="I9" s="2" t="n">
        <v>4</v>
      </c>
      <c r="J9" s="2" t="n">
        <v>5</v>
      </c>
      <c r="K9" s="2"/>
      <c r="L9" s="2"/>
      <c r="M9" s="2" t="n">
        <f aca="false">COUNT(B9:K9)</f>
        <v>5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</row>
    <row r="10" customFormat="false" ht="13.5" hidden="false" customHeight="true" outlineLevel="0" collapsed="false">
      <c r="A10" s="2" t="n">
        <v>2492</v>
      </c>
      <c r="B10" s="2" t="n">
        <v>4.5</v>
      </c>
      <c r="C10" s="2" t="n">
        <v>3.5</v>
      </c>
      <c r="D10" s="2" t="n">
        <v>3.5</v>
      </c>
      <c r="E10" s="2" t="n">
        <v>3.5</v>
      </c>
      <c r="F10" s="2" t="n">
        <v>4</v>
      </c>
      <c r="G10" s="2" t="n">
        <v>4</v>
      </c>
      <c r="H10" s="2"/>
      <c r="I10" s="2" t="n">
        <v>4</v>
      </c>
      <c r="J10" s="2" t="n">
        <v>4</v>
      </c>
      <c r="K10" s="2" t="n">
        <v>5</v>
      </c>
      <c r="L10" s="2"/>
      <c r="M10" s="2" t="n">
        <f aca="false">COUNT(B10:K10)</f>
        <v>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</row>
    <row r="11" customFormat="false" ht="13.5" hidden="false" customHeight="true" outlineLevel="0" collapsed="false">
      <c r="A11" s="2" t="n">
        <v>4942</v>
      </c>
      <c r="B11" s="2"/>
      <c r="C11" s="2" t="n">
        <v>3.5</v>
      </c>
      <c r="D11" s="2" t="n">
        <v>4</v>
      </c>
      <c r="E11" s="2" t="n">
        <v>4</v>
      </c>
      <c r="F11" s="2" t="n">
        <v>3.5</v>
      </c>
      <c r="G11" s="2" t="n">
        <v>4</v>
      </c>
      <c r="H11" s="2" t="n">
        <v>5</v>
      </c>
      <c r="I11" s="2"/>
      <c r="J11" s="2" t="n">
        <v>5</v>
      </c>
      <c r="K11" s="2" t="n">
        <v>3.5</v>
      </c>
      <c r="L11" s="2"/>
      <c r="M11" s="2" t="n">
        <f aca="false">COUNT(B11:K11)</f>
        <v>8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</row>
    <row r="12" customFormat="false" ht="13.5" hidden="false" customHeight="true" outlineLevel="0" collapsed="false">
      <c r="A12" s="2" t="n">
        <v>2267</v>
      </c>
      <c r="B12" s="2"/>
      <c r="C12" s="2"/>
      <c r="D12" s="2" t="n">
        <v>3.5</v>
      </c>
      <c r="E12" s="2"/>
      <c r="F12" s="2"/>
      <c r="G12" s="2" t="n">
        <v>5</v>
      </c>
      <c r="H12" s="2" t="n">
        <v>1.5</v>
      </c>
      <c r="I12" s="2"/>
      <c r="J12" s="2" t="n">
        <v>4</v>
      </c>
      <c r="K12" s="2"/>
      <c r="L12" s="2"/>
      <c r="M12" s="2" t="n">
        <f aca="false">COUNT(B12:K12)</f>
        <v>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</row>
    <row r="13" customFormat="false" ht="13.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</row>
    <row r="14" customFormat="false" ht="13.5" hidden="false" customHeight="true" outlineLevel="0" collapsed="false">
      <c r="A14" s="1" t="s">
        <v>15</v>
      </c>
      <c r="B14" s="2" t="n">
        <f aca="false">COUNT(B3:B12)</f>
        <v>7</v>
      </c>
      <c r="C14" s="2" t="n">
        <f aca="false">COUNT(C3:C12)</f>
        <v>6</v>
      </c>
      <c r="D14" s="2" t="n">
        <f aca="false">COUNT(D3:D12)</f>
        <v>10</v>
      </c>
      <c r="E14" s="2" t="n">
        <f aca="false">COUNT(E3:E12)</f>
        <v>5</v>
      </c>
      <c r="F14" s="2" t="n">
        <f aca="false">COUNT(F3:F12)</f>
        <v>9</v>
      </c>
      <c r="G14" s="2" t="n">
        <f aca="false">COUNT(G3:G12)</f>
        <v>9</v>
      </c>
      <c r="H14" s="2" t="n">
        <f aca="false">COUNT(H3:H12)</f>
        <v>5</v>
      </c>
      <c r="I14" s="2" t="n">
        <f aca="false">COUNT(I3:I12)</f>
        <v>5</v>
      </c>
      <c r="J14" s="2" t="n">
        <f aca="false">COUNT(J3:J12)</f>
        <v>8</v>
      </c>
      <c r="K14" s="2" t="n">
        <f aca="false">COUNT(K3:K12)</f>
        <v>5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</row>
    <row r="15" customFormat="false" ht="13.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</row>
    <row r="16" customFormat="false" ht="13.5" hidden="false" customHeight="true" outlineLevel="0" collapsed="false">
      <c r="A16" s="1" t="s">
        <v>0</v>
      </c>
      <c r="B16" s="1" t="s">
        <v>16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</row>
    <row r="17" customFormat="false" ht="13.5" hidden="false" customHeight="true" outlineLevel="0" collapsed="false">
      <c r="A17" s="2" t="n">
        <v>5136</v>
      </c>
      <c r="B17" s="1" t="n">
        <v>4.1</v>
      </c>
      <c r="C17" s="1" t="n">
        <v>4.3</v>
      </c>
      <c r="D17" s="1" t="n">
        <v>4.7</v>
      </c>
      <c r="E17" s="1" t="n">
        <v>3.7</v>
      </c>
      <c r="F17" s="1" t="n">
        <v>3.8</v>
      </c>
      <c r="G17" s="1" t="n">
        <v>4.8</v>
      </c>
      <c r="H17" s="1" t="n">
        <v>3.2</v>
      </c>
      <c r="I17" s="1" t="n">
        <v>4.1</v>
      </c>
      <c r="J17" s="2"/>
      <c r="K17" s="1" t="n">
        <v>4.4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</row>
    <row r="18" customFormat="false" ht="13.5" hidden="false" customHeight="true" outlineLevel="0" collapsed="false">
      <c r="A18" s="2" t="n">
        <v>918</v>
      </c>
      <c r="B18" s="1" t="n">
        <v>4</v>
      </c>
      <c r="C18" s="1" t="n">
        <v>2.3</v>
      </c>
      <c r="D18" s="1" t="n">
        <v>4.6</v>
      </c>
      <c r="E18" s="2"/>
      <c r="F18" s="1" t="n">
        <v>2.6</v>
      </c>
      <c r="G18" s="2"/>
      <c r="H18" s="1" t="n">
        <v>4.4</v>
      </c>
      <c r="I18" s="2"/>
      <c r="J18" s="1" t="n">
        <v>5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</row>
    <row r="19" customFormat="false" ht="13.5" hidden="false" customHeight="true" outlineLevel="0" collapsed="false">
      <c r="A19" s="2" t="n">
        <v>2824</v>
      </c>
      <c r="B19" s="1" t="n">
        <v>4.7</v>
      </c>
      <c r="C19" s="2"/>
      <c r="D19" s="1" t="n">
        <v>4.8</v>
      </c>
      <c r="E19" s="2"/>
      <c r="F19" s="1" t="n">
        <v>3.9</v>
      </c>
      <c r="G19" s="1" t="n">
        <v>4.2</v>
      </c>
      <c r="H19" s="2"/>
      <c r="I19" s="2"/>
      <c r="J19" s="1" t="n">
        <v>4.2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</row>
    <row r="20" customFormat="false" ht="13.5" hidden="false" customHeight="true" outlineLevel="0" collapsed="false">
      <c r="A20" s="2" t="n">
        <v>860</v>
      </c>
      <c r="B20" s="2" t="n">
        <v>4</v>
      </c>
      <c r="C20" s="1" t="n">
        <v>3</v>
      </c>
      <c r="D20" s="1" t="n">
        <v>3.8</v>
      </c>
      <c r="E20" s="2"/>
      <c r="F20" s="1" t="n">
        <v>4.1</v>
      </c>
      <c r="G20" s="1" t="n">
        <v>3.6</v>
      </c>
      <c r="H20" s="2"/>
      <c r="I20" s="1" t="n">
        <v>2.8</v>
      </c>
      <c r="J20" s="1" t="n">
        <v>4.1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</row>
    <row r="21" customFormat="false" ht="13.5" hidden="false" customHeight="true" outlineLevel="0" collapsed="false">
      <c r="A21" s="2" t="n">
        <v>442</v>
      </c>
      <c r="B21" s="1" t="n">
        <v>3.6</v>
      </c>
      <c r="C21" s="2"/>
      <c r="D21" s="1" t="n">
        <v>4.2</v>
      </c>
      <c r="E21" s="1" t="n">
        <v>3</v>
      </c>
      <c r="F21" s="1" t="n">
        <v>2.2</v>
      </c>
      <c r="G21" s="1" t="n">
        <v>4.2</v>
      </c>
      <c r="H21" s="1" t="n">
        <v>2.2</v>
      </c>
      <c r="I21" s="2" t="n">
        <v>2</v>
      </c>
      <c r="J21" s="1" t="n">
        <v>4.5</v>
      </c>
      <c r="K21" s="2" t="n">
        <v>5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</row>
    <row r="22" customFormat="false" ht="13.5" hidden="false" customHeight="true" outlineLevel="0" collapsed="false">
      <c r="A22" s="2" t="n">
        <v>3556</v>
      </c>
      <c r="B22" s="1" t="n">
        <v>4.3</v>
      </c>
      <c r="C22" s="1" t="n">
        <v>4.7</v>
      </c>
      <c r="D22" s="1" t="n">
        <v>3.7</v>
      </c>
      <c r="E22" s="1" t="n">
        <v>2</v>
      </c>
      <c r="F22" s="1" t="n">
        <v>4.4</v>
      </c>
      <c r="G22" s="1" t="n">
        <v>4.1</v>
      </c>
      <c r="H22" s="2"/>
      <c r="I22" s="2"/>
      <c r="J22" s="2"/>
      <c r="K22" s="1" t="n">
        <v>4.3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</row>
    <row r="23" customFormat="false" ht="13.5" hidden="false" customHeight="true" outlineLevel="0" collapsed="false">
      <c r="A23" s="2" t="n">
        <v>5261</v>
      </c>
      <c r="B23" s="2"/>
      <c r="C23" s="2"/>
      <c r="D23" s="1" t="n">
        <v>4.6</v>
      </c>
      <c r="E23" s="2"/>
      <c r="F23" s="1" t="n">
        <v>3.5</v>
      </c>
      <c r="G23" s="1" t="n">
        <v>1.7</v>
      </c>
      <c r="H23" s="2"/>
      <c r="I23" s="2" t="n">
        <v>4</v>
      </c>
      <c r="J23" s="1" t="n">
        <v>4.5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</row>
    <row r="24" customFormat="false" ht="13.5" hidden="false" customHeight="true" outlineLevel="0" collapsed="false">
      <c r="A24" s="2" t="n">
        <v>2492</v>
      </c>
      <c r="B24" s="1" t="n">
        <v>4.1</v>
      </c>
      <c r="C24" s="1" t="n">
        <v>2.7</v>
      </c>
      <c r="D24" s="1" t="n">
        <v>4.2</v>
      </c>
      <c r="E24" s="1" t="n">
        <v>4.3</v>
      </c>
      <c r="F24" s="1" t="n">
        <v>3.3</v>
      </c>
      <c r="G24" s="1" t="n">
        <v>3.3</v>
      </c>
      <c r="H24" s="2"/>
      <c r="I24" s="2" t="n">
        <v>4</v>
      </c>
      <c r="J24" s="1" t="n">
        <v>3.2</v>
      </c>
      <c r="K24" s="1" t="n">
        <v>4.6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</row>
    <row r="25" customFormat="false" ht="13.5" hidden="false" customHeight="true" outlineLevel="0" collapsed="false">
      <c r="A25" s="2" t="n">
        <v>4942</v>
      </c>
      <c r="B25" s="2"/>
      <c r="C25" s="1" t="n">
        <v>2.4</v>
      </c>
      <c r="D25" s="1" t="n">
        <v>3.3</v>
      </c>
      <c r="E25" s="1" t="n">
        <v>5</v>
      </c>
      <c r="F25" s="1" t="n">
        <v>4.2</v>
      </c>
      <c r="G25" s="1" t="n">
        <v>4.6</v>
      </c>
      <c r="H25" s="1" t="n">
        <v>4.4</v>
      </c>
      <c r="I25" s="2"/>
      <c r="J25" s="1" t="n">
        <v>4.2</v>
      </c>
      <c r="K25" s="1" t="n">
        <v>4.1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</row>
    <row r="26" customFormat="false" ht="13.5" hidden="false" customHeight="true" outlineLevel="0" collapsed="false">
      <c r="A26" s="2" t="n">
        <v>2267</v>
      </c>
      <c r="B26" s="2"/>
      <c r="C26" s="2"/>
      <c r="D26" s="1" t="n">
        <v>3.9</v>
      </c>
      <c r="E26" s="2"/>
      <c r="F26" s="2"/>
      <c r="G26" s="1" t="n">
        <v>4.4</v>
      </c>
      <c r="H26" s="1" t="n">
        <v>2.6</v>
      </c>
      <c r="I26" s="2"/>
      <c r="J26" s="1" t="n">
        <v>2.5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</row>
    <row r="27" customFormat="false" ht="13.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</row>
    <row r="28" customFormat="false" ht="13.5" hidden="false" customHeight="true" outlineLevel="0" collapsed="false">
      <c r="A28" s="1" t="s">
        <v>0</v>
      </c>
      <c r="B28" s="1" t="s">
        <v>17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1" t="s">
        <v>18</v>
      </c>
      <c r="N28" s="2"/>
      <c r="O28" s="2" t="n">
        <f aca="false">SUM(B29:K38) / SUM(M3:M12)</f>
        <v>0.72463768115942</v>
      </c>
      <c r="P28" s="2" t="n">
        <f aca="false">SUM(M29:M38) / 10</f>
        <v>0.731107142857143</v>
      </c>
      <c r="Q28" s="2" t="n">
        <f aca="false">SUM(B39:K39) / 10</f>
        <v>0.731678571428571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</row>
    <row r="29" customFormat="false" ht="13.5" hidden="false" customHeight="true" outlineLevel="0" collapsed="false">
      <c r="A29" s="2" t="n">
        <v>5136</v>
      </c>
      <c r="B29" s="2" t="n">
        <f aca="false">IF(ISNUMBER(B3),ABS(B3-B17),"")</f>
        <v>0.4</v>
      </c>
      <c r="C29" s="2" t="n">
        <f aca="false">IF(ISNUMBER(C3),ABS(C3-C17),"")</f>
        <v>0.7</v>
      </c>
      <c r="D29" s="2" t="n">
        <f aca="false">IF(ISNUMBER(D3),ABS(D3-D17),"")</f>
        <v>0.3</v>
      </c>
      <c r="E29" s="2" t="n">
        <f aca="false">IF(ISNUMBER(E3),ABS(E3-E17),"")</f>
        <v>0.3</v>
      </c>
      <c r="F29" s="2" t="n">
        <f aca="false">IF(ISNUMBER(F3),ABS(F3-F17),"")</f>
        <v>1.2</v>
      </c>
      <c r="G29" s="2" t="n">
        <f aca="false">IF(ISNUMBER(G3),ABS(G3-G17),"")</f>
        <v>0.2</v>
      </c>
      <c r="H29" s="2" t="n">
        <f aca="false">IF(ISNUMBER(H3),ABS(H3-H17),"")</f>
        <v>1.8</v>
      </c>
      <c r="I29" s="2" t="n">
        <f aca="false">IF(ISNUMBER(I3),ABS(I3-I17),"")</f>
        <v>1.1</v>
      </c>
      <c r="J29" s="2" t="str">
        <f aca="false">IF(ISNUMBER(J3),ABS(J3-J17),"")</f>
        <v/>
      </c>
      <c r="K29" s="2" t="n">
        <f aca="false">IF(ISNUMBER(K3),ABS(K3-K17),"")</f>
        <v>0.6</v>
      </c>
      <c r="L29" s="2"/>
      <c r="M29" s="2" t="n">
        <f aca="false">SUM(B29:K29) /M3</f>
        <v>0.733333333333333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</row>
    <row r="30" customFormat="false" ht="13.5" hidden="false" customHeight="true" outlineLevel="0" collapsed="false">
      <c r="A30" s="2" t="n">
        <v>918</v>
      </c>
      <c r="B30" s="2" t="n">
        <f aca="false">IF(ISNUMBER(B4),ABS(B4-B18),"")</f>
        <v>1</v>
      </c>
      <c r="C30" s="2" t="n">
        <f aca="false">IF(ISNUMBER(C4),ABS(C4-C18),"")</f>
        <v>2.7</v>
      </c>
      <c r="D30" s="2" t="n">
        <f aca="false">IF(ISNUMBER(D4),ABS(D4-D18),"")</f>
        <v>0.0999999999999996</v>
      </c>
      <c r="E30" s="2" t="str">
        <f aca="false">IF(ISNUMBER(E4),ABS(E4-E18),"")</f>
        <v/>
      </c>
      <c r="F30" s="2" t="n">
        <f aca="false">IF(ISNUMBER(F4),ABS(F4-F18),"")</f>
        <v>0.4</v>
      </c>
      <c r="G30" s="2" t="str">
        <f aca="false">IF(ISNUMBER(G4),ABS(G4-G18),"")</f>
        <v/>
      </c>
      <c r="H30" s="2" t="n">
        <f aca="false">IF(ISNUMBER(H4),ABS(H4-H18),"")</f>
        <v>0.6</v>
      </c>
      <c r="I30" s="2" t="str">
        <f aca="false">IF(ISNUMBER(I4),ABS(I4-I18),"")</f>
        <v/>
      </c>
      <c r="J30" s="2" t="n">
        <f aca="false">IF(ISNUMBER(J4),ABS(J4-J18),"")</f>
        <v>0</v>
      </c>
      <c r="K30" s="2" t="str">
        <f aca="false">IF(ISNUMBER(K4),ABS(K4-K18),"")</f>
        <v/>
      </c>
      <c r="L30" s="2"/>
      <c r="M30" s="2" t="n">
        <f aca="false">SUM(B30:K30) /M4</f>
        <v>0.8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</row>
    <row r="31" customFormat="false" ht="13.5" hidden="false" customHeight="true" outlineLevel="0" collapsed="false">
      <c r="A31" s="2" t="n">
        <v>2824</v>
      </c>
      <c r="B31" s="2" t="n">
        <f aca="false">IF(ISNUMBER(B5),ABS(B5-B19),"")</f>
        <v>0.2</v>
      </c>
      <c r="C31" s="2" t="str">
        <f aca="false">IF(ISNUMBER(C5),ABS(C5-C19),"")</f>
        <v/>
      </c>
      <c r="D31" s="2" t="n">
        <f aca="false">IF(ISNUMBER(D5),ABS(D5-D19),"")</f>
        <v>0.2</v>
      </c>
      <c r="E31" s="2" t="str">
        <f aca="false">IF(ISNUMBER(E5),ABS(E5-E19),"")</f>
        <v/>
      </c>
      <c r="F31" s="2" t="n">
        <f aca="false">IF(ISNUMBER(F5),ABS(F5-F19),"")</f>
        <v>0.6</v>
      </c>
      <c r="G31" s="2" t="n">
        <f aca="false">IF(ISNUMBER(G5),ABS(G5-G19),"")</f>
        <v>0.2</v>
      </c>
      <c r="H31" s="2" t="str">
        <f aca="false">IF(ISNUMBER(H5),ABS(H5-H19),"")</f>
        <v/>
      </c>
      <c r="I31" s="2" t="str">
        <f aca="false">IF(ISNUMBER(I5),ABS(I5-I19),"")</f>
        <v/>
      </c>
      <c r="J31" s="2" t="n">
        <f aca="false">IF(ISNUMBER(J5),ABS(J5-J19),"")</f>
        <v>0.8</v>
      </c>
      <c r="K31" s="2" t="str">
        <f aca="false">IF(ISNUMBER(K5),ABS(K5-K19),"")</f>
        <v/>
      </c>
      <c r="L31" s="2"/>
      <c r="M31" s="2" t="n">
        <f aca="false">SUM(B31:K31) /M5</f>
        <v>0.4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</row>
    <row r="32" customFormat="false" ht="13.5" hidden="false" customHeight="true" outlineLevel="0" collapsed="false">
      <c r="A32" s="2" t="n">
        <v>860</v>
      </c>
      <c r="B32" s="2" t="n">
        <f aca="false">IF(ISNUMBER(B6),ABS(B6-B20),"")</f>
        <v>0</v>
      </c>
      <c r="C32" s="2" t="n">
        <f aca="false">IF(ISNUMBER(C6),ABS(C6-C20),"")</f>
        <v>1</v>
      </c>
      <c r="D32" s="2" t="n">
        <f aca="false">IF(ISNUMBER(D6),ABS(D6-D20),"")</f>
        <v>0.7</v>
      </c>
      <c r="E32" s="2" t="str">
        <f aca="false">IF(ISNUMBER(E6),ABS(E6-E20),"")</f>
        <v/>
      </c>
      <c r="F32" s="2" t="n">
        <f aca="false">IF(ISNUMBER(F6),ABS(F6-F20),"")</f>
        <v>1.6</v>
      </c>
      <c r="G32" s="2" t="n">
        <f aca="false">IF(ISNUMBER(G6),ABS(G6-G20),"")</f>
        <v>0.6</v>
      </c>
      <c r="H32" s="2" t="str">
        <f aca="false">IF(ISNUMBER(H6),ABS(H6-H20),"")</f>
        <v/>
      </c>
      <c r="I32" s="2" t="n">
        <f aca="false">IF(ISNUMBER(I6),ABS(I6-I20),"")</f>
        <v>1.2</v>
      </c>
      <c r="J32" s="2" t="n">
        <f aca="false">IF(ISNUMBER(J6),ABS(J6-J20),"")</f>
        <v>0.4</v>
      </c>
      <c r="K32" s="2" t="str">
        <f aca="false">IF(ISNUMBER(K6),ABS(K6-K20),"")</f>
        <v/>
      </c>
      <c r="L32" s="2"/>
      <c r="M32" s="2" t="n">
        <f aca="false">SUM(B32:K32) /M6</f>
        <v>0.785714285714286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</row>
    <row r="33" customFormat="false" ht="13.5" hidden="false" customHeight="true" outlineLevel="0" collapsed="false">
      <c r="A33" s="2" t="n">
        <v>442</v>
      </c>
      <c r="B33" s="2" t="n">
        <f aca="false">IF(ISNUMBER(B7),ABS(B7-B21),"")</f>
        <v>0.6</v>
      </c>
      <c r="C33" s="2" t="str">
        <f aca="false">IF(ISNUMBER(C7),ABS(C7-C21),"")</f>
        <v/>
      </c>
      <c r="D33" s="2" t="n">
        <f aca="false">IF(ISNUMBER(D7),ABS(D7-D21),"")</f>
        <v>1.2</v>
      </c>
      <c r="E33" s="2" t="n">
        <f aca="false">IF(ISNUMBER(E7),ABS(E7-E21),"")</f>
        <v>1</v>
      </c>
      <c r="F33" s="2" t="n">
        <f aca="false">IF(ISNUMBER(F7),ABS(F7-F21),"")</f>
        <v>1.2</v>
      </c>
      <c r="G33" s="2" t="n">
        <f aca="false">IF(ISNUMBER(G7),ABS(G7-G21),"")</f>
        <v>0.8</v>
      </c>
      <c r="H33" s="2" t="n">
        <f aca="false">IF(ISNUMBER(H7),ABS(H7-H21),"")</f>
        <v>0.8</v>
      </c>
      <c r="I33" s="2" t="n">
        <f aca="false">IF(ISNUMBER(I7),ABS(I7-I21),"")</f>
        <v>0</v>
      </c>
      <c r="J33" s="2" t="n">
        <f aca="false">IF(ISNUMBER(J7),ABS(J7-J21),"")</f>
        <v>0.5</v>
      </c>
      <c r="K33" s="2" t="n">
        <f aca="false">IF(ISNUMBER(K7),ABS(K7-K21),"")</f>
        <v>0</v>
      </c>
      <c r="L33" s="2"/>
      <c r="M33" s="2" t="n">
        <f aca="false">SUM(B33:K33) /M7</f>
        <v>0.677777777777778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</row>
    <row r="34" customFormat="false" ht="13.5" hidden="false" customHeight="true" outlineLevel="0" collapsed="false">
      <c r="A34" s="2" t="n">
        <v>3556</v>
      </c>
      <c r="B34" s="2" t="n">
        <f aca="false">IF(ISNUMBER(B8),ABS(B8-B22),"")</f>
        <v>0.3</v>
      </c>
      <c r="C34" s="2" t="n">
        <f aca="false">IF(ISNUMBER(C8),ABS(C8-C22),"")</f>
        <v>0.7</v>
      </c>
      <c r="D34" s="2" t="n">
        <f aca="false">IF(ISNUMBER(D8),ABS(D8-D22),"")</f>
        <v>0.3</v>
      </c>
      <c r="E34" s="2" t="n">
        <f aca="false">IF(ISNUMBER(E8),ABS(E8-E22),"")</f>
        <v>2</v>
      </c>
      <c r="F34" s="2" t="n">
        <f aca="false">IF(ISNUMBER(F8),ABS(F8-F22),"")</f>
        <v>1.4</v>
      </c>
      <c r="G34" s="2" t="n">
        <f aca="false">IF(ISNUMBER(G8),ABS(G8-G22),"")</f>
        <v>0.9</v>
      </c>
      <c r="H34" s="2" t="str">
        <f aca="false">IF(ISNUMBER(H8),ABS(H8-H22),"")</f>
        <v/>
      </c>
      <c r="I34" s="2" t="str">
        <f aca="false">IF(ISNUMBER(I8),ABS(I8-I22),"")</f>
        <v/>
      </c>
      <c r="J34" s="2" t="str">
        <f aca="false">IF(ISNUMBER(J8),ABS(J8-J22),"")</f>
        <v/>
      </c>
      <c r="K34" s="2" t="n">
        <f aca="false">IF(ISNUMBER(K8),ABS(K8-K22),"")</f>
        <v>0.3</v>
      </c>
      <c r="L34" s="2"/>
      <c r="M34" s="2" t="n">
        <f aca="false">SUM(B34:K34) /M8</f>
        <v>0.842857142857143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</row>
    <row r="35" customFormat="false" ht="13.5" hidden="false" customHeight="true" outlineLevel="0" collapsed="false">
      <c r="A35" s="2" t="n">
        <v>5261</v>
      </c>
      <c r="B35" s="2" t="str">
        <f aca="false">IF(ISNUMBER(B9),ABS(B9-B23),"")</f>
        <v/>
      </c>
      <c r="C35" s="2" t="str">
        <f aca="false">IF(ISNUMBER(C9),ABS(C9-C23),"")</f>
        <v/>
      </c>
      <c r="D35" s="2" t="n">
        <f aca="false">IF(ISNUMBER(D9),ABS(D9-D23),"")</f>
        <v>0.4</v>
      </c>
      <c r="E35" s="2" t="str">
        <f aca="false">IF(ISNUMBER(E9),ABS(E9-E23),"")</f>
        <v/>
      </c>
      <c r="F35" s="2" t="n">
        <f aca="false">IF(ISNUMBER(F9),ABS(F9-F23),"")</f>
        <v>2</v>
      </c>
      <c r="G35" s="2" t="n">
        <f aca="false">IF(ISNUMBER(G9),ABS(G9-G23),"")</f>
        <v>1.2</v>
      </c>
      <c r="H35" s="2" t="str">
        <f aca="false">IF(ISNUMBER(H9),ABS(H9-H23),"")</f>
        <v/>
      </c>
      <c r="I35" s="2" t="n">
        <f aca="false">IF(ISNUMBER(I9),ABS(I9-I23),"")</f>
        <v>0</v>
      </c>
      <c r="J35" s="2" t="n">
        <f aca="false">IF(ISNUMBER(J9),ABS(J9-J23),"")</f>
        <v>0.5</v>
      </c>
      <c r="K35" s="2" t="str">
        <f aca="false">IF(ISNUMBER(K9),ABS(K9-K23),"")</f>
        <v/>
      </c>
      <c r="L35" s="2"/>
      <c r="M35" s="2" t="n">
        <f aca="false">SUM(B35:K35) /M9</f>
        <v>0.82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</row>
    <row r="36" customFormat="false" ht="13.5" hidden="false" customHeight="true" outlineLevel="0" collapsed="false">
      <c r="A36" s="2" t="n">
        <v>2492</v>
      </c>
      <c r="B36" s="2" t="n">
        <f aca="false">IF(ISNUMBER(B10),ABS(B10-B24),"")</f>
        <v>0.4</v>
      </c>
      <c r="C36" s="2" t="n">
        <f aca="false">IF(ISNUMBER(C10),ABS(C10-C24),"")</f>
        <v>0.8</v>
      </c>
      <c r="D36" s="2" t="n">
        <f aca="false">IF(ISNUMBER(D10),ABS(D10-D24),"")</f>
        <v>0.7</v>
      </c>
      <c r="E36" s="2" t="n">
        <f aca="false">IF(ISNUMBER(E10),ABS(E10-E24),"")</f>
        <v>0.8</v>
      </c>
      <c r="F36" s="2" t="n">
        <f aca="false">IF(ISNUMBER(F10),ABS(F10-F24),"")</f>
        <v>0.7</v>
      </c>
      <c r="G36" s="2" t="n">
        <f aca="false">IF(ISNUMBER(G10),ABS(G10-G24),"")</f>
        <v>0.7</v>
      </c>
      <c r="H36" s="2" t="str">
        <f aca="false">IF(ISNUMBER(H10),ABS(H10-H24),"")</f>
        <v/>
      </c>
      <c r="I36" s="2" t="n">
        <f aca="false">IF(ISNUMBER(I10),ABS(I10-I24),"")</f>
        <v>0</v>
      </c>
      <c r="J36" s="2" t="n">
        <f aca="false">IF(ISNUMBER(J10),ABS(J10-J24),"")</f>
        <v>0.8</v>
      </c>
      <c r="K36" s="2" t="n">
        <f aca="false">IF(ISNUMBER(K10),ABS(K10-K24),"")</f>
        <v>0.4</v>
      </c>
      <c r="L36" s="2"/>
      <c r="M36" s="2" t="n">
        <f aca="false">SUM(B36:K36) /M10</f>
        <v>0.588888888888889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</row>
    <row r="37" customFormat="false" ht="13.5" hidden="false" customHeight="true" outlineLevel="0" collapsed="false">
      <c r="A37" s="2" t="n">
        <v>4942</v>
      </c>
      <c r="B37" s="2" t="str">
        <f aca="false">IF(ISNUMBER(B11),ABS(B11-B25),"")</f>
        <v/>
      </c>
      <c r="C37" s="2" t="n">
        <f aca="false">IF(ISNUMBER(C11),ABS(C11-C25),"")</f>
        <v>1.1</v>
      </c>
      <c r="D37" s="2" t="n">
        <f aca="false">IF(ISNUMBER(D11),ABS(D11-D25),"")</f>
        <v>0.7</v>
      </c>
      <c r="E37" s="2" t="n">
        <f aca="false">IF(ISNUMBER(E11),ABS(E11-E25),"")</f>
        <v>1</v>
      </c>
      <c r="F37" s="2" t="n">
        <f aca="false">IF(ISNUMBER(F11),ABS(F11-F25),"")</f>
        <v>0.7</v>
      </c>
      <c r="G37" s="2" t="n">
        <f aca="false">IF(ISNUMBER(G11),ABS(G11-G25),"")</f>
        <v>0.6</v>
      </c>
      <c r="H37" s="2" t="n">
        <f aca="false">IF(ISNUMBER(H11),ABS(H11-H25),"")</f>
        <v>0.6</v>
      </c>
      <c r="I37" s="2" t="str">
        <f aca="false">IF(ISNUMBER(I11),ABS(I11-I25),"")</f>
        <v/>
      </c>
      <c r="J37" s="2" t="n">
        <f aca="false">IF(ISNUMBER(J11),ABS(J11-J25),"")</f>
        <v>0.8</v>
      </c>
      <c r="K37" s="2" t="n">
        <f aca="false">IF(ISNUMBER(K11),ABS(K11-K25),"")</f>
        <v>0.6</v>
      </c>
      <c r="L37" s="2"/>
      <c r="M37" s="2" t="n">
        <f aca="false">SUM(B37:K37) /M11</f>
        <v>0.7625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</row>
    <row r="38" customFormat="false" ht="13.5" hidden="false" customHeight="true" outlineLevel="0" collapsed="false">
      <c r="A38" s="2" t="n">
        <v>2267</v>
      </c>
      <c r="B38" s="2" t="str">
        <f aca="false">IF(ISNUMBER(B12),ABS(B12-B26),"")</f>
        <v/>
      </c>
      <c r="C38" s="2" t="str">
        <f aca="false">IF(ISNUMBER(C12),ABS(C12-C26),"")</f>
        <v/>
      </c>
      <c r="D38" s="2" t="n">
        <f aca="false">IF(ISNUMBER(D12),ABS(D12-D26),"")</f>
        <v>0.4</v>
      </c>
      <c r="E38" s="2" t="str">
        <f aca="false">IF(ISNUMBER(E12),ABS(E12-E26),"")</f>
        <v/>
      </c>
      <c r="F38" s="2" t="str">
        <f aca="false">IF(ISNUMBER(F12),ABS(F12-F26),"")</f>
        <v/>
      </c>
      <c r="G38" s="2" t="n">
        <f aca="false">IF(ISNUMBER(G12),ABS(G12-G26),"")</f>
        <v>0.6</v>
      </c>
      <c r="H38" s="2" t="n">
        <f aca="false">IF(ISNUMBER(H12),ABS(H12-H26),"")</f>
        <v>1.1</v>
      </c>
      <c r="I38" s="2" t="str">
        <f aca="false">IF(ISNUMBER(I12),ABS(I12-I26),"")</f>
        <v/>
      </c>
      <c r="J38" s="2" t="n">
        <f aca="false">IF(ISNUMBER(J12),ABS(J12-J26),"")</f>
        <v>1.5</v>
      </c>
      <c r="K38" s="2" t="str">
        <f aca="false">IF(ISNUMBER(K12),ABS(K12-K26),"")</f>
        <v/>
      </c>
      <c r="L38" s="2"/>
      <c r="M38" s="2" t="n">
        <f aca="false">SUM(B38:K38) /M12</f>
        <v>0.9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</row>
    <row r="39" customFormat="false" ht="13.5" hidden="false" customHeight="true" outlineLevel="0" collapsed="false">
      <c r="A39" s="2"/>
      <c r="B39" s="2" t="n">
        <f aca="false">SUM(B29:B38) / $B14</f>
        <v>0.414285714285714</v>
      </c>
      <c r="C39" s="2" t="n">
        <f aca="false">SUM(C29:C38) / $C14</f>
        <v>1.16666666666667</v>
      </c>
      <c r="D39" s="2" t="n">
        <f aca="false">SUM(D29:D38) / $D14</f>
        <v>0.5</v>
      </c>
      <c r="E39" s="2" t="n">
        <f aca="false">SUM(E29:E38) / $E14</f>
        <v>1.02</v>
      </c>
      <c r="F39" s="2" t="n">
        <f aca="false">SUM(F29:F38) / $F14</f>
        <v>1.08888888888889</v>
      </c>
      <c r="G39" s="2" t="n">
        <f aca="false">SUM(G29:G38) / $G14</f>
        <v>0.644444444444444</v>
      </c>
      <c r="H39" s="2" t="n">
        <f aca="false">SUM(H29:H38) / $H14</f>
        <v>0.98</v>
      </c>
      <c r="I39" s="2" t="n">
        <f aca="false">SUM(I29:I38) / $I14</f>
        <v>0.46</v>
      </c>
      <c r="J39" s="2" t="n">
        <f aca="false">SUM(J29:J38) / $J14</f>
        <v>0.6625</v>
      </c>
      <c r="K39" s="2" t="n">
        <f aca="false">SUM(K29:K38) / $K14</f>
        <v>0.38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</row>
    <row r="40" customFormat="false" ht="13.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1" t="s">
        <v>19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</row>
    <row r="41" customFormat="false" ht="13.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</row>
    <row r="44" customFormat="false" ht="13.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</row>
    <row r="45" customFormat="false" ht="13.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</row>
    <row r="46" customFormat="false" ht="13.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</row>
    <row r="47" customFormat="false" ht="13.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</row>
    <row r="48" customFormat="false" ht="13.5" hidden="false" customHeight="true" outlineLevel="0" collapsed="false">
      <c r="A48" s="1" t="s">
        <v>0</v>
      </c>
      <c r="B48" s="1" t="s">
        <v>20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1" t="s">
        <v>21</v>
      </c>
      <c r="N48" s="1" t="s">
        <v>22</v>
      </c>
      <c r="O48" s="2" t="n">
        <f aca="false">SUM(B49:K58) / SUM(M3:M12)</f>
        <v>0.794492753623188</v>
      </c>
      <c r="P48" s="2" t="n">
        <f aca="false">SQRT(SUM(B49:K58) / SUM(M3:M12))</f>
        <v>0.891343229975518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</row>
    <row r="49" customFormat="false" ht="13.5" hidden="false" customHeight="true" outlineLevel="0" collapsed="false">
      <c r="A49" s="2" t="n">
        <v>5136</v>
      </c>
      <c r="B49" s="2" t="n">
        <f aca="false">IF(ISNUMBER(B3),POWER(B3-B17, 2),"")</f>
        <v>0.16</v>
      </c>
      <c r="C49" s="2" t="n">
        <f aca="false">IF(ISNUMBER(C3),POWER(C3-C17, 2),"")</f>
        <v>0.49</v>
      </c>
      <c r="D49" s="2" t="n">
        <f aca="false">IF(ISNUMBER(D3),POWER(D3-D17, 2),"")</f>
        <v>0.0899999999999999</v>
      </c>
      <c r="E49" s="2" t="n">
        <f aca="false">IF(ISNUMBER(E3),POWER(E3-E17, 2),"")</f>
        <v>0.0899999999999999</v>
      </c>
      <c r="F49" s="2" t="n">
        <f aca="false">IF(ISNUMBER(F3),POWER(F3-F17, 2),"")</f>
        <v>1.44</v>
      </c>
      <c r="G49" s="2" t="n">
        <f aca="false">IF(ISNUMBER(G3),POWER(G3-G17, 2),"")</f>
        <v>0.0400000000000001</v>
      </c>
      <c r="H49" s="2" t="n">
        <f aca="false">IF(ISNUMBER(H3),POWER(H3-H17, 2),"")</f>
        <v>3.24</v>
      </c>
      <c r="I49" s="2" t="n">
        <f aca="false">IF(ISNUMBER(I3),POWER(I3-I17, 2),"")</f>
        <v>1.21</v>
      </c>
      <c r="J49" s="2" t="str">
        <f aca="false">IF(ISNUMBER(J3),POWER(J3-J17, 2),"")</f>
        <v/>
      </c>
      <c r="K49" s="2" t="n">
        <f aca="false">IF(ISNUMBER(K3),POWER(K3-K17, 2),"")</f>
        <v>0.36</v>
      </c>
      <c r="L49" s="2"/>
      <c r="M49" s="2" t="n">
        <f aca="false">SUM(B49:K49) /M3</f>
        <v>0.791111111111111</v>
      </c>
      <c r="N49" s="2" t="n">
        <f aca="false">SQRT(SUM(B49:K49) /M3)</f>
        <v>0.889444270941755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</row>
    <row r="50" customFormat="false" ht="13.5" hidden="false" customHeight="true" outlineLevel="0" collapsed="false">
      <c r="A50" s="2" t="n">
        <v>918</v>
      </c>
      <c r="B50" s="2" t="n">
        <f aca="false">IF(ISNUMBER(B4),POWER(B4-B18, 2),"")</f>
        <v>1</v>
      </c>
      <c r="C50" s="2" t="n">
        <f aca="false">IF(ISNUMBER(C4),POWER(C4-C18, 2),"")</f>
        <v>7.29</v>
      </c>
      <c r="D50" s="2" t="n">
        <f aca="false">IF(ISNUMBER(D4),POWER(D4-D18, 2),"")</f>
        <v>0.00999999999999993</v>
      </c>
      <c r="E50" s="2" t="str">
        <f aca="false">IF(ISNUMBER(E4),POWER(E4-E18, 2),"")</f>
        <v/>
      </c>
      <c r="F50" s="2" t="n">
        <f aca="false">IF(ISNUMBER(F4),POWER(F4-F18, 2),"")</f>
        <v>0.16</v>
      </c>
      <c r="G50" s="2" t="str">
        <f aca="false">IF(ISNUMBER(G4),POWER(G4-G18, 2),"")</f>
        <v/>
      </c>
      <c r="H50" s="2" t="n">
        <f aca="false">IF(ISNUMBER(H4),POWER(H4-H18, 2),"")</f>
        <v>0.36</v>
      </c>
      <c r="I50" s="2" t="str">
        <f aca="false">IF(ISNUMBER(I4),POWER(I4-I18, 2),"")</f>
        <v/>
      </c>
      <c r="J50" s="2" t="n">
        <f aca="false">IF(ISNUMBER(J4),POWER(J4-J18, 2),"")</f>
        <v>0</v>
      </c>
      <c r="K50" s="2" t="str">
        <f aca="false">IF(ISNUMBER(K4),POWER(K4-K18, 2),"")</f>
        <v/>
      </c>
      <c r="L50" s="2"/>
      <c r="M50" s="2" t="n">
        <f aca="false">SUM(B50:K50) /M4</f>
        <v>1.47</v>
      </c>
      <c r="N50" s="2" t="n">
        <f aca="false">SQRT(SUM(B50:K50) /M4)</f>
        <v>1.21243556529821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</row>
    <row r="51" customFormat="false" ht="13.5" hidden="false" customHeight="true" outlineLevel="0" collapsed="false">
      <c r="A51" s="2" t="n">
        <v>2824</v>
      </c>
      <c r="B51" s="2" t="n">
        <f aca="false">IF(ISNUMBER(B5),POWER(B5-B19, 2),"")</f>
        <v>0.0400000000000001</v>
      </c>
      <c r="C51" s="2" t="str">
        <f aca="false">IF(ISNUMBER(C5),POWER(C5-C19, 2),"")</f>
        <v/>
      </c>
      <c r="D51" s="2" t="n">
        <f aca="false">IF(ISNUMBER(D5),POWER(D5-D19, 2),"")</f>
        <v>0.0400000000000001</v>
      </c>
      <c r="E51" s="2" t="str">
        <f aca="false">IF(ISNUMBER(E5),POWER(E5-E19, 2),"")</f>
        <v/>
      </c>
      <c r="F51" s="2" t="n">
        <f aca="false">IF(ISNUMBER(F5),POWER(F5-F19, 2),"")</f>
        <v>0.36</v>
      </c>
      <c r="G51" s="2" t="n">
        <f aca="false">IF(ISNUMBER(G5),POWER(G5-G19, 2),"")</f>
        <v>0.0400000000000001</v>
      </c>
      <c r="H51" s="2" t="str">
        <f aca="false">IF(ISNUMBER(H5),POWER(H5-H19, 2),"")</f>
        <v/>
      </c>
      <c r="I51" s="2" t="str">
        <f aca="false">IF(ISNUMBER(I5),POWER(I5-I19, 2),"")</f>
        <v/>
      </c>
      <c r="J51" s="2" t="n">
        <f aca="false">IF(ISNUMBER(J5),POWER(J5-J19, 2),"")</f>
        <v>0.64</v>
      </c>
      <c r="K51" s="2" t="str">
        <f aca="false">IF(ISNUMBER(K5),POWER(K5-K19, 2),"")</f>
        <v/>
      </c>
      <c r="L51" s="2"/>
      <c r="M51" s="2" t="n">
        <f aca="false">SUM(B51:K51) /M5</f>
        <v>0.224</v>
      </c>
      <c r="N51" s="2" t="n">
        <f aca="false">SQRT(SUM(B51:K51) /M5)</f>
        <v>0.473286382647969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</row>
    <row r="52" customFormat="false" ht="13.5" hidden="false" customHeight="true" outlineLevel="0" collapsed="false">
      <c r="A52" s="2" t="n">
        <v>860</v>
      </c>
      <c r="B52" s="2" t="n">
        <f aca="false">IF(ISNUMBER(B6),POWER(B6-B20, 2),"")</f>
        <v>0</v>
      </c>
      <c r="C52" s="2" t="n">
        <f aca="false">IF(ISNUMBER(C6),POWER(C6-C20, 2),"")</f>
        <v>1</v>
      </c>
      <c r="D52" s="2" t="n">
        <f aca="false">IF(ISNUMBER(D6),POWER(D6-D20, 2),"")</f>
        <v>0.49</v>
      </c>
      <c r="E52" s="2" t="str">
        <f aca="false">IF(ISNUMBER(E6),POWER(E6-E20, 2),"")</f>
        <v/>
      </c>
      <c r="F52" s="2" t="n">
        <f aca="false">IF(ISNUMBER(F6),POWER(F6-F20, 2),"")</f>
        <v>2.56</v>
      </c>
      <c r="G52" s="2" t="n">
        <f aca="false">IF(ISNUMBER(G6),POWER(G6-G20, 2),"")</f>
        <v>0.36</v>
      </c>
      <c r="H52" s="2" t="str">
        <f aca="false">IF(ISNUMBER(H6),POWER(H6-H20, 2),"")</f>
        <v/>
      </c>
      <c r="I52" s="2" t="n">
        <f aca="false">IF(ISNUMBER(I6),POWER(I6-I20, 2),"")</f>
        <v>1.44</v>
      </c>
      <c r="J52" s="2" t="n">
        <f aca="false">IF(ISNUMBER(J6),POWER(J6-J20, 2),"")</f>
        <v>0.16</v>
      </c>
      <c r="K52" s="2" t="str">
        <f aca="false">IF(ISNUMBER(K6),POWER(K6-K20, 2),"")</f>
        <v/>
      </c>
      <c r="L52" s="2"/>
      <c r="M52" s="2" t="n">
        <f aca="false">SUM(B52:K52) /M6</f>
        <v>0.858571428571429</v>
      </c>
      <c r="N52" s="2" t="n">
        <f aca="false">SQRT(SUM(B52:K52) /M6)</f>
        <v>0.926591295324659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</row>
    <row r="53" customFormat="false" ht="13.5" hidden="false" customHeight="true" outlineLevel="0" collapsed="false">
      <c r="A53" s="2" t="n">
        <v>442</v>
      </c>
      <c r="B53" s="2" t="n">
        <f aca="false">IF(ISNUMBER(B7),POWER(B7-B21, 2),"")</f>
        <v>0.36</v>
      </c>
      <c r="C53" s="2" t="str">
        <f aca="false">IF(ISNUMBER(C7),POWER(C7-C21, 2),"")</f>
        <v/>
      </c>
      <c r="D53" s="2" t="n">
        <f aca="false">IF(ISNUMBER(D7),POWER(D7-D21, 2),"")</f>
        <v>1.44</v>
      </c>
      <c r="E53" s="2" t="n">
        <f aca="false">IF(ISNUMBER(E7),POWER(E7-E21, 2),"")</f>
        <v>1</v>
      </c>
      <c r="F53" s="2" t="n">
        <f aca="false">IF(ISNUMBER(F7),POWER(F7-F21, 2),"")</f>
        <v>1.44</v>
      </c>
      <c r="G53" s="2" t="n">
        <f aca="false">IF(ISNUMBER(G7),POWER(G7-G21, 2),"")</f>
        <v>0.64</v>
      </c>
      <c r="H53" s="2" t="n">
        <f aca="false">IF(ISNUMBER(H7),POWER(H7-H21, 2),"")</f>
        <v>0.64</v>
      </c>
      <c r="I53" s="2" t="n">
        <f aca="false">IF(ISNUMBER(I7),POWER(I7-I21, 2),"")</f>
        <v>0</v>
      </c>
      <c r="J53" s="2" t="n">
        <f aca="false">IF(ISNUMBER(J7),POWER(J7-J21, 2),"")</f>
        <v>0.25</v>
      </c>
      <c r="K53" s="2" t="n">
        <f aca="false">IF(ISNUMBER(K7),POWER(K7-K21, 2),"")</f>
        <v>0</v>
      </c>
      <c r="L53" s="2"/>
      <c r="M53" s="2" t="n">
        <f aca="false">SUM(B53:K53) /M7</f>
        <v>0.641111111111111</v>
      </c>
      <c r="N53" s="2" t="n">
        <f aca="false">SQRT(SUM(B53:K53) /M7)</f>
        <v>0.800694143297621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</row>
    <row r="54" customFormat="false" ht="13.5" hidden="false" customHeight="true" outlineLevel="0" collapsed="false">
      <c r="A54" s="2" t="n">
        <v>3556</v>
      </c>
      <c r="B54" s="2" t="n">
        <f aca="false">IF(ISNUMBER(B8),POWER(B8-B22, 2),"")</f>
        <v>0.0899999999999999</v>
      </c>
      <c r="C54" s="2" t="n">
        <f aca="false">IF(ISNUMBER(C8),POWER(C8-C22, 2),"")</f>
        <v>0.49</v>
      </c>
      <c r="D54" s="2" t="n">
        <f aca="false">IF(ISNUMBER(D8),POWER(D8-D22, 2),"")</f>
        <v>0.0899999999999999</v>
      </c>
      <c r="E54" s="2" t="n">
        <f aca="false">IF(ISNUMBER(E8),POWER(E8-E22, 2),"")</f>
        <v>4</v>
      </c>
      <c r="F54" s="2" t="n">
        <f aca="false">IF(ISNUMBER(F8),POWER(F8-F22, 2),"")</f>
        <v>1.96</v>
      </c>
      <c r="G54" s="2" t="n">
        <f aca="false">IF(ISNUMBER(G8),POWER(G8-G22, 2),"")</f>
        <v>0.810000000000001</v>
      </c>
      <c r="H54" s="2" t="str">
        <f aca="false">IF(ISNUMBER(H8),POWER(H8-H22, 2),"")</f>
        <v/>
      </c>
      <c r="I54" s="2" t="str">
        <f aca="false">IF(ISNUMBER(I8),POWER(I8-I22, 2),"")</f>
        <v/>
      </c>
      <c r="J54" s="2" t="str">
        <f aca="false">IF(ISNUMBER(J8),POWER(J8-J22, 2),"")</f>
        <v/>
      </c>
      <c r="K54" s="2" t="n">
        <f aca="false">IF(ISNUMBER(K8),POWER(K8-K22, 2),"")</f>
        <v>0.0899999999999999</v>
      </c>
      <c r="L54" s="2"/>
      <c r="M54" s="2" t="n">
        <f aca="false">SUM(B54:K54) /M8</f>
        <v>1.07571428571429</v>
      </c>
      <c r="N54" s="2" t="n">
        <f aca="false">SQRT(SUM(B54:K54) /M8)</f>
        <v>1.03716646962495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</row>
    <row r="55" customFormat="false" ht="13.5" hidden="false" customHeight="true" outlineLevel="0" collapsed="false">
      <c r="A55" s="2" t="n">
        <v>5261</v>
      </c>
      <c r="B55" s="2" t="str">
        <f aca="false">IF(ISNUMBER(B9),POWER(B9-B23, 2),"")</f>
        <v/>
      </c>
      <c r="C55" s="2" t="str">
        <f aca="false">IF(ISNUMBER(C9),POWER(C9-C23, 2),"")</f>
        <v/>
      </c>
      <c r="D55" s="2" t="n">
        <f aca="false">IF(ISNUMBER(D9),POWER(D9-D23, 2),"")</f>
        <v>0.16</v>
      </c>
      <c r="E55" s="2" t="str">
        <f aca="false">IF(ISNUMBER(E9),POWER(E9-E23, 2),"")</f>
        <v/>
      </c>
      <c r="F55" s="2" t="n">
        <f aca="false">IF(ISNUMBER(F9),POWER(F9-F23, 2),"")</f>
        <v>4</v>
      </c>
      <c r="G55" s="2" t="n">
        <f aca="false">IF(ISNUMBER(G9),POWER(G9-G23, 2),"")</f>
        <v>1.44</v>
      </c>
      <c r="H55" s="2" t="str">
        <f aca="false">IF(ISNUMBER(H9),POWER(H9-H23, 2),"")</f>
        <v/>
      </c>
      <c r="I55" s="2" t="n">
        <f aca="false">IF(ISNUMBER(I9),POWER(I9-I23, 2),"")</f>
        <v>0</v>
      </c>
      <c r="J55" s="2" t="n">
        <f aca="false">IF(ISNUMBER(J9),POWER(J9-J23, 2),"")</f>
        <v>0.25</v>
      </c>
      <c r="K55" s="2" t="str">
        <f aca="false">IF(ISNUMBER(K9),POWER(K9-K23, 2),"")</f>
        <v/>
      </c>
      <c r="L55" s="2"/>
      <c r="M55" s="2" t="n">
        <f aca="false">SUM(B55:K55) /M9</f>
        <v>1.17</v>
      </c>
      <c r="N55" s="2" t="n">
        <f aca="false">SQRT(SUM(B55:K55) /M9)</f>
        <v>1.0816653826392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</row>
    <row r="56" customFormat="false" ht="13.5" hidden="false" customHeight="true" outlineLevel="0" collapsed="false">
      <c r="A56" s="2" t="n">
        <v>2492</v>
      </c>
      <c r="B56" s="2" t="n">
        <f aca="false">IF(ISNUMBER(B10),POWER(B10-B24, 2),"")</f>
        <v>0.16</v>
      </c>
      <c r="C56" s="2" t="n">
        <f aca="false">IF(ISNUMBER(C10),POWER(C10-C24, 2),"")</f>
        <v>0.64</v>
      </c>
      <c r="D56" s="2" t="n">
        <f aca="false">IF(ISNUMBER(D10),POWER(D10-D24, 2),"")</f>
        <v>0.49</v>
      </c>
      <c r="E56" s="2" t="n">
        <f aca="false">IF(ISNUMBER(E10),POWER(E10-E24, 2),"")</f>
        <v>0.64</v>
      </c>
      <c r="F56" s="2" t="n">
        <f aca="false">IF(ISNUMBER(F10),POWER(F10-F24, 2),"")</f>
        <v>0.49</v>
      </c>
      <c r="G56" s="2" t="n">
        <f aca="false">IF(ISNUMBER(G10),POWER(G10-G24, 2),"")</f>
        <v>0.49</v>
      </c>
      <c r="H56" s="2" t="str">
        <f aca="false">IF(ISNUMBER(H10),POWER(H10-H24, 2),"")</f>
        <v/>
      </c>
      <c r="I56" s="2" t="n">
        <f aca="false">IF(ISNUMBER(I10),POWER(I10-I24, 2),"")</f>
        <v>0</v>
      </c>
      <c r="J56" s="2" t="n">
        <f aca="false">IF(ISNUMBER(J10),POWER(J10-J24, 2),"")</f>
        <v>0.64</v>
      </c>
      <c r="K56" s="2" t="n">
        <f aca="false">IF(ISNUMBER(K10),POWER(K10-K24, 2),"")</f>
        <v>0.16</v>
      </c>
      <c r="L56" s="2"/>
      <c r="M56" s="2" t="n">
        <f aca="false">SUM(B56:K56) /M10</f>
        <v>0.412222222222222</v>
      </c>
      <c r="N56" s="2" t="n">
        <f aca="false">SQRT(SUM(B56:K56) /M10)</f>
        <v>0.642045342808607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</row>
    <row r="57" customFormat="false" ht="13.5" hidden="false" customHeight="true" outlineLevel="0" collapsed="false">
      <c r="A57" s="2" t="n">
        <v>4942</v>
      </c>
      <c r="B57" s="2" t="str">
        <f aca="false">IF(ISNUMBER(B11),POWER(B11-B25, 2),"")</f>
        <v/>
      </c>
      <c r="C57" s="2" t="n">
        <f aca="false">IF(ISNUMBER(C11),POWER(C11-C25, 2),"")</f>
        <v>1.21</v>
      </c>
      <c r="D57" s="2" t="n">
        <f aca="false">IF(ISNUMBER(D11),POWER(D11-D25, 2),"")</f>
        <v>0.49</v>
      </c>
      <c r="E57" s="2" t="n">
        <f aca="false">IF(ISNUMBER(E11),POWER(E11-E25, 2),"")</f>
        <v>1</v>
      </c>
      <c r="F57" s="2" t="n">
        <f aca="false">IF(ISNUMBER(F11),POWER(F11-F25, 2),"")</f>
        <v>0.49</v>
      </c>
      <c r="G57" s="2" t="n">
        <f aca="false">IF(ISNUMBER(G11),POWER(G11-G25, 2),"")</f>
        <v>0.36</v>
      </c>
      <c r="H57" s="2" t="n">
        <f aca="false">IF(ISNUMBER(H11),POWER(H11-H25, 2),"")</f>
        <v>0.36</v>
      </c>
      <c r="I57" s="2" t="str">
        <f aca="false">IF(ISNUMBER(I11),POWER(I11-I25, 2),"")</f>
        <v/>
      </c>
      <c r="J57" s="2" t="n">
        <f aca="false">IF(ISNUMBER(J11),POWER(J11-J25, 2),"")</f>
        <v>0.64</v>
      </c>
      <c r="K57" s="2" t="n">
        <f aca="false">IF(ISNUMBER(K11),POWER(K11-K25, 2),"")</f>
        <v>0.36</v>
      </c>
      <c r="L57" s="2"/>
      <c r="M57" s="2" t="n">
        <f aca="false">SUM(B57:K57) /M11</f>
        <v>0.61375</v>
      </c>
      <c r="N57" s="2" t="n">
        <f aca="false">SQRT(SUM(B57:K57) /M11)</f>
        <v>0.78342198079962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</row>
    <row r="58" customFormat="false" ht="13.5" hidden="false" customHeight="true" outlineLevel="0" collapsed="false">
      <c r="A58" s="2" t="n">
        <v>2267</v>
      </c>
      <c r="B58" s="2" t="str">
        <f aca="false">IF(ISNUMBER(B12),POWER(B12-B26, 2),"")</f>
        <v/>
      </c>
      <c r="C58" s="2" t="str">
        <f aca="false">IF(ISNUMBER(C12),POWER(C12-C26, 2),"")</f>
        <v/>
      </c>
      <c r="D58" s="2" t="n">
        <f aca="false">IF(ISNUMBER(D12),POWER(D12-D26, 2),"")</f>
        <v>0.16</v>
      </c>
      <c r="E58" s="2" t="str">
        <f aca="false">IF(ISNUMBER(E12),POWER(E12-E26, 2),"")</f>
        <v/>
      </c>
      <c r="F58" s="2" t="str">
        <f aca="false">IF(ISNUMBER(F12),POWER(F12-F26, 2),"")</f>
        <v/>
      </c>
      <c r="G58" s="2" t="n">
        <f aca="false">IF(ISNUMBER(G12),POWER(G12-G26, 2),"")</f>
        <v>0.36</v>
      </c>
      <c r="H58" s="2" t="n">
        <f aca="false">IF(ISNUMBER(H12),POWER(H12-H26, 2),"")</f>
        <v>1.21</v>
      </c>
      <c r="I58" s="2" t="str">
        <f aca="false">IF(ISNUMBER(I12),POWER(I12-I26, 2),"")</f>
        <v/>
      </c>
      <c r="J58" s="2" t="n">
        <f aca="false">IF(ISNUMBER(J12),POWER(J12-J26, 2),"")</f>
        <v>2.25</v>
      </c>
      <c r="K58" s="2" t="str">
        <f aca="false">IF(ISNUMBER(K12),POWER(K12-K26, 2),"")</f>
        <v/>
      </c>
      <c r="L58" s="2"/>
      <c r="M58" s="2" t="n">
        <f aca="false">SUM(B58:K58) /M12</f>
        <v>0.995</v>
      </c>
      <c r="N58" s="2" t="n">
        <f aca="false">SQRT(SUM(B58:K58) /M12)</f>
        <v>0.997496867163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</row>
    <row r="59" customFormat="false" ht="13.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</row>
    <row r="60" customFormat="false" ht="13.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</row>
    <row r="61" customFormat="false" ht="13.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</row>
    <row r="62" customFormat="false" ht="13.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</row>
    <row r="63" customFormat="false" ht="13.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</row>
    <row r="64" customFormat="false" ht="13.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</row>
    <row r="65" customFormat="false" ht="13.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</row>
    <row r="66" customFormat="false" ht="13.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</row>
    <row r="67" customFormat="false" ht="13.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</row>
    <row r="68" customFormat="false" ht="13.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</row>
    <row r="69" customFormat="false" ht="13.5" hidden="false" customHeight="true" outlineLevel="0" collapsed="false">
      <c r="A69" s="1" t="s">
        <v>0</v>
      </c>
      <c r="B69" s="1" t="s">
        <v>23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</row>
    <row r="70" customFormat="false" ht="13.5" hidden="false" customHeight="true" outlineLevel="0" collapsed="false">
      <c r="A70" s="2" t="n">
        <v>5136</v>
      </c>
      <c r="B70" s="2" t="n">
        <f aca="false">CORREL(B3:K3, B17:K17)</f>
        <v>0.169813298821511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</row>
    <row r="71" customFormat="false" ht="13.5" hidden="false" customHeight="true" outlineLevel="0" collapsed="false">
      <c r="A71" s="2" t="n">
        <v>918</v>
      </c>
      <c r="B71" s="2" t="n">
        <f aca="false">CORREL(B4:K4, B18:K18)</f>
        <v>0.45894556690488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</row>
    <row r="72" customFormat="false" ht="13.5" hidden="false" customHeight="true" outlineLevel="0" collapsed="false">
      <c r="A72" s="2" t="n">
        <v>2824</v>
      </c>
      <c r="B72" s="2" t="n">
        <f aca="false">CORREL(B5:K5, B19:K19)</f>
        <v>0.347676747682558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</row>
    <row r="73" customFormat="false" ht="13.5" hidden="false" customHeight="true" outlineLevel="0" collapsed="false">
      <c r="A73" s="2" t="n">
        <v>860</v>
      </c>
      <c r="B73" s="2" t="n">
        <f aca="false">CORREL(B6:K6, B20:K20)</f>
        <v>-0.148180836909522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</row>
    <row r="74" customFormat="false" ht="13.5" hidden="false" customHeight="true" outlineLevel="0" collapsed="false">
      <c r="A74" s="2" t="n">
        <v>442</v>
      </c>
      <c r="B74" s="2" t="n">
        <f aca="false">CORREL(B7:K7, B21:K21)</f>
        <v>0.774450284156695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</row>
    <row r="75" customFormat="false" ht="13.5" hidden="false" customHeight="true" outlineLevel="0" collapsed="false">
      <c r="A75" s="2" t="n">
        <v>3556</v>
      </c>
      <c r="B75" s="2" t="n">
        <f aca="false">CORREL(B8:K8, B22:K22)</f>
        <v>-0.0958874120875502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</row>
    <row r="76" customFormat="false" ht="13.5" hidden="false" customHeight="true" outlineLevel="0" collapsed="false">
      <c r="A76" s="2" t="n">
        <v>5261</v>
      </c>
      <c r="B76" s="2" t="n">
        <f aca="false">CORREL(B9:K9, B23:K23)</f>
        <v>0.920745966525717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</row>
    <row r="77" customFormat="false" ht="13.5" hidden="false" customHeight="true" outlineLevel="0" collapsed="false">
      <c r="A77" s="2" t="n">
        <v>2492</v>
      </c>
      <c r="B77" s="2" t="n">
        <f aca="false">CORREL(B10:K10, B24:K24)</f>
        <v>0.413615263508126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</row>
    <row r="78" customFormat="false" ht="13.5" hidden="false" customHeight="true" outlineLevel="0" collapsed="false">
      <c r="A78" s="2" t="n">
        <v>4942</v>
      </c>
      <c r="B78" s="2" t="n">
        <f aca="false">CORREL(B11:K11, B25:K25)</f>
        <v>0.347856984474178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</row>
    <row r="79" customFormat="false" ht="13.5" hidden="false" customHeight="true" outlineLevel="0" collapsed="false">
      <c r="A79" s="2" t="n">
        <v>2267</v>
      </c>
      <c r="B79" s="2" t="n">
        <f aca="false">CORREL(B12:K12, B26:K26)</f>
        <v>0.633742825241017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</row>
    <row r="80" customFormat="false" ht="13.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</row>
    <row r="81" customFormat="false" ht="13.5" hidden="false" customHeight="true" outlineLevel="0" collapsed="false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</row>
    <row r="82" customFormat="false" ht="13.5" hidden="false" customHeight="true" outlineLevel="0" collapsed="false">
      <c r="A82" s="1" t="s">
        <v>24</v>
      </c>
      <c r="B82" s="2" t="n">
        <f aca="false">CORREL(B3:K12, B17:K26)</f>
        <v>0.566447514804282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</row>
    <row r="84" customFormat="false" ht="13.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</row>
    <row r="85" customFormat="false" ht="13.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</row>
    <row r="86" customFormat="false" ht="13.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</row>
    <row r="87" customFormat="false" ht="13.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</row>
    <row r="88" customFormat="false" ht="13.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</row>
    <row r="89" customFormat="false" ht="13.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</row>
    <row r="90" customFormat="false" ht="13.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</row>
    <row r="91" customFormat="false" ht="13.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</row>
    <row r="92" customFormat="false" ht="13.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</row>
    <row r="93" customFormat="false" ht="13.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</row>
    <row r="94" customFormat="false" ht="13.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</row>
    <row r="95" customFormat="false" ht="13.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</row>
    <row r="96" customFormat="false" ht="13.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</row>
    <row r="97" customFormat="false" ht="13.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</row>
    <row r="98" customFormat="false" ht="13.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</row>
    <row r="99" customFormat="false" ht="13.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</row>
    <row r="100" customFormat="false" ht="13.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</row>
    <row r="101" customFormat="false" ht="13.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</row>
    <row r="102" customFormat="false" ht="13.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</row>
    <row r="103" customFormat="false" ht="13.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</row>
    <row r="104" customFormat="false" ht="13.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</row>
    <row r="105" customFormat="false" ht="13.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</row>
    <row r="106" customFormat="false" ht="13.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</row>
    <row r="107" customFormat="false" ht="13.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</row>
    <row r="108" customFormat="false" ht="13.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</row>
    <row r="109" customFormat="false" ht="13.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</row>
    <row r="110" customFormat="false" ht="13.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</row>
    <row r="111" customFormat="false" ht="13.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</row>
    <row r="112" customFormat="false" ht="13.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</row>
    <row r="113" customFormat="false" ht="13.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</row>
    <row r="114" customFormat="false" ht="13.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</row>
    <row r="115" customFormat="false" ht="13.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</row>
    <row r="116" customFormat="false" ht="13.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</row>
    <row r="117" customFormat="false" ht="13.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</row>
    <row r="118" customFormat="false" ht="13.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</row>
    <row r="119" customFormat="false" ht="13.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</row>
    <row r="120" customFormat="false" ht="13.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</row>
    <row r="121" customFormat="false" ht="13.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</row>
    <row r="122" customFormat="false" ht="13.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</row>
    <row r="124" customFormat="false" ht="13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</row>
    <row r="125" customFormat="false" ht="13.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</row>
    <row r="126" customFormat="false" ht="13.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</row>
    <row r="127" customFormat="false" ht="13.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</row>
    <row r="128" customFormat="false" ht="13.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</row>
    <row r="129" customFormat="false" ht="13.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</row>
    <row r="130" customFormat="false" ht="13.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</row>
    <row r="131" customFormat="false" ht="13.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</row>
    <row r="132" customFormat="false" ht="13.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</row>
    <row r="133" customFormat="false" ht="13.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</row>
    <row r="134" customFormat="false" ht="13.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</row>
    <row r="135" customFormat="false" ht="13.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</row>
    <row r="136" customFormat="false" ht="13.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</row>
    <row r="137" customFormat="false" ht="13.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</row>
    <row r="138" customFormat="false" ht="13.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</row>
    <row r="139" customFormat="false" ht="13.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</row>
    <row r="140" customFormat="false" ht="13.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</row>
    <row r="141" customFormat="false" ht="13.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</row>
    <row r="142" customFormat="false" ht="13.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</row>
    <row r="143" customFormat="false" ht="13.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</row>
    <row r="144" customFormat="false" ht="13.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</row>
    <row r="145" customFormat="false" ht="13.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</row>
    <row r="146" customFormat="false" ht="13.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</row>
    <row r="147" customFormat="false" ht="13.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</row>
    <row r="148" customFormat="false" ht="13.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</row>
    <row r="149" customFormat="false" ht="13.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</row>
    <row r="150" customFormat="false" ht="13.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</row>
    <row r="151" customFormat="false" ht="13.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</row>
    <row r="152" customFormat="false" ht="13.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</row>
    <row r="153" customFormat="false" ht="13.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</row>
    <row r="154" customFormat="false" ht="13.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</row>
    <row r="155" customFormat="false" ht="13.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</row>
    <row r="156" customFormat="false" ht="13.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</row>
    <row r="157" customFormat="false" ht="13.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</row>
    <row r="158" customFormat="false" ht="13.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</row>
    <row r="159" customFormat="false" ht="13.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</row>
    <row r="160" customFormat="false" ht="13.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</row>
    <row r="161" customFormat="false" ht="13.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</row>
    <row r="162" customFormat="false" ht="13.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</row>
    <row r="163" customFormat="false" ht="13.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</row>
    <row r="164" customFormat="false" ht="13.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</row>
    <row r="165" customFormat="false" ht="13.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</row>
    <row r="166" customFormat="false" ht="13.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</row>
    <row r="167" customFormat="false" ht="13.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</row>
    <row r="168" customFormat="false" ht="13.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</row>
    <row r="169" customFormat="false" ht="13.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</row>
    <row r="170" customFormat="false" ht="13.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</row>
    <row r="171" customFormat="false" ht="13.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</row>
    <row r="172" customFormat="false" ht="13.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</row>
    <row r="173" customFormat="false" ht="13.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</row>
    <row r="174" customFormat="false" ht="13.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</row>
    <row r="175" customFormat="false" ht="13.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</row>
    <row r="176" customFormat="false" ht="13.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</row>
    <row r="177" customFormat="false" ht="13.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</row>
    <row r="178" customFormat="false" ht="13.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</row>
    <row r="179" customFormat="false" ht="13.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</row>
    <row r="180" customFormat="false" ht="13.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</row>
    <row r="181" customFormat="false" ht="13.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</row>
    <row r="182" customFormat="false" ht="13.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</row>
    <row r="183" customFormat="false" ht="13.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</row>
    <row r="184" customFormat="false" ht="13.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</row>
    <row r="185" customFormat="false" ht="13.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</row>
    <row r="186" customFormat="false" ht="13.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</row>
    <row r="187" customFormat="false" ht="13.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</row>
    <row r="188" customFormat="false" ht="13.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</row>
    <row r="189" customFormat="false" ht="13.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</row>
    <row r="190" customFormat="false" ht="13.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</row>
    <row r="191" customFormat="false" ht="13.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</row>
    <row r="192" customFormat="false" ht="13.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</row>
    <row r="193" customFormat="false" ht="13.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</row>
    <row r="194" customFormat="false" ht="13.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</row>
    <row r="195" customFormat="false" ht="13.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</row>
    <row r="196" customFormat="false" ht="13.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</row>
    <row r="197" customFormat="false" ht="13.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</row>
    <row r="198" customFormat="false" ht="13.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</row>
    <row r="199" customFormat="false" ht="13.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</row>
    <row r="200" customFormat="false" ht="13.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</row>
    <row r="201" customFormat="false" ht="13.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</row>
    <row r="202" customFormat="false" ht="13.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</row>
    <row r="203" customFormat="false" ht="13.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</row>
    <row r="204" customFormat="false" ht="13.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</row>
    <row r="205" customFormat="false" ht="13.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</row>
    <row r="206" customFormat="false" ht="13.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</row>
    <row r="207" customFormat="false" ht="13.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</row>
    <row r="208" customFormat="false" ht="13.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</row>
    <row r="209" customFormat="false" ht="13.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</row>
    <row r="210" customFormat="false" ht="13.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</row>
    <row r="211" customFormat="false" ht="13.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</row>
    <row r="212" customFormat="false" ht="13.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</row>
    <row r="213" customFormat="false" ht="13.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</row>
    <row r="214" customFormat="false" ht="13.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</row>
    <row r="215" customFormat="false" ht="13.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</row>
    <row r="216" customFormat="false" ht="13.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</row>
    <row r="217" customFormat="false" ht="13.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</row>
    <row r="218" customFormat="false" ht="13.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</row>
    <row r="219" customFormat="false" ht="13.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</row>
    <row r="220" customFormat="false" ht="13.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</row>
    <row r="221" customFormat="false" ht="13.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</row>
    <row r="222" customFormat="false" ht="13.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</row>
    <row r="223" customFormat="false" ht="13.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</row>
    <row r="224" customFormat="false" ht="13.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</row>
    <row r="225" customFormat="false" ht="13.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</row>
    <row r="226" customFormat="false" ht="13.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</row>
    <row r="227" customFormat="false" ht="13.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</row>
    <row r="228" customFormat="false" ht="13.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</row>
    <row r="229" customFormat="false" ht="13.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</row>
    <row r="230" customFormat="false" ht="13.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</row>
    <row r="231" customFormat="false" ht="13.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</row>
    <row r="232" customFormat="false" ht="13.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</row>
    <row r="233" customFormat="false" ht="13.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</row>
    <row r="234" customFormat="false" ht="13.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</row>
    <row r="235" customFormat="false" ht="13.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</row>
    <row r="236" customFormat="false" ht="13.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</row>
    <row r="237" customFormat="false" ht="13.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</row>
    <row r="238" customFormat="false" ht="13.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</row>
    <row r="239" customFormat="false" ht="13.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</row>
    <row r="240" customFormat="false" ht="13.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</row>
    <row r="241" customFormat="false" ht="13.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</row>
    <row r="242" customFormat="false" ht="13.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</row>
    <row r="243" customFormat="false" ht="13.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</row>
    <row r="244" customFormat="false" ht="13.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</row>
    <row r="245" customFormat="false" ht="13.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</row>
    <row r="246" customFormat="false" ht="13.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</row>
    <row r="247" customFormat="false" ht="13.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</row>
    <row r="248" customFormat="false" ht="13.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</row>
    <row r="249" customFormat="false" ht="13.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</row>
    <row r="250" customFormat="false" ht="13.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</row>
    <row r="251" customFormat="false" ht="13.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</row>
    <row r="252" customFormat="false" ht="13.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</row>
    <row r="253" customFormat="false" ht="13.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</row>
    <row r="254" customFormat="false" ht="13.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</row>
    <row r="255" customFormat="false" ht="13.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</row>
    <row r="256" customFormat="false" ht="13.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</row>
    <row r="257" customFormat="false" ht="13.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</row>
    <row r="258" customFormat="false" ht="13.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</row>
    <row r="259" customFormat="false" ht="13.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</row>
    <row r="260" customFormat="false" ht="13.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</row>
    <row r="261" customFormat="false" ht="13.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</row>
    <row r="262" customFormat="false" ht="13.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</row>
    <row r="263" customFormat="false" ht="13.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</row>
    <row r="264" customFormat="false" ht="13.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</row>
    <row r="265" customFormat="false" ht="13.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</row>
    <row r="266" customFormat="false" ht="13.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</row>
    <row r="267" customFormat="false" ht="13.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</row>
    <row r="268" customFormat="false" ht="13.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</row>
    <row r="269" customFormat="false" ht="13.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</row>
    <row r="270" customFormat="false" ht="13.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</row>
    <row r="271" customFormat="false" ht="13.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</row>
    <row r="272" customFormat="false" ht="13.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</row>
    <row r="273" customFormat="false" ht="13.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</row>
    <row r="274" customFormat="false" ht="13.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</row>
    <row r="275" customFormat="false" ht="13.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</row>
    <row r="276" customFormat="false" ht="13.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</row>
    <row r="277" customFormat="false" ht="13.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</row>
    <row r="278" customFormat="false" ht="13.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</row>
    <row r="279" customFormat="false" ht="13.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</row>
    <row r="280" customFormat="false" ht="13.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</row>
    <row r="281" customFormat="false" ht="13.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</row>
    <row r="282" customFormat="false" ht="13.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</row>
    <row r="283" customFormat="false" ht="13.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</row>
    <row r="284" customFormat="false" ht="13.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</row>
    <row r="285" customFormat="false" ht="13.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</row>
    <row r="286" customFormat="false" ht="13.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</row>
    <row r="287" customFormat="false" ht="13.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</row>
    <row r="288" customFormat="false" ht="13.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</row>
    <row r="289" customFormat="false" ht="13.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</row>
    <row r="290" customFormat="false" ht="13.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</row>
    <row r="291" customFormat="false" ht="13.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</row>
    <row r="292" customFormat="false" ht="13.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</row>
    <row r="293" customFormat="false" ht="13.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</row>
    <row r="294" customFormat="false" ht="13.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</row>
    <row r="295" customFormat="false" ht="13.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</row>
    <row r="296" customFormat="false" ht="13.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</row>
    <row r="297" customFormat="false" ht="13.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</row>
    <row r="298" customFormat="false" ht="13.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</row>
    <row r="299" customFormat="false" ht="13.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</row>
    <row r="300" customFormat="false" ht="13.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</row>
    <row r="301" customFormat="false" ht="13.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</row>
    <row r="302" customFormat="false" ht="13.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</row>
    <row r="303" customFormat="false" ht="13.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</row>
    <row r="304" customFormat="false" ht="13.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</row>
    <row r="305" customFormat="false" ht="13.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</row>
    <row r="306" customFormat="false" ht="13.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</row>
    <row r="307" customFormat="false" ht="13.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</row>
    <row r="308" customFormat="false" ht="13.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</row>
    <row r="309" customFormat="false" ht="13.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</row>
    <row r="310" customFormat="false" ht="13.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</row>
    <row r="311" customFormat="false" ht="13.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</row>
    <row r="312" customFormat="false" ht="13.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</row>
    <row r="313" customFormat="false" ht="13.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</row>
    <row r="314" customFormat="false" ht="13.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</row>
    <row r="315" customFormat="false" ht="13.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</row>
    <row r="316" customFormat="false" ht="13.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</row>
    <row r="317" customFormat="false" ht="13.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</row>
    <row r="318" customFormat="false" ht="13.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</row>
    <row r="319" customFormat="false" ht="13.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</row>
    <row r="320" customFormat="false" ht="13.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</row>
    <row r="321" customFormat="false" ht="13.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</row>
    <row r="322" customFormat="false" ht="13.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</row>
    <row r="323" customFormat="false" ht="13.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</row>
    <row r="324" customFormat="false" ht="13.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</row>
    <row r="325" customFormat="false" ht="13.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</row>
    <row r="326" customFormat="false" ht="13.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</row>
    <row r="327" customFormat="false" ht="13.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</row>
    <row r="328" customFormat="false" ht="13.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</row>
    <row r="329" customFormat="false" ht="13.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</row>
    <row r="330" customFormat="false" ht="13.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</row>
    <row r="331" customFormat="false" ht="13.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</row>
    <row r="332" customFormat="false" ht="13.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</row>
    <row r="333" customFormat="false" ht="13.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</row>
    <row r="334" customFormat="false" ht="13.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</row>
    <row r="335" customFormat="false" ht="13.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</row>
    <row r="336" customFormat="false" ht="13.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</row>
    <row r="337" customFormat="false" ht="13.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</row>
    <row r="338" customFormat="false" ht="13.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</row>
    <row r="339" customFormat="false" ht="13.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</row>
    <row r="340" customFormat="false" ht="13.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</row>
    <row r="341" customFormat="false" ht="13.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</row>
    <row r="342" customFormat="false" ht="13.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</row>
    <row r="343" customFormat="false" ht="13.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</row>
    <row r="344" customFormat="false" ht="13.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</row>
    <row r="345" customFormat="false" ht="13.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</row>
    <row r="346" customFormat="false" ht="13.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</row>
    <row r="347" customFormat="false" ht="13.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</row>
    <row r="348" customFormat="false" ht="13.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</row>
    <row r="349" customFormat="false" ht="13.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</row>
    <row r="350" customFormat="false" ht="13.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</row>
    <row r="351" customFormat="false" ht="13.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</row>
    <row r="352" customFormat="false" ht="13.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</row>
    <row r="353" customFormat="false" ht="13.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</row>
    <row r="354" customFormat="false" ht="13.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</row>
    <row r="355" customFormat="false" ht="13.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</row>
    <row r="356" customFormat="false" ht="13.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</row>
    <row r="357" customFormat="false" ht="13.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</row>
    <row r="358" customFormat="false" ht="13.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</row>
    <row r="359" customFormat="false" ht="13.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</row>
    <row r="360" customFormat="false" ht="13.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</row>
    <row r="361" customFormat="false" ht="13.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</row>
    <row r="362" customFormat="false" ht="13.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</row>
    <row r="363" customFormat="false" ht="13.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</row>
    <row r="364" customFormat="false" ht="13.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</row>
    <row r="365" customFormat="false" ht="13.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</row>
    <row r="366" customFormat="false" ht="13.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</row>
    <row r="367" customFormat="false" ht="13.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</row>
    <row r="368" customFormat="false" ht="13.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</row>
    <row r="369" customFormat="false" ht="13.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</row>
    <row r="370" customFormat="false" ht="13.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</row>
    <row r="371" customFormat="false" ht="13.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</row>
    <row r="372" customFormat="false" ht="13.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</row>
    <row r="373" customFormat="false" ht="13.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</row>
    <row r="374" customFormat="false" ht="13.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</row>
    <row r="375" customFormat="false" ht="13.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</row>
    <row r="376" customFormat="false" ht="13.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</row>
    <row r="377" customFormat="false" ht="13.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</row>
    <row r="378" customFormat="false" ht="13.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</row>
    <row r="379" customFormat="false" ht="13.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</row>
    <row r="380" customFormat="false" ht="13.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</row>
    <row r="381" customFormat="false" ht="13.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</row>
    <row r="382" customFormat="false" ht="13.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</row>
    <row r="383" customFormat="false" ht="13.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</row>
    <row r="384" customFormat="false" ht="13.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</row>
    <row r="385" customFormat="false" ht="13.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</row>
    <row r="386" customFormat="false" ht="13.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</row>
    <row r="387" customFormat="false" ht="13.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</row>
    <row r="388" customFormat="false" ht="13.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</row>
    <row r="389" customFormat="false" ht="13.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</row>
    <row r="390" customFormat="false" ht="13.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</row>
    <row r="391" customFormat="false" ht="13.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</row>
    <row r="392" customFormat="false" ht="13.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</row>
    <row r="393" customFormat="false" ht="13.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</row>
    <row r="394" customFormat="false" ht="13.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</row>
    <row r="395" customFormat="false" ht="13.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</row>
    <row r="396" customFormat="false" ht="13.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</row>
    <row r="397" customFormat="false" ht="13.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</row>
    <row r="398" customFormat="false" ht="13.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</row>
    <row r="399" customFormat="false" ht="13.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</row>
    <row r="400" customFormat="false" ht="13.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</row>
    <row r="401" customFormat="false" ht="13.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</row>
    <row r="402" customFormat="false" ht="13.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</row>
    <row r="403" customFormat="false" ht="13.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</row>
    <row r="404" customFormat="false" ht="13.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</row>
    <row r="405" customFormat="false" ht="13.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</row>
    <row r="406" customFormat="false" ht="13.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</row>
    <row r="407" customFormat="false" ht="13.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</row>
    <row r="408" customFormat="false" ht="13.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</row>
    <row r="409" customFormat="false" ht="13.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</row>
    <row r="410" customFormat="false" ht="13.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</row>
    <row r="411" customFormat="false" ht="13.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</row>
    <row r="412" customFormat="false" ht="13.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</row>
    <row r="413" customFormat="false" ht="13.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</row>
    <row r="414" customFormat="false" ht="13.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</row>
    <row r="415" customFormat="false" ht="13.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</row>
    <row r="416" customFormat="false" ht="13.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</row>
    <row r="417" customFormat="false" ht="13.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</row>
    <row r="418" customFormat="false" ht="13.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</row>
    <row r="419" customFormat="false" ht="13.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</row>
    <row r="420" customFormat="false" ht="13.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</row>
    <row r="421" customFormat="false" ht="13.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</row>
    <row r="422" customFormat="false" ht="13.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</row>
    <row r="423" customFormat="false" ht="13.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</row>
    <row r="424" customFormat="false" ht="13.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</row>
    <row r="425" customFormat="false" ht="13.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</row>
    <row r="426" customFormat="false" ht="13.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</row>
    <row r="427" customFormat="false" ht="13.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</row>
    <row r="428" customFormat="false" ht="13.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</row>
    <row r="429" customFormat="false" ht="13.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</row>
    <row r="430" customFormat="false" ht="13.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</row>
    <row r="431" customFormat="false" ht="13.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</row>
    <row r="432" customFormat="false" ht="13.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</row>
    <row r="433" customFormat="false" ht="13.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</row>
    <row r="434" customFormat="false" ht="13.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</row>
    <row r="435" customFormat="false" ht="13.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</row>
    <row r="436" customFormat="false" ht="13.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</row>
    <row r="437" customFormat="false" ht="13.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</row>
    <row r="438" customFormat="false" ht="13.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</row>
    <row r="439" customFormat="false" ht="13.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</row>
    <row r="440" customFormat="false" ht="13.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</row>
    <row r="441" customFormat="false" ht="13.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</row>
    <row r="442" customFormat="false" ht="13.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</row>
    <row r="443" customFormat="false" ht="13.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</row>
    <row r="444" customFormat="false" ht="13.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</row>
    <row r="445" customFormat="false" ht="13.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</row>
    <row r="446" customFormat="false" ht="13.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</row>
    <row r="447" customFormat="false" ht="13.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</row>
    <row r="448" customFormat="false" ht="13.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</row>
    <row r="449" customFormat="false" ht="13.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</row>
    <row r="450" customFormat="false" ht="13.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</row>
    <row r="451" customFormat="false" ht="13.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</row>
    <row r="452" customFormat="false" ht="13.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</row>
    <row r="453" customFormat="false" ht="13.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</row>
    <row r="454" customFormat="false" ht="13.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</row>
    <row r="455" customFormat="false" ht="13.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</row>
    <row r="456" customFormat="false" ht="13.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</row>
    <row r="457" customFormat="false" ht="13.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</row>
    <row r="458" customFormat="false" ht="13.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</row>
    <row r="459" customFormat="false" ht="13.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</row>
    <row r="460" customFormat="false" ht="13.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</row>
    <row r="461" customFormat="false" ht="13.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</row>
    <row r="462" customFormat="false" ht="13.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</row>
    <row r="463" customFormat="false" ht="13.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</row>
    <row r="464" customFormat="false" ht="13.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</row>
    <row r="465" customFormat="false" ht="13.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</row>
    <row r="466" customFormat="false" ht="13.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</row>
    <row r="467" customFormat="false" ht="13.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</row>
    <row r="468" customFormat="false" ht="13.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</row>
    <row r="469" customFormat="false" ht="13.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</row>
    <row r="470" customFormat="false" ht="13.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</row>
    <row r="471" customFormat="false" ht="13.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</row>
    <row r="472" customFormat="false" ht="13.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</row>
    <row r="473" customFormat="false" ht="13.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</row>
    <row r="474" customFormat="false" ht="13.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</row>
    <row r="475" customFormat="false" ht="13.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</row>
    <row r="476" customFormat="false" ht="13.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</row>
    <row r="477" customFormat="false" ht="13.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</row>
    <row r="478" customFormat="false" ht="13.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</row>
    <row r="479" customFormat="false" ht="13.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</row>
    <row r="480" customFormat="false" ht="13.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</row>
    <row r="481" customFormat="false" ht="13.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</row>
    <row r="482" customFormat="false" ht="13.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</row>
    <row r="483" customFormat="false" ht="13.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</row>
    <row r="484" customFormat="false" ht="13.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</row>
    <row r="485" customFormat="false" ht="13.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</row>
    <row r="486" customFormat="false" ht="13.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</row>
    <row r="487" customFormat="false" ht="13.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</row>
    <row r="488" customFormat="false" ht="13.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</row>
    <row r="489" customFormat="false" ht="13.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</row>
    <row r="490" customFormat="false" ht="13.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</row>
    <row r="491" customFormat="false" ht="13.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</row>
    <row r="492" customFormat="false" ht="13.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</row>
    <row r="493" customFormat="false" ht="13.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</row>
    <row r="494" customFormat="false" ht="13.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</row>
    <row r="495" customFormat="false" ht="13.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</row>
    <row r="496" customFormat="false" ht="13.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</row>
    <row r="497" customFormat="false" ht="13.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</row>
    <row r="498" customFormat="false" ht="13.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</row>
    <row r="499" customFormat="false" ht="13.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</row>
    <row r="500" customFormat="false" ht="13.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</row>
    <row r="501" customFormat="false" ht="13.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</row>
    <row r="502" customFormat="false" ht="13.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</row>
    <row r="503" customFormat="false" ht="13.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</row>
    <row r="504" customFormat="false" ht="13.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</row>
    <row r="505" customFormat="false" ht="13.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</row>
    <row r="506" customFormat="false" ht="13.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</row>
    <row r="507" customFormat="false" ht="13.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</row>
    <row r="508" customFormat="false" ht="13.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</row>
    <row r="509" customFormat="false" ht="13.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</row>
    <row r="510" customFormat="false" ht="13.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</row>
    <row r="511" customFormat="false" ht="13.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</row>
    <row r="512" customFormat="false" ht="13.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</row>
    <row r="513" customFormat="false" ht="13.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</row>
    <row r="514" customFormat="false" ht="13.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</row>
    <row r="515" customFormat="false" ht="13.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</row>
    <row r="516" customFormat="false" ht="13.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</row>
    <row r="517" customFormat="false" ht="13.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</row>
    <row r="518" customFormat="false" ht="13.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</row>
    <row r="519" customFormat="false" ht="13.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</row>
    <row r="520" customFormat="false" ht="13.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</row>
    <row r="521" customFormat="false" ht="13.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</row>
    <row r="522" customFormat="false" ht="13.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</row>
    <row r="523" customFormat="false" ht="13.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</row>
    <row r="524" customFormat="false" ht="13.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</row>
    <row r="525" customFormat="false" ht="13.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</row>
    <row r="526" customFormat="false" ht="13.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</row>
    <row r="527" customFormat="false" ht="13.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</row>
    <row r="528" customFormat="false" ht="13.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</row>
    <row r="529" customFormat="false" ht="13.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</row>
    <row r="530" customFormat="false" ht="13.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</row>
    <row r="531" customFormat="false" ht="13.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</row>
    <row r="532" customFormat="false" ht="13.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</row>
    <row r="533" customFormat="false" ht="13.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</row>
    <row r="534" customFormat="false" ht="13.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</row>
    <row r="535" customFormat="false" ht="13.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</row>
    <row r="536" customFormat="false" ht="13.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</row>
    <row r="537" customFormat="false" ht="13.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</row>
    <row r="538" customFormat="false" ht="13.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</row>
    <row r="539" customFormat="false" ht="13.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</row>
    <row r="540" customFormat="false" ht="13.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</row>
    <row r="541" customFormat="false" ht="13.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</row>
    <row r="542" customFormat="false" ht="13.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</row>
    <row r="543" customFormat="false" ht="13.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</row>
    <row r="544" customFormat="false" ht="13.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</row>
    <row r="545" customFormat="false" ht="13.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</row>
    <row r="546" customFormat="false" ht="13.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</row>
    <row r="547" customFormat="false" ht="13.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</row>
    <row r="548" customFormat="false" ht="13.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</row>
    <row r="549" customFormat="false" ht="13.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</row>
    <row r="550" customFormat="false" ht="13.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</row>
    <row r="551" customFormat="false" ht="13.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</row>
    <row r="552" customFormat="false" ht="13.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</row>
    <row r="553" customFormat="false" ht="13.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</row>
    <row r="554" customFormat="false" ht="13.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</row>
    <row r="555" customFormat="false" ht="13.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</row>
    <row r="556" customFormat="false" ht="13.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</row>
    <row r="557" customFormat="false" ht="13.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</row>
    <row r="558" customFormat="false" ht="13.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</row>
    <row r="559" customFormat="false" ht="13.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</row>
    <row r="560" customFormat="false" ht="13.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</row>
    <row r="561" customFormat="false" ht="13.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</row>
    <row r="562" customFormat="false" ht="13.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</row>
    <row r="563" customFormat="false" ht="13.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</row>
    <row r="564" customFormat="false" ht="13.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</row>
    <row r="565" customFormat="false" ht="13.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</row>
    <row r="566" customFormat="false" ht="13.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</row>
    <row r="567" customFormat="false" ht="13.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</row>
    <row r="568" customFormat="false" ht="13.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</row>
    <row r="569" customFormat="false" ht="13.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</row>
    <row r="570" customFormat="false" ht="13.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</row>
    <row r="571" customFormat="false" ht="13.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</row>
    <row r="572" customFormat="false" ht="13.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</row>
    <row r="573" customFormat="false" ht="13.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</row>
    <row r="574" customFormat="false" ht="13.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</row>
    <row r="575" customFormat="false" ht="13.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</row>
    <row r="576" customFormat="false" ht="13.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</row>
    <row r="577" customFormat="false" ht="13.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</row>
    <row r="578" customFormat="false" ht="13.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</row>
    <row r="579" customFormat="false" ht="13.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</row>
    <row r="580" customFormat="false" ht="13.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</row>
    <row r="581" customFormat="false" ht="13.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</row>
    <row r="582" customFormat="false" ht="13.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</row>
    <row r="583" customFormat="false" ht="13.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</row>
    <row r="584" customFormat="false" ht="13.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</row>
    <row r="585" customFormat="false" ht="13.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</row>
    <row r="586" customFormat="false" ht="13.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</row>
    <row r="587" customFormat="false" ht="13.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</row>
    <row r="588" customFormat="false" ht="13.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</row>
    <row r="589" customFormat="false" ht="13.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</row>
    <row r="590" customFormat="false" ht="13.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</row>
    <row r="591" customFormat="false" ht="13.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</row>
    <row r="592" customFormat="false" ht="13.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</row>
    <row r="593" customFormat="false" ht="13.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</row>
    <row r="594" customFormat="false" ht="13.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</row>
    <row r="595" customFormat="false" ht="13.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</row>
    <row r="596" customFormat="false" ht="13.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</row>
    <row r="597" customFormat="false" ht="13.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</row>
    <row r="598" customFormat="false" ht="13.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</row>
    <row r="599" customFormat="false" ht="13.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</row>
    <row r="600" customFormat="false" ht="13.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</row>
    <row r="601" customFormat="false" ht="13.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</row>
    <row r="602" customFormat="false" ht="13.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</row>
    <row r="603" customFormat="false" ht="13.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</row>
    <row r="604" customFormat="false" ht="13.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</row>
    <row r="605" customFormat="false" ht="13.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</row>
    <row r="606" customFormat="false" ht="13.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</row>
    <row r="607" customFormat="false" ht="13.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</row>
    <row r="608" customFormat="false" ht="13.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</row>
    <row r="609" customFormat="false" ht="13.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</row>
    <row r="610" customFormat="false" ht="13.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</row>
    <row r="611" customFormat="false" ht="13.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</row>
    <row r="612" customFormat="false" ht="13.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</row>
    <row r="613" customFormat="false" ht="13.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</row>
    <row r="614" customFormat="false" ht="13.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</row>
    <row r="615" customFormat="false" ht="13.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</row>
    <row r="616" customFormat="false" ht="13.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</row>
    <row r="617" customFormat="false" ht="13.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</row>
    <row r="618" customFormat="false" ht="13.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</row>
    <row r="619" customFormat="false" ht="13.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</row>
    <row r="620" customFormat="false" ht="13.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</row>
    <row r="621" customFormat="false" ht="13.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</row>
    <row r="622" customFormat="false" ht="13.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</row>
    <row r="623" customFormat="false" ht="13.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</row>
    <row r="624" customFormat="false" ht="13.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</row>
    <row r="625" customFormat="false" ht="13.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</row>
    <row r="626" customFormat="false" ht="13.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</row>
    <row r="627" customFormat="false" ht="13.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</row>
    <row r="628" customFormat="false" ht="13.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</row>
    <row r="629" customFormat="false" ht="13.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</row>
    <row r="630" customFormat="false" ht="13.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</row>
    <row r="631" customFormat="false" ht="13.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</row>
    <row r="632" customFormat="false" ht="13.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</row>
    <row r="633" customFormat="false" ht="13.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</row>
    <row r="634" customFormat="false" ht="13.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</row>
    <row r="635" customFormat="false" ht="13.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</row>
    <row r="636" customFormat="false" ht="13.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</row>
    <row r="637" customFormat="false" ht="13.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</row>
    <row r="638" customFormat="false" ht="13.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</row>
    <row r="639" customFormat="false" ht="13.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</row>
    <row r="640" customFormat="false" ht="13.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</row>
    <row r="641" customFormat="false" ht="13.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</row>
    <row r="642" customFormat="false" ht="13.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</row>
    <row r="643" customFormat="false" ht="13.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</row>
    <row r="644" customFormat="false" ht="13.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</row>
    <row r="645" customFormat="false" ht="13.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</row>
    <row r="646" customFormat="false" ht="13.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</row>
    <row r="647" customFormat="false" ht="13.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</row>
    <row r="648" customFormat="false" ht="13.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</row>
    <row r="649" customFormat="false" ht="13.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</row>
    <row r="650" customFormat="false" ht="13.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</row>
    <row r="651" customFormat="false" ht="13.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</row>
    <row r="652" customFormat="false" ht="13.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</row>
    <row r="653" customFormat="false" ht="13.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</row>
    <row r="654" customFormat="false" ht="13.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</row>
    <row r="655" customFormat="false" ht="13.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</row>
    <row r="656" customFormat="false" ht="13.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</row>
    <row r="657" customFormat="false" ht="13.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</row>
    <row r="658" customFormat="false" ht="13.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</row>
    <row r="659" customFormat="false" ht="13.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</row>
    <row r="660" customFormat="false" ht="13.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</row>
    <row r="661" customFormat="false" ht="13.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</row>
    <row r="662" customFormat="false" ht="13.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</row>
    <row r="663" customFormat="false" ht="13.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</row>
    <row r="664" customFormat="false" ht="13.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</row>
    <row r="665" customFormat="false" ht="13.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</row>
    <row r="666" customFormat="false" ht="13.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</row>
    <row r="667" customFormat="false" ht="13.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</row>
    <row r="668" customFormat="false" ht="13.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</row>
    <row r="669" customFormat="false" ht="13.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</row>
    <row r="670" customFormat="false" ht="13.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</row>
    <row r="671" customFormat="false" ht="13.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</row>
    <row r="672" customFormat="false" ht="13.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</row>
    <row r="673" customFormat="false" ht="13.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</row>
    <row r="674" customFormat="false" ht="13.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</row>
    <row r="675" customFormat="false" ht="13.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</row>
    <row r="676" customFormat="false" ht="13.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</row>
    <row r="677" customFormat="false" ht="13.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</row>
    <row r="678" customFormat="false" ht="13.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</row>
    <row r="679" customFormat="false" ht="13.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</row>
    <row r="680" customFormat="false" ht="13.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</row>
    <row r="681" customFormat="false" ht="13.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</row>
    <row r="682" customFormat="false" ht="13.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</row>
    <row r="683" customFormat="false" ht="13.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</row>
    <row r="684" customFormat="false" ht="13.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</row>
    <row r="685" customFormat="false" ht="13.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</row>
    <row r="686" customFormat="false" ht="13.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</row>
    <row r="687" customFormat="false" ht="13.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</row>
    <row r="688" customFormat="false" ht="13.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</row>
    <row r="689" customFormat="false" ht="13.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</row>
    <row r="690" customFormat="false" ht="13.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</row>
    <row r="691" customFormat="false" ht="13.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</row>
    <row r="692" customFormat="false" ht="13.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</row>
    <row r="693" customFormat="false" ht="13.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</row>
    <row r="694" customFormat="false" ht="13.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</row>
    <row r="695" customFormat="false" ht="13.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</row>
    <row r="696" customFormat="false" ht="13.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</row>
    <row r="697" customFormat="false" ht="13.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</row>
    <row r="698" customFormat="false" ht="13.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</row>
    <row r="699" customFormat="false" ht="13.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</row>
    <row r="700" customFormat="false" ht="13.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</row>
    <row r="701" customFormat="false" ht="13.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</row>
    <row r="702" customFormat="false" ht="13.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</row>
    <row r="703" customFormat="false" ht="13.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</row>
    <row r="704" customFormat="false" ht="13.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</row>
    <row r="705" customFormat="false" ht="13.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</row>
    <row r="706" customFormat="false" ht="13.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</row>
    <row r="707" customFormat="false" ht="13.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</row>
    <row r="708" customFormat="false" ht="13.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</row>
    <row r="709" customFormat="false" ht="13.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</row>
    <row r="710" customFormat="false" ht="13.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</row>
    <row r="711" customFormat="false" ht="13.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</row>
    <row r="712" customFormat="false" ht="13.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</row>
    <row r="713" customFormat="false" ht="13.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</row>
    <row r="714" customFormat="false" ht="13.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</row>
    <row r="715" customFormat="false" ht="13.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</row>
    <row r="716" customFormat="false" ht="13.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</row>
    <row r="717" customFormat="false" ht="13.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</row>
    <row r="718" customFormat="false" ht="13.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</row>
    <row r="719" customFormat="false" ht="13.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</row>
    <row r="720" customFormat="false" ht="13.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</row>
    <row r="721" customFormat="false" ht="13.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</row>
    <row r="722" customFormat="false" ht="13.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</row>
    <row r="723" customFormat="false" ht="13.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</row>
    <row r="724" customFormat="false" ht="13.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</row>
    <row r="725" customFormat="false" ht="13.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</row>
    <row r="726" customFormat="false" ht="13.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</row>
    <row r="727" customFormat="false" ht="13.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</row>
    <row r="728" customFormat="false" ht="13.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</row>
    <row r="729" customFormat="false" ht="13.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</row>
    <row r="730" customFormat="false" ht="13.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</row>
    <row r="731" customFormat="false" ht="13.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</row>
    <row r="732" customFormat="false" ht="13.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</row>
    <row r="733" customFormat="false" ht="13.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</row>
    <row r="734" customFormat="false" ht="13.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</row>
    <row r="735" customFormat="false" ht="13.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</row>
    <row r="736" customFormat="false" ht="13.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</row>
    <row r="737" customFormat="false" ht="13.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</row>
    <row r="738" customFormat="false" ht="13.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</row>
    <row r="739" customFormat="false" ht="13.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</row>
    <row r="740" customFormat="false" ht="13.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</row>
    <row r="741" customFormat="false" ht="13.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</row>
    <row r="742" customFormat="false" ht="13.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</row>
    <row r="743" customFormat="false" ht="13.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</row>
    <row r="744" customFormat="false" ht="13.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</row>
    <row r="745" customFormat="false" ht="13.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</row>
    <row r="746" customFormat="false" ht="13.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</row>
    <row r="747" customFormat="false" ht="13.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</row>
    <row r="748" customFormat="false" ht="13.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</row>
    <row r="749" customFormat="false" ht="13.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</row>
    <row r="750" customFormat="false" ht="13.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</row>
    <row r="751" customFormat="false" ht="13.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</row>
    <row r="752" customFormat="false" ht="13.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</row>
    <row r="753" customFormat="false" ht="13.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</row>
    <row r="754" customFormat="false" ht="13.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</row>
    <row r="755" customFormat="false" ht="13.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</row>
    <row r="756" customFormat="false" ht="13.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</row>
    <row r="757" customFormat="false" ht="13.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</row>
    <row r="758" customFormat="false" ht="13.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</row>
    <row r="759" customFormat="false" ht="13.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</row>
    <row r="760" customFormat="false" ht="13.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</row>
    <row r="761" customFormat="false" ht="13.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</row>
    <row r="762" customFormat="false" ht="13.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</row>
    <row r="763" customFormat="false" ht="13.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</row>
    <row r="764" customFormat="false" ht="13.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</row>
    <row r="765" customFormat="false" ht="13.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</row>
    <row r="766" customFormat="false" ht="13.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</row>
    <row r="767" customFormat="false" ht="13.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</row>
    <row r="768" customFormat="false" ht="13.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</row>
    <row r="769" customFormat="false" ht="13.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</row>
    <row r="770" customFormat="false" ht="13.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</row>
    <row r="771" customFormat="false" ht="13.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</row>
    <row r="772" customFormat="false" ht="13.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</row>
    <row r="773" customFormat="false" ht="13.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</row>
    <row r="774" customFormat="false" ht="13.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</row>
    <row r="775" customFormat="false" ht="13.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</row>
    <row r="776" customFormat="false" ht="13.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</row>
    <row r="777" customFormat="false" ht="13.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</row>
    <row r="778" customFormat="false" ht="13.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</row>
    <row r="779" customFormat="false" ht="13.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</row>
    <row r="780" customFormat="false" ht="13.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</row>
    <row r="781" customFormat="false" ht="13.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</row>
    <row r="782" customFormat="false" ht="13.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</row>
    <row r="783" customFormat="false" ht="13.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</row>
    <row r="784" customFormat="false" ht="13.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</row>
    <row r="785" customFormat="false" ht="13.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</row>
    <row r="786" customFormat="false" ht="13.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</row>
    <row r="787" customFormat="false" ht="13.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</row>
    <row r="788" customFormat="false" ht="13.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</row>
    <row r="789" customFormat="false" ht="13.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</row>
    <row r="790" customFormat="false" ht="13.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</row>
    <row r="791" customFormat="false" ht="13.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</row>
    <row r="792" customFormat="false" ht="13.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</row>
    <row r="793" customFormat="false" ht="13.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</row>
    <row r="794" customFormat="false" ht="13.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</row>
    <row r="795" customFormat="false" ht="13.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</row>
    <row r="796" customFormat="false" ht="13.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</row>
    <row r="797" customFormat="false" ht="13.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</row>
    <row r="798" customFormat="false" ht="13.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</row>
    <row r="799" customFormat="false" ht="13.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</row>
    <row r="800" customFormat="false" ht="13.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</row>
    <row r="801" customFormat="false" ht="13.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</row>
    <row r="802" customFormat="false" ht="13.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</row>
    <row r="803" customFormat="false" ht="13.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</row>
    <row r="804" customFormat="false" ht="13.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</row>
    <row r="805" customFormat="false" ht="13.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</row>
    <row r="806" customFormat="false" ht="13.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</row>
    <row r="807" customFormat="false" ht="13.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</row>
    <row r="808" customFormat="false" ht="13.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</row>
    <row r="809" customFormat="false" ht="13.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</row>
    <row r="810" customFormat="false" ht="13.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</row>
    <row r="811" customFormat="false" ht="13.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</row>
    <row r="812" customFormat="false" ht="13.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</row>
    <row r="813" customFormat="false" ht="13.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</row>
    <row r="814" customFormat="false" ht="13.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</row>
    <row r="815" customFormat="false" ht="13.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</row>
    <row r="816" customFormat="false" ht="13.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</row>
    <row r="817" customFormat="false" ht="13.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</row>
    <row r="818" customFormat="false" ht="13.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</row>
    <row r="819" customFormat="false" ht="13.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</row>
    <row r="820" customFormat="false" ht="13.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</row>
    <row r="821" customFormat="false" ht="13.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</row>
    <row r="822" customFormat="false" ht="13.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</row>
    <row r="823" customFormat="false" ht="13.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</row>
    <row r="824" customFormat="false" ht="13.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</row>
    <row r="825" customFormat="false" ht="13.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</row>
    <row r="826" customFormat="false" ht="13.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</row>
    <row r="827" customFormat="false" ht="13.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</row>
    <row r="828" customFormat="false" ht="13.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</row>
    <row r="829" customFormat="false" ht="13.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</row>
    <row r="830" customFormat="false" ht="13.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</row>
    <row r="831" customFormat="false" ht="13.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</row>
    <row r="832" customFormat="false" ht="13.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</row>
    <row r="833" customFormat="false" ht="13.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</row>
    <row r="834" customFormat="false" ht="13.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</row>
    <row r="835" customFormat="false" ht="13.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</row>
    <row r="836" customFormat="false" ht="13.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</row>
    <row r="837" customFormat="false" ht="13.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</row>
    <row r="838" customFormat="false" ht="13.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</row>
    <row r="839" customFormat="false" ht="13.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</row>
    <row r="840" customFormat="false" ht="13.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</row>
    <row r="841" customFormat="false" ht="13.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</row>
    <row r="842" customFormat="false" ht="13.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</row>
    <row r="843" customFormat="false" ht="13.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</row>
    <row r="844" customFormat="false" ht="13.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</row>
    <row r="845" customFormat="false" ht="13.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</row>
    <row r="846" customFormat="false" ht="13.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</row>
    <row r="847" customFormat="false" ht="13.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</row>
    <row r="848" customFormat="false" ht="13.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</row>
    <row r="849" customFormat="false" ht="13.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</row>
    <row r="850" customFormat="false" ht="13.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</row>
    <row r="851" customFormat="false" ht="13.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</row>
    <row r="852" customFormat="false" ht="13.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</row>
    <row r="853" customFormat="false" ht="13.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</row>
    <row r="854" customFormat="false" ht="13.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</row>
    <row r="855" customFormat="false" ht="13.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</row>
    <row r="856" customFormat="false" ht="13.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</row>
    <row r="857" customFormat="false" ht="13.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</row>
    <row r="858" customFormat="false" ht="13.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</row>
    <row r="859" customFormat="false" ht="13.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</row>
    <row r="860" customFormat="false" ht="13.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</row>
    <row r="861" customFormat="false" ht="13.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</row>
    <row r="862" customFormat="false" ht="13.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</row>
    <row r="863" customFormat="false" ht="13.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</row>
    <row r="864" customFormat="false" ht="13.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</row>
    <row r="865" customFormat="false" ht="13.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</row>
    <row r="866" customFormat="false" ht="13.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</row>
    <row r="867" customFormat="false" ht="13.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</row>
    <row r="868" customFormat="false" ht="13.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</row>
    <row r="869" customFormat="false" ht="13.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</row>
    <row r="870" customFormat="false" ht="13.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</row>
    <row r="871" customFormat="false" ht="13.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</row>
    <row r="872" customFormat="false" ht="13.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</row>
    <row r="873" customFormat="false" ht="13.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</row>
    <row r="874" customFormat="false" ht="13.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</row>
    <row r="875" customFormat="false" ht="13.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</row>
    <row r="876" customFormat="false" ht="13.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</row>
    <row r="877" customFormat="false" ht="13.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</row>
    <row r="878" customFormat="false" ht="13.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</row>
    <row r="879" customFormat="false" ht="13.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</row>
    <row r="880" customFormat="false" ht="13.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</row>
    <row r="881" customFormat="false" ht="13.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</row>
    <row r="882" customFormat="false" ht="13.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</row>
    <row r="883" customFormat="false" ht="13.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</row>
    <row r="884" customFormat="false" ht="13.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</row>
    <row r="885" customFormat="false" ht="13.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</row>
    <row r="886" customFormat="false" ht="13.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</row>
    <row r="887" customFormat="false" ht="13.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</row>
    <row r="888" customFormat="false" ht="13.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</row>
    <row r="889" customFormat="false" ht="13.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</row>
    <row r="890" customFormat="false" ht="13.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</row>
    <row r="891" customFormat="false" ht="13.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</row>
    <row r="892" customFormat="false" ht="13.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</row>
    <row r="893" customFormat="false" ht="13.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</row>
    <row r="894" customFormat="false" ht="13.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</row>
    <row r="895" customFormat="false" ht="13.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</row>
    <row r="896" customFormat="false" ht="13.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</row>
    <row r="897" customFormat="false" ht="13.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</row>
    <row r="898" customFormat="false" ht="13.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</row>
    <row r="899" customFormat="false" ht="13.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</row>
    <row r="900" customFormat="false" ht="13.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</row>
    <row r="901" customFormat="false" ht="13.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</row>
    <row r="902" customFormat="false" ht="13.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</row>
    <row r="903" customFormat="false" ht="13.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</row>
    <row r="904" customFormat="false" ht="13.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</row>
    <row r="905" customFormat="false" ht="13.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</row>
    <row r="906" customFormat="false" ht="13.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</row>
    <row r="907" customFormat="false" ht="13.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</row>
    <row r="908" customFormat="false" ht="13.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</row>
    <row r="909" customFormat="false" ht="13.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</row>
    <row r="910" customFormat="false" ht="13.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</row>
    <row r="911" customFormat="false" ht="13.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</row>
    <row r="912" customFormat="false" ht="13.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</row>
    <row r="913" customFormat="false" ht="13.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</row>
    <row r="914" customFormat="false" ht="13.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</row>
    <row r="915" customFormat="false" ht="13.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</row>
    <row r="916" customFormat="false" ht="13.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</row>
    <row r="917" customFormat="false" ht="13.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</row>
    <row r="918" customFormat="false" ht="13.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</row>
    <row r="919" customFormat="false" ht="13.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</row>
    <row r="920" customFormat="false" ht="13.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</row>
    <row r="921" customFormat="false" ht="13.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</row>
    <row r="922" customFormat="false" ht="13.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</row>
    <row r="923" customFormat="false" ht="13.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</row>
    <row r="924" customFormat="false" ht="13.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</row>
    <row r="925" customFormat="false" ht="13.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</row>
    <row r="926" customFormat="false" ht="13.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</row>
    <row r="927" customFormat="false" ht="13.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</row>
    <row r="928" customFormat="false" ht="13.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</row>
    <row r="929" customFormat="false" ht="13.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</row>
    <row r="930" customFormat="false" ht="13.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</row>
    <row r="931" customFormat="false" ht="13.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</row>
    <row r="932" customFormat="false" ht="13.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</row>
    <row r="933" customFormat="false" ht="13.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</row>
    <row r="934" customFormat="false" ht="13.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</row>
    <row r="935" customFormat="false" ht="13.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</row>
    <row r="936" customFormat="false" ht="13.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</row>
    <row r="937" customFormat="false" ht="13.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</row>
    <row r="938" customFormat="false" ht="13.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</row>
    <row r="939" customFormat="false" ht="13.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</row>
    <row r="940" customFormat="false" ht="13.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</row>
    <row r="941" customFormat="false" ht="13.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</row>
    <row r="942" customFormat="false" ht="13.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</row>
    <row r="943" customFormat="false" ht="13.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</row>
    <row r="944" customFormat="false" ht="13.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</row>
    <row r="945" customFormat="false" ht="13.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</row>
    <row r="946" customFormat="false" ht="13.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</row>
    <row r="947" customFormat="false" ht="13.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</row>
    <row r="948" customFormat="false" ht="13.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</row>
    <row r="949" customFormat="false" ht="13.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</row>
    <row r="950" customFormat="false" ht="13.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</row>
    <row r="951" customFormat="false" ht="13.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</row>
    <row r="952" customFormat="false" ht="13.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</row>
    <row r="953" customFormat="false" ht="13.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</row>
    <row r="954" customFormat="false" ht="13.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</row>
    <row r="955" customFormat="false" ht="13.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</row>
    <row r="956" customFormat="false" ht="13.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</row>
    <row r="957" customFormat="false" ht="13.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</row>
    <row r="958" customFormat="false" ht="13.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</row>
    <row r="959" customFormat="false" ht="13.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</row>
    <row r="960" customFormat="false" ht="13.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</row>
    <row r="961" customFormat="false" ht="13.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</row>
    <row r="962" customFormat="false" ht="13.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</row>
    <row r="963" customFormat="false" ht="13.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</row>
    <row r="964" customFormat="false" ht="13.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</row>
    <row r="965" customFormat="false" ht="13.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</row>
    <row r="966" customFormat="false" ht="13.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2017-03-07T16:37:07Z</dcterms:created>
  <dc:creator>konstan</dc:creator>
  <dc:description/>
  <dc:language>en-US</dc:language>
  <cp:lastModifiedBy/>
  <dcterms:modified xsi:type="dcterms:W3CDTF">2022-09-04T18:31:53Z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