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XPS\Desktop\"/>
    </mc:Choice>
  </mc:AlternateContent>
  <xr:revisionPtr revIDLastSave="0" documentId="13_ncr:1_{AC2BA9BC-8D27-47EF-90FE-294198C6E3FC}" xr6:coauthVersionLast="47" xr6:coauthVersionMax="47" xr10:uidLastSave="{00000000-0000-0000-0000-000000000000}"/>
  <bookViews>
    <workbookView xWindow="-110" yWindow="-110" windowWidth="19420" windowHeight="11500" xr2:uid="{94D5FB02-FFF2-4890-84B7-36798F02E74D}"/>
  </bookViews>
  <sheets>
    <sheet name="DL" sheetId="1" r:id="rId1"/>
    <sheet name="TraCuu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" i="2" l="1" a="1"/>
  <c r="E6" i="2" s="1"/>
  <c r="G1" i="1"/>
  <c r="H1" i="1" s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V1" i="1" s="1"/>
  <c r="W1" i="1" s="1"/>
  <c r="X1" i="1" s="1"/>
  <c r="Y1" i="1" s="1"/>
  <c r="Z1" i="1" s="1"/>
  <c r="AA1" i="1" s="1"/>
  <c r="AB1" i="1" s="1"/>
  <c r="AC1" i="1" s="1"/>
  <c r="AD1" i="1" s="1"/>
  <c r="AE1" i="1" s="1"/>
  <c r="AF1" i="1" s="1"/>
  <c r="AG1" i="1" s="1"/>
  <c r="AH1" i="1" s="1"/>
  <c r="AI1" i="1" s="1"/>
  <c r="F1" i="1"/>
  <c r="E5" i="2"/>
  <c r="D6" i="2"/>
  <c r="D5" i="2"/>
  <c r="D4" i="2"/>
  <c r="E9" i="2" a="1"/>
  <c r="E9" i="2" s="1"/>
  <c r="D11" i="2"/>
  <c r="D10" i="2"/>
  <c r="D9" i="2"/>
  <c r="E4" i="2" l="1"/>
  <c r="E10" i="2" a="1"/>
  <c r="E10" i="2" s="1"/>
  <c r="E11" i="2" a="1"/>
  <c r="E1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<sst xmlns="http://schemas.openxmlformats.org/spreadsheetml/2006/main" count="125" uniqueCount="36">
  <si>
    <t>STT</t>
  </si>
  <si>
    <t>HỌ VÀ TÊN</t>
  </si>
  <si>
    <t>VỊ TRÍ</t>
  </si>
  <si>
    <t>Số ngày NT còn lại</t>
  </si>
  <si>
    <t>22/07/2025</t>
  </si>
  <si>
    <t>PHAM TRAN THANH THIEN</t>
  </si>
  <si>
    <t>TRƯỞNG KHO</t>
  </si>
  <si>
    <t>THIEN VAN HIEN</t>
  </si>
  <si>
    <t>BẢO TRÌ</t>
  </si>
  <si>
    <t>NT</t>
  </si>
  <si>
    <t>CAO XUAN HANH</t>
  </si>
  <si>
    <t>SALE CÂN</t>
  </si>
  <si>
    <t>DANG NANG TUY</t>
  </si>
  <si>
    <t>NGUYEN TRONG NGHIA</t>
  </si>
  <si>
    <t>KATOR HOANG</t>
  </si>
  <si>
    <t>PINANG ANH</t>
  </si>
  <si>
    <t>TAI DAI HOANG TRINH</t>
  </si>
  <si>
    <t>CN</t>
  </si>
  <si>
    <t>LE XUAN TU</t>
  </si>
  <si>
    <t>CHAMALEA LAP</t>
  </si>
  <si>
    <t>HO VAN HIEN</t>
  </si>
  <si>
    <t>TAU XA HA</t>
  </si>
  <si>
    <t>KATOR THI NHACH</t>
  </si>
  <si>
    <t>TẠP VỤ</t>
  </si>
  <si>
    <t>LUONG VAN LAC</t>
  </si>
  <si>
    <t>CHAMALEA BON</t>
  </si>
  <si>
    <t>VAN LE ANH KHOA</t>
  </si>
  <si>
    <t>BẾP</t>
  </si>
  <si>
    <t>NGUYEN THI THANH TIEN</t>
  </si>
  <si>
    <t>ADMIN</t>
  </si>
  <si>
    <t>PHAN THI KIEU TIEN</t>
  </si>
  <si>
    <t>NHẬP TÊN</t>
  </si>
  <si>
    <t>NHẬP NGÀY</t>
  </si>
  <si>
    <t>dang nang tuy</t>
  </si>
  <si>
    <t>PINANG PHU</t>
  </si>
  <si>
    <t>CHAMALEA TOAN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</si>
</sst>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0"/>
      <color theme="1"/>
      <name val="Cambria"/>
      <family val="1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4"/>
      <color theme="1"/>
      <name val="Calibri"/>
      <family val="2"/>
      <scheme val="minor"/>
    </font>
    <font>
      <sz val="10"/>
      <color rgb="FF081B3A"/>
      <name val="Segoe UI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DE9D9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14" fontId="3" fillId="2" borderId="2" xfId="0" applyNumberFormat="1" applyFont="1" applyFill="1" applyBorder="1" applyAlignment="1">
      <alignment horizontal="center" wrapText="1"/>
    </xf>
    <xf numFmtId="0" fontId="4" fillId="0" borderId="3" xfId="0" applyFont="1" applyBorder="1" applyAlignment="1">
      <alignment horizontal="right" wrapText="1"/>
    </xf>
    <xf numFmtId="0" fontId="4" fillId="0" borderId="4" xfId="0" applyFont="1" applyBorder="1" applyAlignment="1">
      <alignment wrapText="1"/>
    </xf>
    <xf numFmtId="0" fontId="4" fillId="0" borderId="4" xfId="0" applyFont="1" applyBorder="1" applyAlignment="1">
      <alignment horizontal="right" wrapText="1"/>
    </xf>
    <xf numFmtId="0" fontId="5" fillId="0" borderId="4" xfId="0" applyFont="1" applyBorder="1" applyAlignment="1">
      <alignment wrapText="1"/>
    </xf>
    <xf numFmtId="0" fontId="0" fillId="0" borderId="0" xfId="0" applyAlignment="1">
      <alignment horizontal="left" vertical="center"/>
    </xf>
    <xf numFmtId="0" fontId="6" fillId="3" borderId="0" xfId="0" applyFont="1" applyFill="1" applyAlignment="1">
      <alignment vertical="center"/>
    </xf>
    <xf numFmtId="0" fontId="1" fillId="3" borderId="0" xfId="0" applyFont="1" applyFill="1" applyAlignment="1">
      <alignment horizontal="left" vertical="center"/>
    </xf>
    <xf numFmtId="14" fontId="1" fillId="3" borderId="0" xfId="0" applyNumberFormat="1" applyFont="1" applyFill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7A71F-E44D-4AE2-AD12-7768318892E9}">
  <dimension ref="A1:AI21"/>
  <sheetViews>
    <sheetView tabSelected="1" workbookViewId="0">
      <selection activeCell="B21" sqref="B21"/>
    </sheetView>
  </sheetViews>
  <sheetFormatPr defaultColWidth="4.7265625" defaultRowHeight="14.5" x14ac:dyDescent="0.35"/>
  <cols>
    <col min="1" max="1" width="3.7265625" bestFit="1" customWidth="1"/>
    <col min="2" max="2" width="23.26953125" bestFit="1" customWidth="1"/>
    <col min="3" max="3" width="12.36328125" bestFit="1" customWidth="1"/>
    <col min="4" max="4" width="15.81640625" bestFit="1" customWidth="1"/>
    <col min="5" max="35" width="11.36328125" bestFit="1" customWidth="1"/>
  </cols>
  <sheetData>
    <row r="1" spans="1:35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>
        <f>E1+1</f>
        <v>45861</v>
      </c>
      <c r="G1" s="3">
        <f t="shared" ref="G1:AI1" si="0">F1+1</f>
        <v>45862</v>
      </c>
      <c r="H1" s="3">
        <f t="shared" si="0"/>
        <v>45863</v>
      </c>
      <c r="I1" s="3">
        <f t="shared" si="0"/>
        <v>45864</v>
      </c>
      <c r="J1" s="3">
        <f t="shared" si="0"/>
        <v>45865</v>
      </c>
      <c r="K1" s="3">
        <f t="shared" si="0"/>
        <v>45866</v>
      </c>
      <c r="L1" s="3">
        <f t="shared" si="0"/>
        <v>45867</v>
      </c>
      <c r="M1" s="3">
        <f t="shared" si="0"/>
        <v>45868</v>
      </c>
      <c r="N1" s="3">
        <f t="shared" si="0"/>
        <v>45869</v>
      </c>
      <c r="O1" s="3">
        <f t="shared" si="0"/>
        <v>45870</v>
      </c>
      <c r="P1" s="3">
        <f t="shared" si="0"/>
        <v>45871</v>
      </c>
      <c r="Q1" s="3">
        <f t="shared" si="0"/>
        <v>45872</v>
      </c>
      <c r="R1" s="3">
        <f t="shared" si="0"/>
        <v>45873</v>
      </c>
      <c r="S1" s="3">
        <f t="shared" si="0"/>
        <v>45874</v>
      </c>
      <c r="T1" s="3">
        <f t="shared" si="0"/>
        <v>45875</v>
      </c>
      <c r="U1" s="3">
        <f t="shared" si="0"/>
        <v>45876</v>
      </c>
      <c r="V1" s="3">
        <f t="shared" si="0"/>
        <v>45877</v>
      </c>
      <c r="W1" s="3">
        <f t="shared" si="0"/>
        <v>45878</v>
      </c>
      <c r="X1" s="3">
        <f t="shared" si="0"/>
        <v>45879</v>
      </c>
      <c r="Y1" s="3">
        <f t="shared" si="0"/>
        <v>45880</v>
      </c>
      <c r="Z1" s="3">
        <f t="shared" si="0"/>
        <v>45881</v>
      </c>
      <c r="AA1" s="3">
        <f t="shared" si="0"/>
        <v>45882</v>
      </c>
      <c r="AB1" s="3">
        <f t="shared" si="0"/>
        <v>45883</v>
      </c>
      <c r="AC1" s="3">
        <f t="shared" si="0"/>
        <v>45884</v>
      </c>
      <c r="AD1" s="3">
        <f t="shared" si="0"/>
        <v>45885</v>
      </c>
      <c r="AE1" s="3">
        <f t="shared" si="0"/>
        <v>45886</v>
      </c>
      <c r="AF1" s="3">
        <f t="shared" si="0"/>
        <v>45887</v>
      </c>
      <c r="AG1" s="3">
        <f t="shared" si="0"/>
        <v>45888</v>
      </c>
      <c r="AH1" s="3">
        <f t="shared" si="0"/>
        <v>45889</v>
      </c>
      <c r="AI1" s="3">
        <f t="shared" si="0"/>
        <v>45890</v>
      </c>
    </row>
    <row r="2" spans="1:35" ht="15" thickBot="1" x14ac:dyDescent="0.4">
      <c r="A2" s="4">
        <v>1</v>
      </c>
      <c r="B2" s="5" t="s">
        <v>5</v>
      </c>
      <c r="C2" s="5" t="s">
        <v>6</v>
      </c>
      <c r="D2" s="6">
        <v>6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</row>
    <row r="3" spans="1:35" ht="15" thickBot="1" x14ac:dyDescent="0.4">
      <c r="A3" s="4">
        <v>2</v>
      </c>
      <c r="B3" s="5" t="s">
        <v>7</v>
      </c>
      <c r="C3" s="5" t="s">
        <v>8</v>
      </c>
      <c r="D3" s="6">
        <v>0</v>
      </c>
      <c r="E3" s="7"/>
      <c r="F3" s="5" t="s">
        <v>9</v>
      </c>
      <c r="G3" s="7"/>
      <c r="H3" s="7"/>
      <c r="I3" s="7"/>
      <c r="J3" s="5" t="s">
        <v>9</v>
      </c>
      <c r="K3" s="7"/>
      <c r="L3" s="7"/>
      <c r="M3" s="7"/>
      <c r="N3" s="7"/>
      <c r="O3" s="7"/>
      <c r="P3" s="5" t="s">
        <v>9</v>
      </c>
      <c r="Q3" s="5" t="s">
        <v>9</v>
      </c>
      <c r="R3" s="7"/>
      <c r="S3" s="7"/>
      <c r="T3" s="7"/>
      <c r="U3" s="7"/>
      <c r="V3" s="7"/>
      <c r="W3" s="7"/>
      <c r="X3" s="5" t="s">
        <v>9</v>
      </c>
      <c r="Y3" s="7"/>
      <c r="Z3" s="7"/>
      <c r="AA3" s="7"/>
      <c r="AB3" s="7"/>
      <c r="AC3" s="7"/>
      <c r="AD3" s="7"/>
      <c r="AE3" s="5" t="s">
        <v>9</v>
      </c>
      <c r="AF3" s="7"/>
      <c r="AG3" s="7"/>
      <c r="AH3" s="7"/>
      <c r="AI3" s="7"/>
    </row>
    <row r="4" spans="1:35" ht="15" thickBot="1" x14ac:dyDescent="0.4">
      <c r="A4" s="4">
        <v>3</v>
      </c>
      <c r="B4" s="5" t="s">
        <v>10</v>
      </c>
      <c r="C4" s="5" t="s">
        <v>11</v>
      </c>
      <c r="D4" s="6">
        <v>0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5" t="s">
        <v>9</v>
      </c>
      <c r="R4" s="5" t="s">
        <v>9</v>
      </c>
      <c r="S4" s="7"/>
      <c r="T4" s="7"/>
      <c r="U4" s="7"/>
      <c r="V4" s="7"/>
      <c r="W4" s="5" t="s">
        <v>9</v>
      </c>
      <c r="X4" s="5" t="s">
        <v>9</v>
      </c>
      <c r="Y4" s="7"/>
      <c r="Z4" s="7"/>
      <c r="AA4" s="7"/>
      <c r="AB4" s="7"/>
      <c r="AC4" s="7"/>
      <c r="AD4" s="7"/>
      <c r="AE4" s="7"/>
      <c r="AF4" s="7"/>
      <c r="AG4" s="7"/>
      <c r="AH4" s="5" t="s">
        <v>9</v>
      </c>
      <c r="AI4" s="5" t="s">
        <v>9</v>
      </c>
    </row>
    <row r="5" spans="1:35" ht="15" thickBot="1" x14ac:dyDescent="0.4">
      <c r="A5" s="4">
        <v>4</v>
      </c>
      <c r="B5" s="5" t="s">
        <v>12</v>
      </c>
      <c r="C5" s="5" t="s">
        <v>11</v>
      </c>
      <c r="D5" s="6">
        <v>0</v>
      </c>
      <c r="E5" s="5" t="s">
        <v>9</v>
      </c>
      <c r="F5" s="5" t="s">
        <v>9</v>
      </c>
      <c r="G5" s="7"/>
      <c r="H5" s="7"/>
      <c r="I5" s="7"/>
      <c r="J5" s="7"/>
      <c r="K5" s="7"/>
      <c r="L5" s="7"/>
      <c r="M5" s="5" t="s">
        <v>9</v>
      </c>
      <c r="N5" s="5" t="s">
        <v>9</v>
      </c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5" t="s">
        <v>9</v>
      </c>
      <c r="AE5" s="5" t="s">
        <v>9</v>
      </c>
      <c r="AF5" s="7"/>
      <c r="AG5" s="7"/>
      <c r="AH5" s="7"/>
      <c r="AI5" s="7"/>
    </row>
    <row r="6" spans="1:35" ht="15" thickBot="1" x14ac:dyDescent="0.4">
      <c r="A6" s="4">
        <v>5</v>
      </c>
      <c r="B6" s="5" t="s">
        <v>13</v>
      </c>
      <c r="C6" s="5" t="s">
        <v>11</v>
      </c>
      <c r="D6" s="6">
        <v>0</v>
      </c>
      <c r="E6" s="7"/>
      <c r="F6" s="7"/>
      <c r="G6" s="5" t="s">
        <v>9</v>
      </c>
      <c r="H6" s="7"/>
      <c r="I6" s="5" t="s">
        <v>9</v>
      </c>
      <c r="J6" s="5" t="s">
        <v>9</v>
      </c>
      <c r="K6" s="7"/>
      <c r="L6" s="7"/>
      <c r="M6" s="7"/>
      <c r="N6" s="7"/>
      <c r="O6" s="7"/>
      <c r="P6" s="5" t="s">
        <v>9</v>
      </c>
      <c r="Q6" s="7"/>
      <c r="R6" s="7"/>
      <c r="S6" s="7"/>
      <c r="T6" s="7"/>
      <c r="U6" s="7"/>
      <c r="V6" s="5" t="s">
        <v>9</v>
      </c>
      <c r="W6" s="7"/>
      <c r="X6" s="7"/>
      <c r="Y6" s="7"/>
      <c r="Z6" s="7"/>
      <c r="AA6" s="7"/>
      <c r="AB6" s="7"/>
      <c r="AC6" s="7"/>
      <c r="AD6" s="7"/>
      <c r="AE6" s="5" t="s">
        <v>9</v>
      </c>
      <c r="AF6" s="7"/>
      <c r="AG6" s="7"/>
      <c r="AH6" s="7"/>
      <c r="AI6" s="7"/>
    </row>
    <row r="7" spans="1:35" ht="15" thickBot="1" x14ac:dyDescent="0.4">
      <c r="A7" s="4">
        <v>6</v>
      </c>
      <c r="B7" s="5" t="s">
        <v>14</v>
      </c>
      <c r="C7" s="5" t="s">
        <v>11</v>
      </c>
      <c r="D7" s="6">
        <v>0</v>
      </c>
      <c r="E7" s="5" t="s">
        <v>9</v>
      </c>
      <c r="F7" s="5" t="s">
        <v>9</v>
      </c>
      <c r="G7" s="7"/>
      <c r="H7" s="7"/>
      <c r="I7" s="7"/>
      <c r="J7" s="7"/>
      <c r="K7" s="7"/>
      <c r="L7" s="7"/>
      <c r="M7" s="7"/>
      <c r="N7" s="7"/>
      <c r="O7" s="5" t="s">
        <v>9</v>
      </c>
      <c r="P7" s="5" t="s">
        <v>9</v>
      </c>
      <c r="Q7" s="7"/>
      <c r="R7" s="7"/>
      <c r="S7" s="7"/>
      <c r="T7" s="7"/>
      <c r="U7" s="7"/>
      <c r="V7" s="5" t="s">
        <v>9</v>
      </c>
      <c r="W7" s="7"/>
      <c r="X7" s="7"/>
      <c r="Y7" s="7"/>
      <c r="Z7" s="7"/>
      <c r="AA7" s="7"/>
      <c r="AB7" s="7"/>
      <c r="AC7" s="7"/>
      <c r="AD7" s="5" t="s">
        <v>9</v>
      </c>
      <c r="AE7" s="7"/>
      <c r="AF7" s="7"/>
      <c r="AG7" s="7"/>
      <c r="AH7" s="7"/>
      <c r="AI7" s="7"/>
    </row>
    <row r="8" spans="1:35" ht="15" thickBot="1" x14ac:dyDescent="0.4">
      <c r="A8" s="4">
        <v>7</v>
      </c>
      <c r="B8" s="5" t="s">
        <v>15</v>
      </c>
      <c r="C8" s="5" t="s">
        <v>11</v>
      </c>
      <c r="D8" s="6">
        <v>0</v>
      </c>
      <c r="E8" s="7"/>
      <c r="F8" s="7"/>
      <c r="G8" s="5" t="s">
        <v>9</v>
      </c>
      <c r="H8" s="7"/>
      <c r="I8" s="7"/>
      <c r="J8" s="7"/>
      <c r="K8" s="5" t="s">
        <v>9</v>
      </c>
      <c r="L8" s="7"/>
      <c r="M8" s="7"/>
      <c r="N8" s="7"/>
      <c r="O8" s="7"/>
      <c r="P8" s="7"/>
      <c r="Q8" s="7"/>
      <c r="R8" s="5" t="s">
        <v>9</v>
      </c>
      <c r="S8" s="7"/>
      <c r="T8" s="7"/>
      <c r="U8" s="7"/>
      <c r="V8" s="7"/>
      <c r="W8" s="7"/>
      <c r="X8" s="5" t="s">
        <v>9</v>
      </c>
      <c r="Y8" s="5" t="s">
        <v>9</v>
      </c>
      <c r="Z8" s="7"/>
      <c r="AA8" s="7"/>
      <c r="AB8" s="7"/>
      <c r="AC8" s="7"/>
      <c r="AD8" s="7"/>
      <c r="AE8" s="5" t="s">
        <v>9</v>
      </c>
      <c r="AF8" s="7"/>
      <c r="AG8" s="7"/>
      <c r="AH8" s="7"/>
      <c r="AI8" s="7"/>
    </row>
    <row r="9" spans="1:35" ht="15" thickBot="1" x14ac:dyDescent="0.4">
      <c r="A9" s="4">
        <v>8</v>
      </c>
      <c r="B9" s="5" t="s">
        <v>16</v>
      </c>
      <c r="C9" s="5" t="s">
        <v>17</v>
      </c>
      <c r="D9" s="6">
        <v>0</v>
      </c>
      <c r="E9" s="7"/>
      <c r="F9" s="7"/>
      <c r="G9" s="7"/>
      <c r="H9" s="5" t="s">
        <v>9</v>
      </c>
      <c r="I9" s="7"/>
      <c r="J9" s="7"/>
      <c r="K9" s="7"/>
      <c r="L9" s="7"/>
      <c r="M9" s="7"/>
      <c r="N9" s="7"/>
      <c r="O9" s="7"/>
      <c r="P9" s="5" t="s">
        <v>9</v>
      </c>
      <c r="Q9" s="5" t="s">
        <v>9</v>
      </c>
      <c r="R9" s="5" t="s">
        <v>9</v>
      </c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</row>
    <row r="10" spans="1:35" ht="15" thickBot="1" x14ac:dyDescent="0.4">
      <c r="A10" s="4">
        <v>9</v>
      </c>
      <c r="B10" s="5" t="s">
        <v>18</v>
      </c>
      <c r="C10" s="5" t="s">
        <v>17</v>
      </c>
      <c r="D10" s="6">
        <v>0</v>
      </c>
      <c r="E10" s="7"/>
      <c r="F10" s="7"/>
      <c r="G10" s="7"/>
      <c r="H10" s="7"/>
      <c r="I10" s="5" t="s">
        <v>9</v>
      </c>
      <c r="J10" s="5" t="s">
        <v>9</v>
      </c>
      <c r="K10" s="7"/>
      <c r="L10" s="7"/>
      <c r="M10" s="7"/>
      <c r="N10" s="7"/>
      <c r="O10" s="5" t="s">
        <v>9</v>
      </c>
      <c r="P10" s="5" t="s">
        <v>9</v>
      </c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ht="15" thickBot="1" x14ac:dyDescent="0.4">
      <c r="A11" s="4">
        <v>10</v>
      </c>
      <c r="B11" s="5" t="s">
        <v>19</v>
      </c>
      <c r="C11" s="5" t="s">
        <v>17</v>
      </c>
      <c r="D11" s="6">
        <v>0</v>
      </c>
      <c r="E11" s="7"/>
      <c r="F11" s="7"/>
      <c r="G11" s="7"/>
      <c r="H11" s="7"/>
      <c r="I11" s="7"/>
      <c r="J11" s="7"/>
      <c r="K11" s="7"/>
      <c r="L11" s="5" t="s">
        <v>9</v>
      </c>
      <c r="M11" s="5" t="s">
        <v>9</v>
      </c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5" t="s">
        <v>9</v>
      </c>
      <c r="AB11" s="5" t="s">
        <v>9</v>
      </c>
      <c r="AC11" s="7"/>
      <c r="AD11" s="7"/>
      <c r="AE11" s="7"/>
      <c r="AF11" s="7"/>
      <c r="AG11" s="7"/>
      <c r="AH11" s="7"/>
      <c r="AI11" s="7"/>
    </row>
    <row r="12" spans="1:35" ht="15" thickBot="1" x14ac:dyDescent="0.4">
      <c r="A12" s="4">
        <v>11</v>
      </c>
      <c r="B12" s="5" t="s">
        <v>20</v>
      </c>
      <c r="C12" s="5" t="s">
        <v>17</v>
      </c>
      <c r="D12" s="6">
        <v>-5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5" t="s">
        <v>9</v>
      </c>
      <c r="Y12" s="5" t="s">
        <v>9</v>
      </c>
      <c r="Z12" s="5" t="s">
        <v>9</v>
      </c>
      <c r="AA12" s="5" t="s">
        <v>9</v>
      </c>
      <c r="AB12" s="5" t="s">
        <v>9</v>
      </c>
      <c r="AC12" s="5" t="s">
        <v>9</v>
      </c>
      <c r="AD12" s="5" t="s">
        <v>9</v>
      </c>
      <c r="AE12" s="5" t="s">
        <v>9</v>
      </c>
      <c r="AF12" s="5" t="s">
        <v>9</v>
      </c>
      <c r="AG12" s="7"/>
      <c r="AH12" s="7"/>
      <c r="AI12" s="7"/>
    </row>
    <row r="13" spans="1:35" ht="15" thickBot="1" x14ac:dyDescent="0.4">
      <c r="A13" s="4">
        <v>12</v>
      </c>
      <c r="B13" s="5" t="s">
        <v>34</v>
      </c>
      <c r="C13" s="5" t="s">
        <v>17</v>
      </c>
      <c r="D13" s="6">
        <v>0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5" t="s">
        <v>9</v>
      </c>
      <c r="W13" s="5" t="s">
        <v>9</v>
      </c>
      <c r="X13" s="7"/>
      <c r="Y13" s="7"/>
      <c r="Z13" s="7"/>
      <c r="AA13" s="5" t="s">
        <v>9</v>
      </c>
      <c r="AB13" s="5" t="s">
        <v>9</v>
      </c>
      <c r="AC13" s="7"/>
      <c r="AD13" s="7"/>
      <c r="AE13" s="7"/>
      <c r="AF13" s="7"/>
      <c r="AG13" s="7"/>
      <c r="AH13" s="7"/>
      <c r="AI13" s="7"/>
    </row>
    <row r="14" spans="1:35" ht="15" thickBot="1" x14ac:dyDescent="0.4">
      <c r="A14" s="4">
        <v>13</v>
      </c>
      <c r="B14" s="5" t="s">
        <v>35</v>
      </c>
      <c r="C14" s="5" t="s">
        <v>17</v>
      </c>
      <c r="D14" s="6">
        <v>0</v>
      </c>
      <c r="E14" s="7"/>
      <c r="F14" s="7"/>
      <c r="G14" s="7"/>
      <c r="H14" s="5" t="s">
        <v>9</v>
      </c>
      <c r="I14" s="5" t="s">
        <v>9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5" t="s">
        <v>9</v>
      </c>
      <c r="AD14" s="5" t="s">
        <v>9</v>
      </c>
      <c r="AE14" s="7"/>
      <c r="AF14" s="7"/>
      <c r="AG14" s="7"/>
      <c r="AH14" s="7"/>
      <c r="AI14" s="7"/>
    </row>
    <row r="15" spans="1:35" ht="15" thickBot="1" x14ac:dyDescent="0.4">
      <c r="A15" s="4">
        <v>14</v>
      </c>
      <c r="B15" s="5" t="s">
        <v>21</v>
      </c>
      <c r="C15" s="5" t="s">
        <v>17</v>
      </c>
      <c r="D15" s="6">
        <v>0</v>
      </c>
      <c r="E15" s="7"/>
      <c r="F15" s="7"/>
      <c r="G15" s="7"/>
      <c r="H15" s="7"/>
      <c r="I15" s="7"/>
      <c r="J15" s="7"/>
      <c r="K15" s="5" t="s">
        <v>9</v>
      </c>
      <c r="L15" s="7"/>
      <c r="M15" s="7"/>
      <c r="N15" s="7"/>
      <c r="O15" s="5" t="s">
        <v>9</v>
      </c>
      <c r="P15" s="7"/>
      <c r="Q15" s="7"/>
      <c r="R15" s="7"/>
      <c r="S15" s="7"/>
      <c r="T15" s="7"/>
      <c r="U15" s="7"/>
      <c r="V15" s="7"/>
      <c r="W15" s="7"/>
      <c r="X15" s="5" t="s">
        <v>9</v>
      </c>
      <c r="Y15" s="7"/>
      <c r="Z15" s="7"/>
      <c r="AA15" s="7"/>
      <c r="AB15" s="7"/>
      <c r="AC15" s="7"/>
      <c r="AD15" s="7"/>
      <c r="AE15" s="5" t="s">
        <v>9</v>
      </c>
      <c r="AF15" s="7"/>
      <c r="AG15" s="7"/>
      <c r="AH15" s="7"/>
      <c r="AI15" s="7"/>
    </row>
    <row r="16" spans="1:35" ht="15" thickBot="1" x14ac:dyDescent="0.4">
      <c r="A16" s="4">
        <v>15</v>
      </c>
      <c r="B16" s="5" t="s">
        <v>22</v>
      </c>
      <c r="C16" s="5" t="s">
        <v>23</v>
      </c>
      <c r="D16" s="6">
        <v>4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ht="15" thickBot="1" x14ac:dyDescent="0.4">
      <c r="A17" s="4">
        <v>16</v>
      </c>
      <c r="B17" s="5" t="s">
        <v>24</v>
      </c>
      <c r="C17" s="5" t="s">
        <v>17</v>
      </c>
      <c r="D17" s="6">
        <v>0</v>
      </c>
      <c r="E17" s="7"/>
      <c r="F17" s="5" t="s">
        <v>9</v>
      </c>
      <c r="G17" s="7"/>
      <c r="H17" s="7"/>
      <c r="I17" s="7"/>
      <c r="J17" s="7"/>
      <c r="K17" s="7"/>
      <c r="L17" s="7"/>
      <c r="M17" s="5" t="s">
        <v>9</v>
      </c>
      <c r="N17" s="5" t="s">
        <v>9</v>
      </c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5" t="s">
        <v>9</v>
      </c>
      <c r="AG17" s="7"/>
      <c r="AH17" s="7"/>
      <c r="AI17" s="7"/>
    </row>
    <row r="18" spans="1:35" ht="15" thickBot="1" x14ac:dyDescent="0.4">
      <c r="A18" s="4">
        <v>17</v>
      </c>
      <c r="B18" s="5" t="s">
        <v>25</v>
      </c>
      <c r="C18" s="5" t="s">
        <v>17</v>
      </c>
      <c r="D18" s="6">
        <v>0</v>
      </c>
      <c r="E18" s="7"/>
      <c r="F18" s="7"/>
      <c r="G18" s="7"/>
      <c r="H18" s="7"/>
      <c r="I18" s="7"/>
      <c r="J18" s="5" t="s">
        <v>9</v>
      </c>
      <c r="K18" s="5" t="s">
        <v>9</v>
      </c>
      <c r="L18" s="5" t="s">
        <v>9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5" t="s">
        <v>9</v>
      </c>
      <c r="AA18" s="7"/>
      <c r="AB18" s="7"/>
      <c r="AC18" s="7"/>
      <c r="AD18" s="7"/>
      <c r="AE18" s="7"/>
      <c r="AF18" s="7"/>
      <c r="AG18" s="7"/>
      <c r="AH18" s="7"/>
      <c r="AI18" s="7"/>
    </row>
    <row r="19" spans="1:35" ht="15" thickBot="1" x14ac:dyDescent="0.4">
      <c r="A19" s="4">
        <v>18</v>
      </c>
      <c r="B19" s="5" t="s">
        <v>26</v>
      </c>
      <c r="C19" s="5" t="s">
        <v>27</v>
      </c>
      <c r="D19" s="6">
        <v>4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</row>
    <row r="20" spans="1:35" ht="15" thickBot="1" x14ac:dyDescent="0.4">
      <c r="A20" s="4">
        <v>19</v>
      </c>
      <c r="B20" s="5" t="s">
        <v>28</v>
      </c>
      <c r="C20" s="5" t="s">
        <v>29</v>
      </c>
      <c r="D20" s="6">
        <v>6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ht="15" thickBot="1" x14ac:dyDescent="0.4">
      <c r="A21" s="4">
        <v>20</v>
      </c>
      <c r="B21" s="5" t="s">
        <v>30</v>
      </c>
      <c r="C21" s="5" t="s">
        <v>29</v>
      </c>
      <c r="D21" s="6">
        <v>6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BCA21-1655-4972-A1F5-FF911AC905E9}">
  <dimension ref="D3:E12"/>
  <sheetViews>
    <sheetView workbookViewId="0">
      <selection activeCell="E11" sqref="E11"/>
    </sheetView>
  </sheetViews>
  <sheetFormatPr defaultRowHeight="14.5" x14ac:dyDescent="0.35"/>
  <cols>
    <col min="4" max="4" width="16.7265625" customWidth="1"/>
    <col min="5" max="5" width="50.7265625" bestFit="1" customWidth="1"/>
  </cols>
  <sheetData>
    <row r="3" spans="4:5" ht="18.5" x14ac:dyDescent="0.35">
      <c r="D3" s="9" t="s">
        <v>31</v>
      </c>
      <c r="E3" s="9" t="s">
        <v>33</v>
      </c>
    </row>
    <row r="4" spans="4:5" ht="16" x14ac:dyDescent="0.35">
      <c r="D4" s="12" t="str">
        <f>IF(E3&lt;&gt;"", "SỐ NGÀY TUA", "")</f>
        <v>SỐ NGÀY TUA</v>
      </c>
      <c r="E4" s="13">
        <f>IFERROR(IF(E6="", "", LEN(E6) - LEN(SUBSTITUTE(E6, ",", "")) + 1), "")</f>
        <v>6</v>
      </c>
    </row>
    <row r="5" spans="4:5" ht="16" x14ac:dyDescent="0.35">
      <c r="D5" s="12" t="str">
        <f>IF(E3&lt;&gt;"", "VỊ TRÍ", "")</f>
        <v>VỊ TRÍ</v>
      </c>
      <c r="E5" s="12" t="str">
        <f>_xlfn.XLOOKUP(E3, DL!B2:B21, DL!C2:C21, " ")</f>
        <v>SALE CÂN</v>
      </c>
    </row>
    <row r="6" spans="4:5" ht="16" x14ac:dyDescent="0.35">
      <c r="D6" s="12" t="str">
        <f>IF(E3&lt;&gt;"", "NGÀY TUA", "")</f>
        <v>NGÀY TUA</v>
      </c>
      <c r="E6" s="12" t="str" cm="1">
        <f t="array" ref="E6">IFERROR(IF(E3="", "",_xlfn.TEXTJOIN(", ", TRUE,IF(INDEX(DL!E2:AI21, MATCH(E3, DL!B2:B21, 0), 0)="NT",TEXT(DL!E1:AI1,"dd"), "" ) ) ), "")</f>
        <v>22, 23, 30, 31, 16, 17</v>
      </c>
    </row>
    <row r="7" spans="4:5" x14ac:dyDescent="0.35">
      <c r="D7" s="8"/>
      <c r="E7" s="8"/>
    </row>
    <row r="8" spans="4:5" x14ac:dyDescent="0.35">
      <c r="D8" s="10" t="s">
        <v>32</v>
      </c>
      <c r="E8" s="11">
        <v>45862</v>
      </c>
    </row>
    <row r="9" spans="4:5" ht="16" x14ac:dyDescent="0.35">
      <c r="D9" s="12" t="str">
        <f>IF(E8&lt;&gt;"", "SỐ LƯỢNG NGHỈ ", "")</f>
        <v xml:space="preserve">SỐ LƯỢNG NGHỈ </v>
      </c>
      <c r="E9" s="12" cm="1">
        <f t="array" ref="E9">IF(E8="", "", IFERROR(COUNTA(_xlfn._xlws.FILTER(DL!B2:B21, INDEX(DL!E2:Z21,, MATCH(E8, DL!E1:Z1, 0)) = "NT")), ""))</f>
        <v>2</v>
      </c>
    </row>
    <row r="10" spans="4:5" ht="16" x14ac:dyDescent="0.35">
      <c r="D10" s="12" t="str">
        <f>IF(E8&lt;&gt;"", "SALE ", "")</f>
        <v xml:space="preserve">SALE </v>
      </c>
      <c r="E10" s="12" t="str" cm="1">
        <f t="array" ref="E10">IFERROR(_xlfn.TEXTJOIN(", ", TRUE, _xlfn._xlws.FILTER(DL!B2:B8, INDEX(DL!E2:AI8,, MATCH(E8, DL!E1:AI1, 0)) = "NT")), "")</f>
        <v>NGUYEN TRONG NGHIA, PINANG ANH</v>
      </c>
    </row>
    <row r="11" spans="4:5" ht="16" x14ac:dyDescent="0.35">
      <c r="D11" s="12" t="str">
        <f>IF(E8&lt;&gt;"", "CN ", "")</f>
        <v xml:space="preserve">CN </v>
      </c>
      <c r="E11" s="12" t="str" cm="1">
        <f t="array" ref="E11">IFERROR(_xlfn.TEXTJOIN(", ", TRUE, _xlfn._xlws.FILTER(DL!B9:B19, INDEX(DL!E9:AI19,, MATCH(E8, DL!E1:AI1, 0)) = "NT")), "")</f>
        <v/>
      </c>
    </row>
    <row r="12" spans="4:5" x14ac:dyDescent="0.35">
      <c r="D12" s="14"/>
      <c r="E12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DL</vt:lpstr>
      <vt:lpstr>TraCuu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XPS</dc:creator>
  <cp:lastModifiedBy>DELL XPS</cp:lastModifiedBy>
  <dcterms:created xsi:type="dcterms:W3CDTF">2025-07-21T07:15:20Z</dcterms:created>
  <dcterms:modified xsi:type="dcterms:W3CDTF">2025-07-21T09:40:11Z</dcterms:modified>
</cp:coreProperties>
</file>