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Data Validation\"/>
    </mc:Choice>
  </mc:AlternateContent>
  <bookViews>
    <workbookView xWindow="120" yWindow="60" windowWidth="9420" windowHeight="4245" activeTab="1"/>
  </bookViews>
  <sheets>
    <sheet name="Figures" sheetId="1" r:id="rId1"/>
    <sheet name="Summary" sheetId="2" r:id="rId2"/>
    <sheet name="Sheet1" sheetId="3" r:id="rId3"/>
  </sheets>
  <definedNames>
    <definedName name="Figures">Summary!$B$6:$D$10</definedName>
    <definedName name="MONTH">Sheet1!$A$1:$A$12</definedName>
    <definedName name="Months">#REF!</definedName>
    <definedName name="Titles">Summary!$B$4:$D$4</definedName>
    <definedName name="Totals">Summary!$B$12:$D$12</definedName>
  </definedNames>
  <calcPr calcId="171027"/>
</workbook>
</file>

<file path=xl/calcChain.xml><?xml version="1.0" encoding="utf-8"?>
<calcChain xmlns="http://schemas.openxmlformats.org/spreadsheetml/2006/main">
  <c r="E12" i="1" l="1"/>
  <c r="F12" i="1"/>
  <c r="R12" i="1" s="1"/>
  <c r="G12" i="1"/>
  <c r="H12" i="1"/>
  <c r="I12" i="1"/>
  <c r="J12" i="1"/>
  <c r="K12" i="1"/>
  <c r="L12" i="1"/>
  <c r="M12" i="1"/>
  <c r="N12" i="1"/>
  <c r="O12" i="1"/>
  <c r="P12" i="1"/>
  <c r="R10" i="1"/>
  <c r="R9" i="1"/>
  <c r="R8" i="1"/>
  <c r="R7" i="1"/>
  <c r="R6" i="1"/>
  <c r="C12" i="1"/>
  <c r="C10" i="2"/>
  <c r="C9" i="2"/>
  <c r="C8" i="2"/>
  <c r="C7" i="2"/>
  <c r="C6" i="2"/>
  <c r="B6" i="2"/>
  <c r="D6" i="2" s="1"/>
  <c r="B7" i="2"/>
  <c r="D7" i="2" s="1"/>
  <c r="B8" i="2"/>
  <c r="D8" i="2" s="1"/>
  <c r="B9" i="2"/>
  <c r="B10" i="2"/>
  <c r="D10" i="2" s="1"/>
  <c r="C12" i="2" l="1"/>
  <c r="D9" i="2"/>
  <c r="D12" i="2" s="1"/>
  <c r="B12" i="2"/>
</calcChain>
</file>

<file path=xl/sharedStrings.xml><?xml version="1.0" encoding="utf-8"?>
<sst xmlns="http://schemas.openxmlformats.org/spreadsheetml/2006/main" count="22" uniqueCount="15">
  <si>
    <t>Annual Budget</t>
  </si>
  <si>
    <t>DEP (depreciation)</t>
  </si>
  <si>
    <t>MAT (material)</t>
  </si>
  <si>
    <t>OGS (other goods/services)</t>
  </si>
  <si>
    <t>OVH (overheads)</t>
  </si>
  <si>
    <t>SAL (salaries)</t>
  </si>
  <si>
    <t>Total</t>
  </si>
  <si>
    <t>Monthly Actuals versus Budgets</t>
  </si>
  <si>
    <t>Actuals ==&gt;</t>
  </si>
  <si>
    <t>Actual</t>
  </si>
  <si>
    <t>Budget</t>
  </si>
  <si>
    <t>Variance</t>
  </si>
  <si>
    <t xml:space="preserve">Month:   </t>
  </si>
  <si>
    <t>Formulas -&gt; Define Name</t>
  </si>
  <si>
    <t>Workbook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</si>
</sst>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£&quot;* #,##0.00_-;\-&quot;£&quot;* #,##0.00_-;_-&quot;£&quot;* &quot;-&quot;??_-;_-@_-"/>
    <numFmt numFmtId="165" formatCode="&quot;£&quot;#,##0"/>
    <numFmt numFmtId="166" formatCode="&quot;£&quot;#,##0_);\(&quot;£&quot;#,###\);&quot;-&quot;;@"/>
  </numFmts>
  <fonts count="7" x14ac:knownFonts="1">
    <font>
      <sz val="10"/>
      <name val="Arial"/>
    </font>
    <font>
      <sz val="10"/>
      <name val="Arial"/>
    </font>
    <font>
      <b/>
      <sz val="8"/>
      <color indexed="9"/>
      <name val="Arial"/>
      <family val="2"/>
    </font>
    <font>
      <i/>
      <sz val="10"/>
      <name val="Arial"/>
      <family val="2"/>
    </font>
    <font>
      <b/>
      <sz val="10"/>
      <color indexed="9"/>
      <name val="Arial"/>
      <family val="2"/>
    </font>
    <font>
      <b/>
      <i/>
      <u/>
      <sz val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 applyAlignment="1">
      <alignment horizontal="center"/>
    </xf>
    <xf numFmtId="166" fontId="0" fillId="0" borderId="0" xfId="0" applyNumberFormat="1"/>
    <xf numFmtId="166" fontId="0" fillId="0" borderId="0" xfId="1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6" fontId="0" fillId="0" borderId="1" xfId="0" applyNumberFormat="1" applyBorder="1"/>
    <xf numFmtId="166" fontId="0" fillId="0" borderId="1" xfId="1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165" fontId="0" fillId="0" borderId="2" xfId="0" applyNumberFormat="1" applyBorder="1"/>
    <xf numFmtId="0" fontId="3" fillId="0" borderId="0" xfId="0" applyFont="1" applyAlignment="1">
      <alignment horizontal="right"/>
    </xf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0" fontId="6" fillId="3" borderId="11" xfId="0" applyFont="1" applyFill="1" applyBorder="1" applyAlignment="1" applyProtection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showGridLines="0" topLeftCell="A2" workbookViewId="0">
      <selection activeCell="E4" sqref="E4:P4"/>
    </sheetView>
  </sheetViews>
  <sheetFormatPr defaultRowHeight="12.75" x14ac:dyDescent="0.35"/>
  <cols>
    <col min="1" max="1" width="1.3984375" customWidth="1"/>
    <col min="2" max="2" width="24.59765625" bestFit="1" customWidth="1"/>
    <col min="3" max="3" width="10.59765625" customWidth="1"/>
    <col min="4" max="4" width="2.1328125" customWidth="1"/>
    <col min="17" max="17" width="3.1328125" customWidth="1"/>
    <col min="19" max="19" width="2.59765625" customWidth="1"/>
  </cols>
  <sheetData>
    <row r="1" spans="2:18" ht="13.15" thickBot="1" x14ac:dyDescent="0.4"/>
    <row r="2" spans="2:18" ht="13.15" thickBot="1" x14ac:dyDescent="0.4">
      <c r="B2" s="25" t="s">
        <v>7</v>
      </c>
      <c r="C2" s="26"/>
      <c r="E2" s="1" t="s">
        <v>8</v>
      </c>
    </row>
    <row r="3" spans="2:18" ht="7.5" customHeight="1" x14ac:dyDescent="0.35"/>
    <row r="4" spans="2:18" ht="26.25" customHeight="1" x14ac:dyDescent="0.35">
      <c r="C4" s="8" t="s">
        <v>0</v>
      </c>
      <c r="E4" s="10">
        <v>1</v>
      </c>
      <c r="F4" s="10">
        <v>2</v>
      </c>
      <c r="G4" s="10">
        <v>3</v>
      </c>
      <c r="H4" s="10">
        <v>4</v>
      </c>
      <c r="I4" s="10">
        <v>5</v>
      </c>
      <c r="J4" s="10">
        <v>6</v>
      </c>
      <c r="K4" s="10">
        <v>7</v>
      </c>
      <c r="L4" s="10">
        <v>8</v>
      </c>
      <c r="M4" s="10">
        <v>9</v>
      </c>
      <c r="N4" s="10">
        <v>10</v>
      </c>
      <c r="O4" s="10">
        <v>11</v>
      </c>
      <c r="P4" s="10">
        <v>12</v>
      </c>
      <c r="R4" s="9" t="s">
        <v>6</v>
      </c>
    </row>
    <row r="6" spans="2:18" x14ac:dyDescent="0.35">
      <c r="B6" s="7" t="s">
        <v>1</v>
      </c>
      <c r="C6" s="3">
        <v>11000</v>
      </c>
      <c r="E6" s="3">
        <v>1210.7432833745993</v>
      </c>
      <c r="F6" s="3">
        <v>2464.6333040824857</v>
      </c>
      <c r="G6" s="3">
        <v>153.46119625037619</v>
      </c>
      <c r="H6" s="3">
        <v>527.21019204352206</v>
      </c>
      <c r="I6" s="3">
        <v>191.24173096829244</v>
      </c>
      <c r="J6" s="3">
        <v>908.19069904112803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R6" s="2">
        <f>SUM(E6:P6)</f>
        <v>5455.4804057604042</v>
      </c>
    </row>
    <row r="7" spans="2:18" x14ac:dyDescent="0.35">
      <c r="B7" s="7" t="s">
        <v>2</v>
      </c>
      <c r="C7" s="3">
        <v>3000</v>
      </c>
      <c r="E7" s="3">
        <v>356.88139971731022</v>
      </c>
      <c r="F7" s="3">
        <v>87.058782631432365</v>
      </c>
      <c r="G7" s="3">
        <v>6.0305421084866584</v>
      </c>
      <c r="H7" s="3">
        <v>0</v>
      </c>
      <c r="I7" s="3">
        <v>140.62904730319676</v>
      </c>
      <c r="J7" s="3">
        <v>237.78365247655611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R7" s="2">
        <f t="shared" ref="R7:R12" si="0">SUM(E7:P7)</f>
        <v>828.38342423698214</v>
      </c>
    </row>
    <row r="8" spans="2:18" x14ac:dyDescent="0.35">
      <c r="B8" s="7" t="s">
        <v>3</v>
      </c>
      <c r="C8" s="3">
        <v>12000</v>
      </c>
      <c r="E8" s="3">
        <v>1312.2525625579287</v>
      </c>
      <c r="F8" s="3">
        <v>951.87208587290013</v>
      </c>
      <c r="G8" s="3">
        <v>785.73829108450025</v>
      </c>
      <c r="H8" s="3">
        <v>1020.0980965854271</v>
      </c>
      <c r="I8" s="3">
        <v>1887.2823388070274</v>
      </c>
      <c r="J8" s="3">
        <v>604.47489926977062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R8" s="2">
        <f t="shared" si="0"/>
        <v>6561.7182741775541</v>
      </c>
    </row>
    <row r="9" spans="2:18" x14ac:dyDescent="0.35">
      <c r="B9" s="7" t="s">
        <v>4</v>
      </c>
      <c r="C9" s="3">
        <v>30000</v>
      </c>
      <c r="E9" s="3">
        <v>4905.5539105850248</v>
      </c>
      <c r="F9" s="3">
        <v>1086.0088515263521</v>
      </c>
      <c r="G9" s="3">
        <v>2550.9119264521237</v>
      </c>
      <c r="H9" s="3">
        <v>2149.6404733882978</v>
      </c>
      <c r="I9" s="3">
        <v>1957.0500771869251</v>
      </c>
      <c r="J9" s="3">
        <v>2155.4923899013638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R9" s="2">
        <f t="shared" si="0"/>
        <v>14804.657629040088</v>
      </c>
    </row>
    <row r="10" spans="2:18" x14ac:dyDescent="0.35">
      <c r="B10" s="7" t="s">
        <v>5</v>
      </c>
      <c r="C10" s="3">
        <v>15000</v>
      </c>
      <c r="E10" s="3">
        <v>1872.6778559400891</v>
      </c>
      <c r="F10" s="3">
        <v>1755.014904393315</v>
      </c>
      <c r="G10" s="3">
        <v>0</v>
      </c>
      <c r="H10" s="3">
        <v>3028.0108023310431</v>
      </c>
      <c r="I10" s="3">
        <v>0</v>
      </c>
      <c r="J10" s="3">
        <v>752.60715395666102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R10" s="2">
        <f t="shared" si="0"/>
        <v>7408.3107166211084</v>
      </c>
    </row>
    <row r="11" spans="2:18" x14ac:dyDescent="0.35">
      <c r="B11" s="7"/>
    </row>
    <row r="12" spans="2:18" x14ac:dyDescent="0.35">
      <c r="B12" s="7" t="s">
        <v>6</v>
      </c>
      <c r="C12" s="6">
        <f>SUM(C6:C11)</f>
        <v>71000</v>
      </c>
      <c r="E12" s="6">
        <f t="shared" ref="E12:P12" si="1">SUM(E6:E11)</f>
        <v>9658.1090121749512</v>
      </c>
      <c r="F12" s="6">
        <f t="shared" si="1"/>
        <v>6344.5879285064857</v>
      </c>
      <c r="G12" s="6">
        <f t="shared" si="1"/>
        <v>3496.1419558954867</v>
      </c>
      <c r="H12" s="6">
        <f t="shared" si="1"/>
        <v>6724.9595643482899</v>
      </c>
      <c r="I12" s="6">
        <f t="shared" si="1"/>
        <v>4176.2031942654412</v>
      </c>
      <c r="J12" s="6">
        <f t="shared" si="1"/>
        <v>4658.5487946454796</v>
      </c>
      <c r="K12" s="6">
        <f t="shared" si="1"/>
        <v>0</v>
      </c>
      <c r="L12" s="6">
        <f t="shared" si="1"/>
        <v>0</v>
      </c>
      <c r="M12" s="6">
        <f t="shared" si="1"/>
        <v>0</v>
      </c>
      <c r="N12" s="6">
        <f t="shared" si="1"/>
        <v>0</v>
      </c>
      <c r="O12" s="6">
        <f t="shared" si="1"/>
        <v>0</v>
      </c>
      <c r="P12" s="6">
        <f t="shared" si="1"/>
        <v>0</v>
      </c>
      <c r="R12" s="5">
        <f t="shared" si="0"/>
        <v>35058.550449836133</v>
      </c>
    </row>
  </sheetData>
  <mergeCells count="1">
    <mergeCell ref="B2:C2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tabSelected="1" workbookViewId="0">
      <selection activeCell="B2" sqref="B2"/>
    </sheetView>
  </sheetViews>
  <sheetFormatPr defaultRowHeight="12.75" x14ac:dyDescent="0.35"/>
  <cols>
    <col min="1" max="1" width="24.59765625" bestFit="1" customWidth="1"/>
  </cols>
  <sheetData>
    <row r="1" spans="1:4" ht="13.15" thickBot="1" x14ac:dyDescent="0.4"/>
    <row r="2" spans="1:4" ht="13.5" thickBot="1" x14ac:dyDescent="0.45">
      <c r="A2" s="14" t="s">
        <v>12</v>
      </c>
      <c r="B2" s="24">
        <v>3</v>
      </c>
    </row>
    <row r="3" spans="1:4" x14ac:dyDescent="0.35">
      <c r="A3" s="11"/>
    </row>
    <row r="4" spans="1:4" ht="13.15" x14ac:dyDescent="0.4">
      <c r="B4" s="12" t="s">
        <v>9</v>
      </c>
      <c r="C4" s="12" t="s">
        <v>10</v>
      </c>
      <c r="D4" s="12" t="s">
        <v>11</v>
      </c>
    </row>
    <row r="6" spans="1:4" x14ac:dyDescent="0.35">
      <c r="A6" s="7" t="s">
        <v>4</v>
      </c>
      <c r="B6" s="15">
        <f>VLOOKUP(A6,Figures!$B$6:$P$10,Summary!$B$2+3,FALSE)</f>
        <v>2550.9119264521237</v>
      </c>
      <c r="C6" s="16">
        <f>VLOOKUP(A6,Figures!$B$6:$P$10,2,FALSE)/12</f>
        <v>2500</v>
      </c>
      <c r="D6" s="17">
        <f>B6-C6</f>
        <v>50.91192645212368</v>
      </c>
    </row>
    <row r="7" spans="1:4" x14ac:dyDescent="0.35">
      <c r="A7" s="7" t="s">
        <v>2</v>
      </c>
      <c r="B7" s="18">
        <f>VLOOKUP(A7,Figures!$B$6:$P$10,Summary!$B$2+3,FALSE)</f>
        <v>6.0305421084866584</v>
      </c>
      <c r="C7" s="19">
        <f>VLOOKUP(A7,Figures!$B$6:$P$10,2,FALSE)/12</f>
        <v>250</v>
      </c>
      <c r="D7" s="20">
        <f>B7-C7</f>
        <v>-243.96945789151334</v>
      </c>
    </row>
    <row r="8" spans="1:4" x14ac:dyDescent="0.35">
      <c r="A8" s="7" t="s">
        <v>3</v>
      </c>
      <c r="B8" s="18">
        <f>VLOOKUP(A8,Figures!$B$6:$P$10,Summary!$B$2+3,FALSE)</f>
        <v>785.73829108450025</v>
      </c>
      <c r="C8" s="19">
        <f>VLOOKUP(A8,Figures!$B$6:$P$10,2,FALSE)/12</f>
        <v>1000</v>
      </c>
      <c r="D8" s="20">
        <f>B8-C8</f>
        <v>-214.26170891549975</v>
      </c>
    </row>
    <row r="9" spans="1:4" x14ac:dyDescent="0.35">
      <c r="A9" s="7" t="s">
        <v>5</v>
      </c>
      <c r="B9" s="18">
        <f>VLOOKUP(A9,Figures!$B$6:$P$10,Summary!$B$2+3,FALSE)</f>
        <v>0</v>
      </c>
      <c r="C9" s="19">
        <f>VLOOKUP(A9,Figures!$B$6:$P$10,2,FALSE)/12</f>
        <v>1250</v>
      </c>
      <c r="D9" s="20">
        <f>B9-C9</f>
        <v>-1250</v>
      </c>
    </row>
    <row r="10" spans="1:4" x14ac:dyDescent="0.35">
      <c r="A10" s="7" t="s">
        <v>1</v>
      </c>
      <c r="B10" s="21">
        <f>VLOOKUP(A10,Figures!$B$6:$P$10,Summary!$B$2+3,FALSE)</f>
        <v>153.46119625037619</v>
      </c>
      <c r="C10" s="22">
        <f>VLOOKUP(A10,Figures!$B$6:$P$10,2,FALSE)/12</f>
        <v>916.66666666666663</v>
      </c>
      <c r="D10" s="23">
        <f>B10-C10</f>
        <v>-763.20547041629038</v>
      </c>
    </row>
    <row r="12" spans="1:4" ht="13.15" thickBot="1" x14ac:dyDescent="0.4">
      <c r="A12" s="7" t="s">
        <v>6</v>
      </c>
      <c r="B12" s="13">
        <f>SUM(B6:B10)</f>
        <v>3496.1419558954872</v>
      </c>
      <c r="C12" s="13">
        <f>SUM(C6:C10)</f>
        <v>5916.666666666667</v>
      </c>
      <c r="D12" s="13">
        <f>SUM(D6:D10)</f>
        <v>-2420.5247107711798</v>
      </c>
    </row>
    <row r="13" spans="1:4" ht="13.15" thickTop="1" x14ac:dyDescent="0.35"/>
  </sheetData>
  <phoneticPr fontId="0" type="noConversion"/>
  <dataValidations count="1">
    <dataValidation type="list" allowBlank="1" showInputMessage="1" showErrorMessage="1" errorTitle="Invalid Month" error="You must choose one of the months given!" promptTitle="Month Input" prompt="You can seclect any month in this cell, and the worksheet will show the Actual and Budget figures for that month below." sqref="B2">
      <formula1>MONTH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3" sqref="E3"/>
    </sheetView>
  </sheetViews>
  <sheetFormatPr defaultRowHeight="12.75" x14ac:dyDescent="0.35"/>
  <sheetData>
    <row r="1" spans="1:5" x14ac:dyDescent="0.35">
      <c r="A1">
        <v>1</v>
      </c>
      <c r="D1" t="s">
        <v>13</v>
      </c>
    </row>
    <row r="2" spans="1:5" x14ac:dyDescent="0.35">
      <c r="A2">
        <v>2</v>
      </c>
      <c r="E2" t="s">
        <v>14</v>
      </c>
    </row>
    <row r="3" spans="1:5" x14ac:dyDescent="0.35">
      <c r="A3">
        <v>3</v>
      </c>
    </row>
    <row r="4" spans="1:5" x14ac:dyDescent="0.35">
      <c r="A4">
        <v>4</v>
      </c>
    </row>
    <row r="5" spans="1:5" x14ac:dyDescent="0.35">
      <c r="A5">
        <v>5</v>
      </c>
    </row>
    <row r="6" spans="1:5" x14ac:dyDescent="0.35">
      <c r="A6">
        <v>6</v>
      </c>
    </row>
    <row r="7" spans="1:5" x14ac:dyDescent="0.35">
      <c r="A7">
        <v>7</v>
      </c>
    </row>
    <row r="8" spans="1:5" x14ac:dyDescent="0.35">
      <c r="A8">
        <v>8</v>
      </c>
    </row>
    <row r="9" spans="1:5" x14ac:dyDescent="0.35">
      <c r="A9">
        <v>9</v>
      </c>
    </row>
    <row r="10" spans="1:5" x14ac:dyDescent="0.35">
      <c r="A10">
        <v>10</v>
      </c>
    </row>
    <row r="11" spans="1:5" x14ac:dyDescent="0.35">
      <c r="A11">
        <v>11</v>
      </c>
    </row>
    <row r="12" spans="1:5" x14ac:dyDescent="0.35">
      <c r="A12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Figures</vt:lpstr>
      <vt:lpstr>Summary</vt:lpstr>
      <vt:lpstr>Sheet1</vt:lpstr>
      <vt:lpstr>Figures</vt:lpstr>
      <vt:lpstr>MONTH</vt:lpstr>
      <vt:lpstr>Titles</vt:lpstr>
      <vt:lpstr>Totals</vt:lpstr>
    </vt:vector>
  </TitlesOfParts>
  <Company>Wise Owl Training Consultants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Training/Consultancy</dc:creator>
  <cp:lastModifiedBy>Le Tran Thanh Thuy</cp:lastModifiedBy>
  <dcterms:created xsi:type="dcterms:W3CDTF">1997-08-11T16:27:00Z</dcterms:created>
  <dcterms:modified xsi:type="dcterms:W3CDTF">2018-06-17T15:25:11Z</dcterms:modified>
</cp:coreProperties>
</file>