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D:\GITHUB\EXCEL\Advanced pivot tables\"/>
    </mc:Choice>
  </mc:AlternateContent>
  <bookViews>
    <workbookView xWindow="0" yWindow="0" windowWidth="16455" windowHeight="5453" activeTab="2"/>
  </bookViews>
  <sheets>
    <sheet name="Sheet1" sheetId="2" r:id="rId1"/>
    <sheet name="Using show values as " sheetId="1" r:id="rId2"/>
    <sheet name="Frequency pivot" sheetId="5" r:id="rId3"/>
  </sheets>
  <calcPr calcId="171027" iterateDelta="9.9999999999999995E-7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6" i="1"/>
  <c r="G38" i="1"/>
  <c r="G18" i="1"/>
  <c r="G14" i="1"/>
  <c r="G33" i="1"/>
  <c r="G19" i="1"/>
  <c r="G35" i="1"/>
  <c r="G22" i="1"/>
  <c r="G34" i="1"/>
  <c r="G6" i="1"/>
  <c r="G37" i="1"/>
  <c r="G7" i="1"/>
  <c r="G16" i="1"/>
  <c r="G27" i="1"/>
  <c r="G44" i="1"/>
  <c r="G21" i="1"/>
  <c r="G29" i="1"/>
  <c r="G42" i="1"/>
  <c r="G36" i="1"/>
  <c r="G43" i="1"/>
  <c r="G11" i="1"/>
  <c r="G17" i="1"/>
  <c r="G8" i="1"/>
  <c r="G5" i="1"/>
  <c r="G28" i="1"/>
  <c r="G9" i="1"/>
  <c r="G15" i="1"/>
  <c r="G13" i="1"/>
  <c r="G30" i="1"/>
  <c r="G40" i="1"/>
  <c r="G39" i="1"/>
  <c r="G41" i="1"/>
  <c r="G20" i="1"/>
  <c r="G25" i="1"/>
  <c r="G31" i="1"/>
  <c r="G24" i="1"/>
  <c r="G4" i="1"/>
  <c r="G10" i="1"/>
  <c r="G12" i="1"/>
  <c r="G32" i="1"/>
  <c r="I6" i="1" l="1"/>
  <c r="J6" i="1" s="1"/>
  <c r="K6" i="1" s="1"/>
  <c r="I30" i="1"/>
  <c r="J30" i="1" s="1"/>
  <c r="K30" i="1" s="1"/>
  <c r="I13" i="1"/>
  <c r="J13" i="1" s="1"/>
  <c r="K13" i="1" s="1"/>
  <c r="I34" i="1"/>
  <c r="J34" i="1" s="1"/>
  <c r="K34" i="1" s="1"/>
  <c r="I12" i="1"/>
  <c r="J12" i="1" s="1"/>
  <c r="K12" i="1" s="1"/>
  <c r="I10" i="1"/>
  <c r="J10" i="1" s="1"/>
  <c r="K10" i="1" s="1"/>
  <c r="I29" i="1"/>
  <c r="J29" i="1" s="1"/>
  <c r="K29" i="1" s="1"/>
  <c r="I4" i="1"/>
  <c r="J4" i="1" s="1"/>
  <c r="K4" i="1" s="1"/>
  <c r="I22" i="1"/>
  <c r="J22" i="1" s="1"/>
  <c r="K22" i="1" s="1"/>
  <c r="I15" i="1" l="1"/>
  <c r="J15" i="1" s="1"/>
  <c r="K15" i="1" s="1"/>
  <c r="I9" i="1"/>
  <c r="J9" i="1" s="1"/>
  <c r="K9" i="1" s="1"/>
  <c r="I28" i="1"/>
  <c r="J28" i="1" s="1"/>
  <c r="K28" i="1" s="1"/>
  <c r="I35" i="1"/>
  <c r="J35" i="1" s="1"/>
  <c r="K35" i="1" s="1"/>
  <c r="I24" i="1"/>
  <c r="J24" i="1" s="1"/>
  <c r="K24" i="1" s="1"/>
  <c r="I21" i="1"/>
  <c r="J21" i="1" s="1"/>
  <c r="K21" i="1" s="1"/>
  <c r="I5" i="1"/>
  <c r="J5" i="1" s="1"/>
  <c r="K5" i="1" s="1"/>
  <c r="I19" i="1"/>
  <c r="J19" i="1" s="1"/>
  <c r="K19" i="1" s="1"/>
  <c r="I31" i="1"/>
  <c r="J31" i="1" s="1"/>
  <c r="K31" i="1" s="1"/>
  <c r="I44" i="1"/>
  <c r="J44" i="1" s="1"/>
  <c r="K44" i="1" s="1"/>
  <c r="I33" i="1"/>
  <c r="J33" i="1" s="1"/>
  <c r="K33" i="1" s="1"/>
  <c r="I25" i="1"/>
  <c r="J25" i="1" s="1"/>
  <c r="K25" i="1" s="1"/>
  <c r="I8" i="1"/>
  <c r="J8" i="1" s="1"/>
  <c r="K8" i="1" s="1"/>
  <c r="I17" i="1"/>
  <c r="J17" i="1" s="1"/>
  <c r="K17" i="1" s="1"/>
  <c r="I14" i="1"/>
  <c r="J14" i="1" s="1"/>
  <c r="K14" i="1" s="1"/>
  <c r="I27" i="1"/>
  <c r="J27" i="1" s="1"/>
  <c r="K27" i="1" s="1"/>
  <c r="I16" i="1"/>
  <c r="J16" i="1" s="1"/>
  <c r="K16" i="1" s="1"/>
  <c r="I18" i="1"/>
  <c r="J18" i="1" s="1"/>
  <c r="K18" i="1" s="1"/>
  <c r="I20" i="1"/>
  <c r="J20" i="1" s="1"/>
  <c r="K20" i="1" s="1"/>
  <c r="I11" i="1"/>
  <c r="J11" i="1" s="1"/>
  <c r="K11" i="1" s="1"/>
  <c r="I41" i="1"/>
  <c r="J41" i="1" s="1"/>
  <c r="K41" i="1" s="1"/>
  <c r="I39" i="1"/>
  <c r="J39" i="1" s="1"/>
  <c r="K39" i="1" s="1"/>
  <c r="I38" i="1"/>
  <c r="J38" i="1" s="1"/>
  <c r="K38" i="1" s="1"/>
  <c r="I26" i="1"/>
  <c r="J26" i="1" s="1"/>
  <c r="K26" i="1" s="1"/>
  <c r="I7" i="1"/>
  <c r="J7" i="1" s="1"/>
  <c r="K7" i="1" s="1"/>
  <c r="I42" i="1"/>
  <c r="J42" i="1" s="1"/>
  <c r="I37" i="1"/>
  <c r="J37" i="1" s="1"/>
  <c r="I40" i="1"/>
  <c r="J40" i="1" s="1"/>
  <c r="I23" i="1"/>
  <c r="J23" i="1" s="1"/>
  <c r="K23" i="1" s="1"/>
  <c r="I36" i="1"/>
  <c r="J36" i="1" s="1"/>
  <c r="K36" i="1" s="1"/>
  <c r="I43" i="1"/>
  <c r="J43" i="1" s="1"/>
  <c r="K43" i="1" s="1"/>
  <c r="I32" i="1"/>
  <c r="J32" i="1" s="1"/>
  <c r="K40" i="1" l="1"/>
  <c r="K42" i="1"/>
  <c r="K37" i="1"/>
  <c r="K32" i="1"/>
</calcChain>
</file>

<file path=xl/sharedStrings.xml><?xml version="1.0" encoding="utf-8"?>
<sst xmlns="http://schemas.openxmlformats.org/spreadsheetml/2006/main" count="201" uniqueCount="115">
  <si>
    <t>Playground Safety Checks</t>
  </si>
  <si>
    <t>Swings</t>
  </si>
  <si>
    <t>Slides</t>
  </si>
  <si>
    <t>Overall Result</t>
  </si>
  <si>
    <t>Rocker</t>
  </si>
  <si>
    <t>Site Location</t>
  </si>
  <si>
    <t>Site Code</t>
  </si>
  <si>
    <t>B81/222</t>
  </si>
  <si>
    <t>B54/871</t>
  </si>
  <si>
    <t>B54/889</t>
  </si>
  <si>
    <t>B81/156</t>
  </si>
  <si>
    <t>B81/157</t>
  </si>
  <si>
    <t>Beaufort Gardens, BB8 9HG</t>
  </si>
  <si>
    <t>Leyton Drive, BB7 6CV</t>
  </si>
  <si>
    <t>Arlington Close, BB9 7SD</t>
  </si>
  <si>
    <t>Flowery Fields, BB5 9KH</t>
  </si>
  <si>
    <t>Church Fold, BB6 7FF</t>
  </si>
  <si>
    <t>Ribble Gardens, BB4 7FG</t>
  </si>
  <si>
    <t>B21/188</t>
  </si>
  <si>
    <t>B54/887</t>
  </si>
  <si>
    <t>B21/190</t>
  </si>
  <si>
    <t>B65/131</t>
  </si>
  <si>
    <t>B05/203</t>
  </si>
  <si>
    <t>B16/442</t>
  </si>
  <si>
    <t>Darley Dale Walk, BB19 7DF</t>
  </si>
  <si>
    <t>Poppy Close, BB18 9HH</t>
  </si>
  <si>
    <t>Rivington Drive, BB19 1JY</t>
  </si>
  <si>
    <t>Langley Road, BB16 5XD</t>
  </si>
  <si>
    <t>Trueman Crescent, BB11 7HH</t>
  </si>
  <si>
    <t>Flinstone Drive, BB2 8KS</t>
  </si>
  <si>
    <t>Davinia Drive, BB1 3DS</t>
  </si>
  <si>
    <t>Harrop Fields, BB23 6CX</t>
  </si>
  <si>
    <t>Grange Fields BB9 1HY</t>
  </si>
  <si>
    <t>Howards Park, BB27 8NB</t>
  </si>
  <si>
    <t>Gibble Gabble, BB26 4ED</t>
  </si>
  <si>
    <t>Bradford Close, BB31 8FT</t>
  </si>
  <si>
    <t>Emily Lane, BB39 2WD</t>
  </si>
  <si>
    <t>Vimto Raod, BB21 3AZ</t>
  </si>
  <si>
    <t>Barley Close, BB12 9PY</t>
  </si>
  <si>
    <t>Marton Raod, BB17 4YU</t>
  </si>
  <si>
    <t>Kielder Drive, BB14 2QW</t>
  </si>
  <si>
    <t>Yates Walk, BB19 9FT</t>
  </si>
  <si>
    <t>Pines Close, BB47 7XX</t>
  </si>
  <si>
    <t>Yarrow Water Park, BB46 2EW</t>
  </si>
  <si>
    <t>Finchley Road, BB31 9JJ</t>
  </si>
  <si>
    <t>Last Check Date</t>
  </si>
  <si>
    <t>Next Check Due</t>
  </si>
  <si>
    <t>Wright Raod, BB13 7GG</t>
  </si>
  <si>
    <t>Thorpe Park, BB11 9JB</t>
  </si>
  <si>
    <t>Elton Close, BB12 6DS</t>
  </si>
  <si>
    <t>Robin Walk, BB9 3WS</t>
  </si>
  <si>
    <t>High Lane, BB27 5TY</t>
  </si>
  <si>
    <t>Overdue?</t>
  </si>
  <si>
    <t>Grange View, BB16 8FT</t>
  </si>
  <si>
    <t>Hope Valley, BB19 8MK</t>
  </si>
  <si>
    <t>B05/221</t>
  </si>
  <si>
    <t>Carlisle Walk, BB33 9HH</t>
  </si>
  <si>
    <t>Herring Drive, BB15 6FF</t>
  </si>
  <si>
    <t>Burnage Close, BB6 8SD</t>
  </si>
  <si>
    <t>Golden Park, BB21 5RD</t>
  </si>
  <si>
    <t>Turley Road, BB38 3EW</t>
  </si>
  <si>
    <t>Winners Lane, BB31 8HJ</t>
  </si>
  <si>
    <t>Edgely Lane, BB2 7FY</t>
  </si>
  <si>
    <t>Site Type</t>
  </si>
  <si>
    <t>Adventure</t>
  </si>
  <si>
    <t>Sand</t>
  </si>
  <si>
    <t>Mixed</t>
  </si>
  <si>
    <t>Toddlers</t>
  </si>
  <si>
    <t>Days til next check</t>
  </si>
  <si>
    <t>B65/878</t>
  </si>
  <si>
    <t>B16/113</t>
  </si>
  <si>
    <t>B16/189</t>
  </si>
  <si>
    <t>B21/881</t>
  </si>
  <si>
    <t>B21/111</t>
  </si>
  <si>
    <t>B54/885</t>
  </si>
  <si>
    <t>B54/987</t>
  </si>
  <si>
    <t>B65/991</t>
  </si>
  <si>
    <t>B65/997</t>
  </si>
  <si>
    <t>B21/128</t>
  </si>
  <si>
    <t>B21/224</t>
  </si>
  <si>
    <t>B21/346</t>
  </si>
  <si>
    <t>B81/755</t>
  </si>
  <si>
    <t>B81/756</t>
  </si>
  <si>
    <t>B81/771</t>
  </si>
  <si>
    <t>B81/777</t>
  </si>
  <si>
    <t>B65/756</t>
  </si>
  <si>
    <t>B65/757</t>
  </si>
  <si>
    <t>B05/112</t>
  </si>
  <si>
    <t>B05/115</t>
  </si>
  <si>
    <t>B05/131</t>
  </si>
  <si>
    <t>B05/134</t>
  </si>
  <si>
    <t>B05/135</t>
  </si>
  <si>
    <t>B05/234</t>
  </si>
  <si>
    <t>B05/341</t>
  </si>
  <si>
    <t>B65/870</t>
  </si>
  <si>
    <t>B65/871</t>
  </si>
  <si>
    <t>B65/872</t>
  </si>
  <si>
    <t>B65/993</t>
  </si>
  <si>
    <t>Row Labels</t>
  </si>
  <si>
    <t>Grand Total</t>
  </si>
  <si>
    <t>Count of Days til next check</t>
  </si>
  <si>
    <t>Fail</t>
  </si>
  <si>
    <t>-</t>
  </si>
  <si>
    <t>Overdue</t>
  </si>
  <si>
    <t>Pass</t>
  </si>
  <si>
    <t>&lt;-60</t>
  </si>
  <si>
    <t>-60--41</t>
  </si>
  <si>
    <t>-40--21</t>
  </si>
  <si>
    <t>-20--1</t>
  </si>
  <si>
    <t>0-19</t>
  </si>
  <si>
    <t>20-39</t>
  </si>
  <si>
    <t>40-59</t>
  </si>
  <si>
    <t>60-79</t>
  </si>
  <si>
    <t>80-99</t>
  </si>
  <si>
    <t>100-119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</si>
</sst>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1" xfId="0" applyFill="1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0" borderId="1" xfId="0" applyNumberFormat="1" applyBorder="1"/>
    <xf numFmtId="14" fontId="0" fillId="0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19" formatCode="m/d/yyyy"/>
    </dxf>
    <dxf>
      <numFmt numFmtId="19" formatCode="m/d/yyyy"/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 Tran Thanh Thuy" refreshedDate="43274.667557175926" createdVersion="6" refreshedVersion="6" minRefreshableVersion="3" recordCount="41">
  <cacheSource type="worksheet">
    <worksheetSource ref="A3:K44" sheet="Using show values as "/>
  </cacheSource>
  <cacheFields count="11">
    <cacheField name="Site Code" numFmtId="0">
      <sharedItems/>
    </cacheField>
    <cacheField name="Site Location" numFmtId="0">
      <sharedItems/>
    </cacheField>
    <cacheField name="Site Type" numFmtId="0">
      <sharedItems count="4">
        <s v="Toddlers"/>
        <s v="Sand"/>
        <s v="Adventure"/>
        <s v="Mixed"/>
      </sharedItems>
    </cacheField>
    <cacheField name="Swings" numFmtId="0">
      <sharedItems containsSemiMixedTypes="0" containsString="0" containsNumber="1" containsInteger="1" minValue="5" maxValue="9"/>
    </cacheField>
    <cacheField name="Slides" numFmtId="0">
      <sharedItems containsSemiMixedTypes="0" containsString="0" containsNumber="1" containsInteger="1" minValue="4" maxValue="9"/>
    </cacheField>
    <cacheField name="Rocker" numFmtId="0">
      <sharedItems containsSemiMixedTypes="0" containsString="0" containsNumber="1" containsInteger="1" minValue="4" maxValue="9"/>
    </cacheField>
    <cacheField name="Overall Result" numFmtId="0">
      <sharedItems/>
    </cacheField>
    <cacheField name="Last Check Date" numFmtId="14">
      <sharedItems containsSemiMixedTypes="0" containsNonDate="0" containsDate="1" containsString="0" minDate="2017-08-06T00:00:00" maxDate="2018-03-31T00:00:00"/>
    </cacheField>
    <cacheField name="Next Check Due" numFmtId="14">
      <sharedItems containsSemiMixedTypes="0" containsNonDate="0" containsDate="1" containsString="0" minDate="2018-02-08T00:00:00" maxDate="2018-10-03T00:00:00"/>
    </cacheField>
    <cacheField name="Days til next check" numFmtId="0">
      <sharedItems containsSemiMixedTypes="0" containsString="0" containsNumber="1" containsInteger="1" minValue="-135" maxValue="101" count="35">
        <n v="68"/>
        <n v="-2"/>
        <n v="-127"/>
        <n v="101"/>
        <n v="-45"/>
        <n v="85"/>
        <n v="-38"/>
        <n v="-42"/>
        <n v="35"/>
        <n v="59"/>
        <n v="75"/>
        <n v="28"/>
        <n v="-71"/>
        <n v="4"/>
        <n v="-25"/>
        <n v="48"/>
        <n v="-32"/>
        <n v="-20"/>
        <n v="54"/>
        <n v="66"/>
        <n v="-135"/>
        <n v="-30"/>
        <n v="-46"/>
        <n v="16"/>
        <n v="-68"/>
        <n v="86"/>
        <n v="23"/>
        <n v="-4"/>
        <n v="-91"/>
        <n v="-75"/>
        <n v="-104"/>
        <n v="14"/>
        <n v="60"/>
        <n v="-19"/>
        <n v="83"/>
      </sharedItems>
      <fieldGroup base="9">
        <rangePr autoStart="0" autoEnd="0" startNum="-60" endNum="200" groupInterval="20"/>
        <groupItems count="15">
          <s v="&lt;-60"/>
          <s v="-60--41"/>
          <s v="-40--21"/>
          <s v="-20--1"/>
          <s v="0-19"/>
          <s v="20-39"/>
          <s v="40-59"/>
          <s v="60-79"/>
          <s v="80-99"/>
          <s v="100-119"/>
          <s v="120-139"/>
          <s v="140-159"/>
          <s v="160-179"/>
          <s v="180-200"/>
          <s v="&gt;200"/>
        </groupItems>
      </fieldGroup>
    </cacheField>
    <cacheField name="Overdue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s v="B05/112"/>
    <s v="Hope Valley, BB19 8MK"/>
    <x v="0"/>
    <n v="8"/>
    <n v="8"/>
    <n v="8"/>
    <s v="Pass"/>
    <d v="2018-02-25T00:00:00"/>
    <d v="2018-08-30T00:00:00"/>
    <x v="0"/>
    <s v="-"/>
  </r>
  <r>
    <s v="B05/115"/>
    <s v="Yarrow Water Park, BB46 2EW"/>
    <x v="1"/>
    <n v="8"/>
    <n v="9"/>
    <n v="8"/>
    <s v="Pass"/>
    <d v="2017-12-17T00:00:00"/>
    <d v="2018-06-21T00:00:00"/>
    <x v="1"/>
    <s v="Overdue"/>
  </r>
  <r>
    <s v="B05/131"/>
    <s v="Edgely Lane, BB2 7FY"/>
    <x v="2"/>
    <n v="8"/>
    <n v="9"/>
    <n v="8"/>
    <s v="Pass"/>
    <d v="2017-08-14T00:00:00"/>
    <d v="2018-02-16T00:00:00"/>
    <x v="2"/>
    <s v="Overdue"/>
  </r>
  <r>
    <s v="B05/134"/>
    <s v="Rivington Drive, BB19 1JY"/>
    <x v="3"/>
    <n v="7"/>
    <n v="6"/>
    <n v="7"/>
    <s v="Fail"/>
    <d v="2018-03-30T00:00:00"/>
    <d v="2018-10-02T00:00:00"/>
    <x v="3"/>
    <s v="-"/>
  </r>
  <r>
    <s v="B05/135"/>
    <s v="Vimto Raod, BB21 3AZ"/>
    <x v="1"/>
    <n v="7"/>
    <n v="7"/>
    <n v="8"/>
    <s v="Pass"/>
    <d v="2017-11-04T00:00:00"/>
    <d v="2018-05-09T00:00:00"/>
    <x v="4"/>
    <s v="Overdue"/>
  </r>
  <r>
    <s v="B05/203"/>
    <s v="Robin Walk, BB9 3WS"/>
    <x v="1"/>
    <n v="8"/>
    <n v="9"/>
    <n v="8"/>
    <s v="Pass"/>
    <d v="2018-03-14T00:00:00"/>
    <d v="2018-09-16T00:00:00"/>
    <x v="5"/>
    <s v="-"/>
  </r>
  <r>
    <s v="B05/221"/>
    <s v="Herring Drive, BB15 6FF"/>
    <x v="0"/>
    <n v="6"/>
    <n v="8"/>
    <n v="7"/>
    <s v="Fail"/>
    <d v="2017-11-11T00:00:00"/>
    <d v="2018-05-16T00:00:00"/>
    <x v="6"/>
    <s v="Overdue"/>
  </r>
  <r>
    <s v="B05/234"/>
    <s v="Flowery Fields, BB5 9KH"/>
    <x v="1"/>
    <n v="9"/>
    <n v="7"/>
    <n v="9"/>
    <s v="Pass"/>
    <d v="2017-11-07T00:00:00"/>
    <d v="2018-05-12T00:00:00"/>
    <x v="7"/>
    <s v="Overdue"/>
  </r>
  <r>
    <s v="B05/341"/>
    <s v="Burnage Close, BB6 8SD"/>
    <x v="0"/>
    <n v="9"/>
    <n v="8"/>
    <n v="8"/>
    <s v="Pass"/>
    <d v="2018-01-23T00:00:00"/>
    <d v="2018-07-28T00:00:00"/>
    <x v="8"/>
    <s v="-"/>
  </r>
  <r>
    <s v="B16/113"/>
    <s v="Turley Road, BB38 3EW"/>
    <x v="1"/>
    <n v="8"/>
    <n v="8"/>
    <n v="9"/>
    <s v="Pass"/>
    <d v="2018-02-16T00:00:00"/>
    <d v="2018-08-21T00:00:00"/>
    <x v="9"/>
    <s v="-"/>
  </r>
  <r>
    <s v="B16/189"/>
    <s v="Davinia Drive, BB1 3DS"/>
    <x v="2"/>
    <n v="8"/>
    <n v="8"/>
    <n v="7"/>
    <s v="Fail"/>
    <d v="2018-03-04T00:00:00"/>
    <d v="2018-09-06T00:00:00"/>
    <x v="10"/>
    <s v="-"/>
  </r>
  <r>
    <s v="B16/442"/>
    <s v="High Lane, BB27 5TY"/>
    <x v="1"/>
    <n v="8"/>
    <n v="8"/>
    <n v="9"/>
    <s v="Pass"/>
    <d v="2018-02-25T00:00:00"/>
    <d v="2018-08-30T00:00:00"/>
    <x v="0"/>
    <s v="-"/>
  </r>
  <r>
    <s v="B21/111"/>
    <s v="Darley Dale Walk, BB19 7DF"/>
    <x v="3"/>
    <n v="6"/>
    <n v="6"/>
    <n v="5"/>
    <s v="Fail"/>
    <d v="2018-01-16T00:00:00"/>
    <d v="2018-07-21T00:00:00"/>
    <x v="11"/>
    <s v="-"/>
  </r>
  <r>
    <s v="B21/128"/>
    <s v="Harrop Fields, BB23 6CX"/>
    <x v="1"/>
    <n v="9"/>
    <n v="8"/>
    <n v="8"/>
    <s v="Pass"/>
    <d v="2018-03-14T00:00:00"/>
    <d v="2018-09-16T00:00:00"/>
    <x v="5"/>
    <s v="-"/>
  </r>
  <r>
    <s v="B21/188"/>
    <s v="Trueman Crescent, BB11 7HH"/>
    <x v="2"/>
    <n v="7"/>
    <n v="9"/>
    <n v="8"/>
    <s v="Pass"/>
    <d v="2017-10-09T00:00:00"/>
    <d v="2018-04-13T00:00:00"/>
    <x v="12"/>
    <s v="Overdue"/>
  </r>
  <r>
    <s v="B21/190"/>
    <s v="Pines Close, BB47 7XX"/>
    <x v="2"/>
    <n v="9"/>
    <n v="8"/>
    <n v="8"/>
    <s v="Pass"/>
    <d v="2017-12-23T00:00:00"/>
    <d v="2018-06-27T00:00:00"/>
    <x v="13"/>
    <s v="-"/>
  </r>
  <r>
    <s v="B21/224"/>
    <s v="Bradford Close, BB31 8FT"/>
    <x v="0"/>
    <n v="9"/>
    <n v="8"/>
    <n v="9"/>
    <s v="Pass"/>
    <d v="2017-11-24T00:00:00"/>
    <d v="2018-05-29T00:00:00"/>
    <x v="14"/>
    <s v="Overdue"/>
  </r>
  <r>
    <s v="B21/346"/>
    <s v="Finchley Road, BB31 9JJ"/>
    <x v="3"/>
    <n v="9"/>
    <n v="9"/>
    <n v="9"/>
    <s v="Pass"/>
    <d v="2018-02-05T00:00:00"/>
    <d v="2018-08-10T00:00:00"/>
    <x v="15"/>
    <s v="-"/>
  </r>
  <r>
    <s v="B21/881"/>
    <s v="Grange View, BB16 8FT"/>
    <x v="2"/>
    <n v="9"/>
    <n v="9"/>
    <n v="9"/>
    <s v="Pass"/>
    <d v="2017-11-17T00:00:00"/>
    <d v="2018-05-22T00:00:00"/>
    <x v="16"/>
    <s v="Overdue"/>
  </r>
  <r>
    <s v="B54/871"/>
    <s v="Howards Park, BB27 8NB"/>
    <x v="2"/>
    <n v="7"/>
    <n v="8"/>
    <n v="7"/>
    <s v="Fail"/>
    <d v="2018-02-05T00:00:00"/>
    <d v="2018-08-10T00:00:00"/>
    <x v="15"/>
    <s v="-"/>
  </r>
  <r>
    <s v="B54/885"/>
    <s v="Wright Raod, BB13 7GG"/>
    <x v="0"/>
    <n v="7"/>
    <n v="7"/>
    <n v="8"/>
    <s v="Pass"/>
    <d v="2018-01-23T00:00:00"/>
    <d v="2018-07-28T00:00:00"/>
    <x v="8"/>
    <s v="-"/>
  </r>
  <r>
    <s v="B54/887"/>
    <s v="Barley Close, BB12 9PY"/>
    <x v="0"/>
    <n v="7"/>
    <n v="9"/>
    <n v="8"/>
    <s v="Pass"/>
    <d v="2017-11-29T00:00:00"/>
    <d v="2018-06-03T00:00:00"/>
    <x v="17"/>
    <s v="Overdue"/>
  </r>
  <r>
    <s v="B54/889"/>
    <s v="Leyton Drive, BB7 6CV"/>
    <x v="2"/>
    <n v="7"/>
    <n v="4"/>
    <n v="8"/>
    <s v="Fail"/>
    <d v="2018-02-11T00:00:00"/>
    <d v="2018-08-16T00:00:00"/>
    <x v="18"/>
    <s v="-"/>
  </r>
  <r>
    <s v="B54/987"/>
    <s v="Flinstone Drive, BB2 8KS"/>
    <x v="3"/>
    <n v="8"/>
    <n v="9"/>
    <n v="9"/>
    <s v="Pass"/>
    <d v="2018-02-23T00:00:00"/>
    <d v="2018-08-28T00:00:00"/>
    <x v="19"/>
    <s v="-"/>
  </r>
  <r>
    <s v="B65/131"/>
    <s v="Elton Close, BB12 6DS"/>
    <x v="1"/>
    <n v="9"/>
    <n v="8"/>
    <n v="9"/>
    <s v="Pass"/>
    <d v="2017-08-06T00:00:00"/>
    <d v="2018-02-08T00:00:00"/>
    <x v="20"/>
    <s v="Overdue"/>
  </r>
  <r>
    <s v="B65/756"/>
    <s v="Carlisle Walk, BB33 9HH"/>
    <x v="3"/>
    <n v="5"/>
    <n v="8"/>
    <n v="4"/>
    <s v="Fail"/>
    <d v="2017-11-19T00:00:00"/>
    <d v="2018-05-24T00:00:00"/>
    <x v="21"/>
    <s v="Overdue"/>
  </r>
  <r>
    <s v="B65/757"/>
    <s v="Winners Lane, BB31 8HJ"/>
    <x v="1"/>
    <n v="9"/>
    <n v="8"/>
    <n v="9"/>
    <s v="Pass"/>
    <d v="2017-11-03T00:00:00"/>
    <d v="2018-05-08T00:00:00"/>
    <x v="22"/>
    <s v="Overdue"/>
  </r>
  <r>
    <s v="B65/870"/>
    <s v="Yates Walk, BB19 9FT"/>
    <x v="0"/>
    <n v="9"/>
    <n v="9"/>
    <n v="8"/>
    <s v="Pass"/>
    <d v="2018-01-04T00:00:00"/>
    <d v="2018-07-09T00:00:00"/>
    <x v="23"/>
    <s v="-"/>
  </r>
  <r>
    <s v="B65/871"/>
    <s v="Beaufort Gardens, BB8 9HG"/>
    <x v="2"/>
    <n v="6"/>
    <n v="8"/>
    <n v="7"/>
    <s v="Fail"/>
    <d v="2017-10-12T00:00:00"/>
    <d v="2018-04-16T00:00:00"/>
    <x v="24"/>
    <s v="Overdue"/>
  </r>
  <r>
    <s v="B65/872"/>
    <s v="Marton Raod, BB17 4YU"/>
    <x v="2"/>
    <n v="7"/>
    <n v="8"/>
    <n v="9"/>
    <s v="Pass"/>
    <d v="2018-03-15T00:00:00"/>
    <d v="2018-09-17T00:00:00"/>
    <x v="25"/>
    <s v="-"/>
  </r>
  <r>
    <s v="B65/878"/>
    <s v="Golden Park, BB21 5RD"/>
    <x v="2"/>
    <n v="6"/>
    <n v="6"/>
    <n v="6"/>
    <s v="Fail"/>
    <d v="2018-01-11T00:00:00"/>
    <d v="2018-07-16T00:00:00"/>
    <x v="26"/>
    <s v="-"/>
  </r>
  <r>
    <s v="B65/991"/>
    <s v="Thorpe Park, BB11 9JB"/>
    <x v="2"/>
    <n v="7"/>
    <n v="8"/>
    <n v="8"/>
    <s v="Pass"/>
    <d v="2017-12-15T00:00:00"/>
    <d v="2018-06-19T00:00:00"/>
    <x v="27"/>
    <s v="Overdue"/>
  </r>
  <r>
    <s v="B65/993"/>
    <s v="Poppy Close, BB18 9HH"/>
    <x v="1"/>
    <n v="8"/>
    <n v="6"/>
    <n v="8"/>
    <s v="Fail"/>
    <d v="2018-01-16T00:00:00"/>
    <d v="2018-07-21T00:00:00"/>
    <x v="11"/>
    <s v="-"/>
  </r>
  <r>
    <s v="B65/997"/>
    <s v="Emily Lane, BB39 2WD"/>
    <x v="3"/>
    <n v="5"/>
    <n v="7"/>
    <n v="7"/>
    <s v="Fail"/>
    <d v="2017-09-19T00:00:00"/>
    <d v="2018-03-24T00:00:00"/>
    <x v="28"/>
    <s v="Overdue"/>
  </r>
  <r>
    <s v="B81/156"/>
    <s v="Gibble Gabble, BB26 4ED"/>
    <x v="2"/>
    <n v="8"/>
    <n v="8"/>
    <n v="8"/>
    <s v="Pass"/>
    <d v="2017-10-05T00:00:00"/>
    <d v="2018-04-09T00:00:00"/>
    <x v="29"/>
    <s v="Overdue"/>
  </r>
  <r>
    <s v="B81/157"/>
    <s v="Langley Road, BB16 5XD"/>
    <x v="0"/>
    <n v="8"/>
    <n v="8"/>
    <n v="6"/>
    <s v="Fail"/>
    <d v="2017-09-06T00:00:00"/>
    <d v="2018-03-11T00:00:00"/>
    <x v="30"/>
    <s v="Overdue"/>
  </r>
  <r>
    <s v="B81/222"/>
    <s v="Grange Fields BB9 1HY"/>
    <x v="0"/>
    <n v="9"/>
    <n v="8"/>
    <n v="8"/>
    <s v="Pass"/>
    <d v="2018-01-02T00:00:00"/>
    <d v="2018-07-07T00:00:00"/>
    <x v="31"/>
    <s v="-"/>
  </r>
  <r>
    <s v="B81/755"/>
    <s v="Arlington Close, BB9 7SD"/>
    <x v="0"/>
    <n v="8"/>
    <n v="9"/>
    <n v="7"/>
    <s v="Fail"/>
    <d v="2018-02-17T00:00:00"/>
    <d v="2018-08-22T00:00:00"/>
    <x v="32"/>
    <s v="-"/>
  </r>
  <r>
    <s v="B81/756"/>
    <s v="Church Fold, BB6 7FF"/>
    <x v="1"/>
    <n v="8"/>
    <n v="9"/>
    <n v="8"/>
    <s v="Pass"/>
    <d v="2017-11-30T00:00:00"/>
    <d v="2018-06-04T00:00:00"/>
    <x v="33"/>
    <s v="Overdue"/>
  </r>
  <r>
    <s v="B81/771"/>
    <s v="Ribble Gardens, BB4 7FG"/>
    <x v="1"/>
    <n v="7"/>
    <n v="8"/>
    <n v="9"/>
    <s v="Pass"/>
    <d v="2017-12-15T00:00:00"/>
    <d v="2018-06-19T00:00:00"/>
    <x v="27"/>
    <s v="Overdue"/>
  </r>
  <r>
    <s v="B81/777"/>
    <s v="Kielder Drive, BB14 2QW"/>
    <x v="3"/>
    <n v="6"/>
    <n v="4"/>
    <n v="7"/>
    <s v="Fail"/>
    <d v="2018-03-12T00:00:00"/>
    <d v="2018-09-14T00:00:00"/>
    <x v="34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3:O18" firstHeaderRow="1" firstDataRow="1" firstDataCol="1"/>
  <pivotFields count="11"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ays til next check" fld="9" subtotal="count" showDataAs="percentDiff" baseField="2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14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axis="axisRow"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Days til next check" fld="9" subtotal="count" baseField="9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8" totalsRowShown="0">
  <autoFilter ref="A1:K8"/>
  <tableColumns count="11">
    <tableColumn id="1" name="Site Code"/>
    <tableColumn id="2" name="Site Location"/>
    <tableColumn id="3" name="Site Type"/>
    <tableColumn id="4" name="Swings"/>
    <tableColumn id="5" name="Slides"/>
    <tableColumn id="6" name="Rocker"/>
    <tableColumn id="7" name="Overall Result"/>
    <tableColumn id="8" name="Last Check Date" dataDxfId="1"/>
    <tableColumn id="9" name="Next Check Due" dataDxfId="0"/>
    <tableColumn id="10" name="Days til next check"/>
    <tableColumn id="11" name="Overdue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K8"/>
    </sheetView>
  </sheetViews>
  <sheetFormatPr defaultRowHeight="14.25" x14ac:dyDescent="0.45"/>
  <cols>
    <col min="1" max="1" width="10.265625" customWidth="1"/>
    <col min="2" max="2" width="13" customWidth="1"/>
    <col min="3" max="3" width="10.06640625" customWidth="1"/>
    <col min="7" max="7" width="13.9296875" customWidth="1"/>
    <col min="8" max="8" width="15.33203125" customWidth="1"/>
    <col min="9" max="9" width="15.3984375" customWidth="1"/>
    <col min="10" max="10" width="17.6640625" customWidth="1"/>
    <col min="11" max="11" width="10.53125" customWidth="1"/>
  </cols>
  <sheetData>
    <row r="1" spans="1:11" x14ac:dyDescent="0.45">
      <c r="A1" t="s">
        <v>6</v>
      </c>
      <c r="B1" t="s">
        <v>5</v>
      </c>
      <c r="C1" t="s">
        <v>63</v>
      </c>
      <c r="D1" t="s">
        <v>1</v>
      </c>
      <c r="E1" t="s">
        <v>2</v>
      </c>
      <c r="F1" t="s">
        <v>4</v>
      </c>
      <c r="G1" t="s">
        <v>3</v>
      </c>
      <c r="H1" t="s">
        <v>45</v>
      </c>
      <c r="I1" t="s">
        <v>46</v>
      </c>
      <c r="J1" t="s">
        <v>68</v>
      </c>
      <c r="K1" t="s">
        <v>52</v>
      </c>
    </row>
    <row r="2" spans="1:11" x14ac:dyDescent="0.45">
      <c r="A2" t="s">
        <v>84</v>
      </c>
      <c r="B2" t="s">
        <v>40</v>
      </c>
      <c r="C2" t="s">
        <v>66</v>
      </c>
      <c r="D2">
        <v>6</v>
      </c>
      <c r="E2">
        <v>4</v>
      </c>
      <c r="F2">
        <v>7</v>
      </c>
      <c r="G2" t="s">
        <v>101</v>
      </c>
      <c r="H2" s="16">
        <v>43171</v>
      </c>
      <c r="I2" s="16">
        <v>43357</v>
      </c>
      <c r="J2">
        <v>83</v>
      </c>
      <c r="K2" t="s">
        <v>102</v>
      </c>
    </row>
    <row r="3" spans="1:11" x14ac:dyDescent="0.45">
      <c r="A3" t="s">
        <v>77</v>
      </c>
      <c r="B3" t="s">
        <v>36</v>
      </c>
      <c r="C3" t="s">
        <v>66</v>
      </c>
      <c r="D3">
        <v>5</v>
      </c>
      <c r="E3">
        <v>7</v>
      </c>
      <c r="F3">
        <v>7</v>
      </c>
      <c r="G3" t="s">
        <v>101</v>
      </c>
      <c r="H3" s="16">
        <v>42997</v>
      </c>
      <c r="I3" s="16">
        <v>43183</v>
      </c>
      <c r="J3">
        <v>-91</v>
      </c>
      <c r="K3" t="s">
        <v>103</v>
      </c>
    </row>
    <row r="4" spans="1:11" x14ac:dyDescent="0.45">
      <c r="A4" t="s">
        <v>85</v>
      </c>
      <c r="B4" t="s">
        <v>56</v>
      </c>
      <c r="C4" t="s">
        <v>66</v>
      </c>
      <c r="D4">
        <v>5</v>
      </c>
      <c r="E4">
        <v>8</v>
      </c>
      <c r="F4">
        <v>4</v>
      </c>
      <c r="G4" t="s">
        <v>101</v>
      </c>
      <c r="H4" s="16">
        <v>43058</v>
      </c>
      <c r="I4" s="16">
        <v>43244</v>
      </c>
      <c r="J4">
        <v>-30</v>
      </c>
      <c r="K4" t="s">
        <v>103</v>
      </c>
    </row>
    <row r="5" spans="1:11" x14ac:dyDescent="0.45">
      <c r="A5" t="s">
        <v>90</v>
      </c>
      <c r="B5" t="s">
        <v>26</v>
      </c>
      <c r="C5" t="s">
        <v>66</v>
      </c>
      <c r="D5">
        <v>7</v>
      </c>
      <c r="E5">
        <v>6</v>
      </c>
      <c r="F5">
        <v>7</v>
      </c>
      <c r="G5" t="s">
        <v>101</v>
      </c>
      <c r="H5" s="16">
        <v>43189</v>
      </c>
      <c r="I5" s="16">
        <v>43375</v>
      </c>
      <c r="J5">
        <v>101</v>
      </c>
      <c r="K5" t="s">
        <v>102</v>
      </c>
    </row>
    <row r="6" spans="1:11" x14ac:dyDescent="0.45">
      <c r="A6" t="s">
        <v>75</v>
      </c>
      <c r="B6" t="s">
        <v>29</v>
      </c>
      <c r="C6" t="s">
        <v>66</v>
      </c>
      <c r="D6">
        <v>8</v>
      </c>
      <c r="E6">
        <v>9</v>
      </c>
      <c r="F6">
        <v>9</v>
      </c>
      <c r="G6" t="s">
        <v>104</v>
      </c>
      <c r="H6" s="16">
        <v>43154</v>
      </c>
      <c r="I6" s="16">
        <v>43340</v>
      </c>
      <c r="J6">
        <v>66</v>
      </c>
      <c r="K6" t="s">
        <v>102</v>
      </c>
    </row>
    <row r="7" spans="1:11" x14ac:dyDescent="0.45">
      <c r="A7" t="s">
        <v>80</v>
      </c>
      <c r="B7" t="s">
        <v>44</v>
      </c>
      <c r="C7" t="s">
        <v>66</v>
      </c>
      <c r="D7">
        <v>9</v>
      </c>
      <c r="E7">
        <v>9</v>
      </c>
      <c r="F7">
        <v>9</v>
      </c>
      <c r="G7" t="s">
        <v>104</v>
      </c>
      <c r="H7" s="16">
        <v>43136</v>
      </c>
      <c r="I7" s="16">
        <v>43322</v>
      </c>
      <c r="J7">
        <v>48</v>
      </c>
      <c r="K7" t="s">
        <v>102</v>
      </c>
    </row>
    <row r="8" spans="1:11" x14ac:dyDescent="0.45">
      <c r="A8" t="s">
        <v>73</v>
      </c>
      <c r="B8" t="s">
        <v>24</v>
      </c>
      <c r="C8" t="s">
        <v>66</v>
      </c>
      <c r="D8">
        <v>6</v>
      </c>
      <c r="E8">
        <v>6</v>
      </c>
      <c r="F8">
        <v>5</v>
      </c>
      <c r="G8" t="s">
        <v>101</v>
      </c>
      <c r="H8" s="16">
        <v>43116</v>
      </c>
      <c r="I8" s="16">
        <v>43302</v>
      </c>
      <c r="J8">
        <v>28</v>
      </c>
      <c r="K8" t="s">
        <v>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3" zoomScale="70" zoomScaleNormal="70" workbookViewId="0">
      <selection activeCell="A3" sqref="A3:K44"/>
    </sheetView>
  </sheetViews>
  <sheetFormatPr defaultRowHeight="14.25" x14ac:dyDescent="0.45"/>
  <cols>
    <col min="1" max="1" width="10.3984375" customWidth="1"/>
    <col min="2" max="2" width="25.86328125" bestFit="1" customWidth="1"/>
    <col min="3" max="3" width="9.53125" customWidth="1"/>
    <col min="4" max="4" width="6.46484375" style="2" bestFit="1" customWidth="1"/>
    <col min="5" max="5" width="5.53125" style="2" bestFit="1" customWidth="1"/>
    <col min="6" max="6" width="6.9296875" style="2" customWidth="1"/>
    <col min="7" max="7" width="9.19921875" style="2" customWidth="1"/>
    <col min="8" max="8" width="10.3984375" style="2" bestFit="1" customWidth="1"/>
    <col min="9" max="9" width="10.9296875" customWidth="1"/>
    <col min="10" max="10" width="10.3984375" bestFit="1" customWidth="1"/>
    <col min="11" max="11" width="8.9296875" style="2" bestFit="1" customWidth="1"/>
    <col min="12" max="12" width="15.3984375" customWidth="1"/>
    <col min="14" max="14" width="13.33203125" bestFit="1" customWidth="1"/>
    <col min="15" max="15" width="24.06640625" bestFit="1" customWidth="1"/>
  </cols>
  <sheetData>
    <row r="1" spans="1:15" ht="18" x14ac:dyDescent="0.55000000000000004">
      <c r="A1" s="7" t="s">
        <v>0</v>
      </c>
      <c r="B1" s="7"/>
      <c r="C1" s="7"/>
    </row>
    <row r="3" spans="1:15" s="1" customFormat="1" ht="28.5" x14ac:dyDescent="0.45">
      <c r="A3" s="5" t="s">
        <v>6</v>
      </c>
      <c r="B3" s="5" t="s">
        <v>5</v>
      </c>
      <c r="C3" s="5" t="s">
        <v>63</v>
      </c>
      <c r="D3" s="6" t="s">
        <v>1</v>
      </c>
      <c r="E3" s="6" t="s">
        <v>2</v>
      </c>
      <c r="F3" s="6" t="s">
        <v>4</v>
      </c>
      <c r="G3" s="6" t="s">
        <v>3</v>
      </c>
      <c r="H3" s="6" t="s">
        <v>45</v>
      </c>
      <c r="I3" s="6" t="s">
        <v>46</v>
      </c>
      <c r="J3" s="6" t="s">
        <v>68</v>
      </c>
      <c r="K3" s="6" t="s">
        <v>52</v>
      </c>
      <c r="L3"/>
    </row>
    <row r="4" spans="1:15" x14ac:dyDescent="0.45">
      <c r="A4" s="8" t="s">
        <v>87</v>
      </c>
      <c r="B4" s="8" t="s">
        <v>54</v>
      </c>
      <c r="C4" s="8" t="s">
        <v>67</v>
      </c>
      <c r="D4" s="4">
        <v>8</v>
      </c>
      <c r="E4" s="4">
        <v>8</v>
      </c>
      <c r="F4" s="4">
        <v>8</v>
      </c>
      <c r="G4" s="4" t="str">
        <f t="shared" ref="G4:G44" si="0">IF(AND(D4&gt;=7,E4&gt;=7,F4&gt;=8),"Pass","Fail")</f>
        <v>Pass</v>
      </c>
      <c r="H4" s="9">
        <v>43156</v>
      </c>
      <c r="I4" s="12">
        <f t="shared" ref="I4:I44" si="1">H4+(6*31)</f>
        <v>43342</v>
      </c>
      <c r="J4" s="8">
        <f t="shared" ref="J4:J44" ca="1" si="2">I4-TODAY()</f>
        <v>66</v>
      </c>
      <c r="K4" s="4" t="str">
        <f t="shared" ref="K4:K44" ca="1" si="3">IF(J4&gt;=0, "-", "Overdue")</f>
        <v>-</v>
      </c>
    </row>
    <row r="5" spans="1:15" x14ac:dyDescent="0.45">
      <c r="A5" s="8" t="s">
        <v>88</v>
      </c>
      <c r="B5" s="8" t="s">
        <v>43</v>
      </c>
      <c r="C5" s="8" t="s">
        <v>65</v>
      </c>
      <c r="D5" s="4">
        <v>8</v>
      </c>
      <c r="E5" s="4">
        <v>9</v>
      </c>
      <c r="F5" s="4">
        <v>8</v>
      </c>
      <c r="G5" s="4" t="str">
        <f t="shared" si="0"/>
        <v>Pass</v>
      </c>
      <c r="H5" s="9">
        <v>43086</v>
      </c>
      <c r="I5" s="10">
        <f t="shared" si="1"/>
        <v>43272</v>
      </c>
      <c r="J5" s="3">
        <f t="shared" ca="1" si="2"/>
        <v>-4</v>
      </c>
      <c r="K5" s="4" t="str">
        <f t="shared" ca="1" si="3"/>
        <v>Overdue</v>
      </c>
    </row>
    <row r="6" spans="1:15" x14ac:dyDescent="0.45">
      <c r="A6" s="8" t="s">
        <v>89</v>
      </c>
      <c r="B6" s="8" t="s">
        <v>62</v>
      </c>
      <c r="C6" s="8" t="s">
        <v>64</v>
      </c>
      <c r="D6" s="4">
        <v>8</v>
      </c>
      <c r="E6" s="4">
        <v>9</v>
      </c>
      <c r="F6" s="4">
        <v>8</v>
      </c>
      <c r="G6" s="4" t="str">
        <f t="shared" si="0"/>
        <v>Pass</v>
      </c>
      <c r="H6" s="9">
        <v>42961</v>
      </c>
      <c r="I6" s="12">
        <f t="shared" si="1"/>
        <v>43147</v>
      </c>
      <c r="J6" s="8">
        <f t="shared" ca="1" si="2"/>
        <v>-129</v>
      </c>
      <c r="K6" s="4" t="str">
        <f t="shared" ca="1" si="3"/>
        <v>Overdue</v>
      </c>
    </row>
    <row r="7" spans="1:15" x14ac:dyDescent="0.45">
      <c r="A7" s="3" t="s">
        <v>90</v>
      </c>
      <c r="B7" s="3" t="s">
        <v>26</v>
      </c>
      <c r="C7" s="3" t="s">
        <v>66</v>
      </c>
      <c r="D7" s="4">
        <v>7</v>
      </c>
      <c r="E7" s="4">
        <v>6</v>
      </c>
      <c r="F7" s="4">
        <v>7</v>
      </c>
      <c r="G7" s="4" t="str">
        <f t="shared" si="0"/>
        <v>Fail</v>
      </c>
      <c r="H7" s="9">
        <v>43189</v>
      </c>
      <c r="I7" s="10">
        <f t="shared" si="1"/>
        <v>43375</v>
      </c>
      <c r="J7" s="3">
        <f t="shared" ca="1" si="2"/>
        <v>99</v>
      </c>
      <c r="K7" s="4" t="str">
        <f t="shared" ca="1" si="3"/>
        <v>-</v>
      </c>
    </row>
    <row r="8" spans="1:15" x14ac:dyDescent="0.45">
      <c r="A8" s="8" t="s">
        <v>91</v>
      </c>
      <c r="B8" s="8" t="s">
        <v>37</v>
      </c>
      <c r="C8" s="8" t="s">
        <v>65</v>
      </c>
      <c r="D8" s="4">
        <v>7</v>
      </c>
      <c r="E8" s="4">
        <v>7</v>
      </c>
      <c r="F8" s="4">
        <v>8</v>
      </c>
      <c r="G8" s="4" t="str">
        <f t="shared" si="0"/>
        <v>Pass</v>
      </c>
      <c r="H8" s="9">
        <v>43043</v>
      </c>
      <c r="I8" s="10">
        <f t="shared" si="1"/>
        <v>43229</v>
      </c>
      <c r="J8" s="3">
        <f t="shared" ca="1" si="2"/>
        <v>-47</v>
      </c>
      <c r="K8" s="4" t="str">
        <f t="shared" ca="1" si="3"/>
        <v>Overdue</v>
      </c>
    </row>
    <row r="9" spans="1:15" x14ac:dyDescent="0.45">
      <c r="A9" s="8" t="s">
        <v>22</v>
      </c>
      <c r="B9" s="3" t="s">
        <v>50</v>
      </c>
      <c r="C9" s="3" t="s">
        <v>65</v>
      </c>
      <c r="D9" s="4">
        <v>8</v>
      </c>
      <c r="E9" s="4">
        <v>9</v>
      </c>
      <c r="F9" s="4">
        <v>8</v>
      </c>
      <c r="G9" s="4" t="str">
        <f t="shared" si="0"/>
        <v>Pass</v>
      </c>
      <c r="H9" s="9">
        <v>43173</v>
      </c>
      <c r="I9" s="10">
        <f t="shared" si="1"/>
        <v>43359</v>
      </c>
      <c r="J9" s="3">
        <f t="shared" ca="1" si="2"/>
        <v>83</v>
      </c>
      <c r="K9" s="4" t="str">
        <f t="shared" ca="1" si="3"/>
        <v>-</v>
      </c>
    </row>
    <row r="10" spans="1:15" x14ac:dyDescent="0.45">
      <c r="A10" s="8" t="s">
        <v>55</v>
      </c>
      <c r="B10" s="8" t="s">
        <v>57</v>
      </c>
      <c r="C10" s="8" t="s">
        <v>67</v>
      </c>
      <c r="D10" s="4">
        <v>6</v>
      </c>
      <c r="E10" s="4">
        <v>8</v>
      </c>
      <c r="F10" s="4">
        <v>7</v>
      </c>
      <c r="G10" s="4" t="str">
        <f t="shared" si="0"/>
        <v>Fail</v>
      </c>
      <c r="H10" s="9">
        <v>43050</v>
      </c>
      <c r="I10" s="12">
        <f t="shared" si="1"/>
        <v>43236</v>
      </c>
      <c r="J10" s="8">
        <f t="shared" ca="1" si="2"/>
        <v>-40</v>
      </c>
      <c r="K10" s="4" t="str">
        <f t="shared" ca="1" si="3"/>
        <v>Overdue</v>
      </c>
    </row>
    <row r="11" spans="1:15" x14ac:dyDescent="0.45">
      <c r="A11" s="8" t="s">
        <v>92</v>
      </c>
      <c r="B11" s="3" t="s">
        <v>15</v>
      </c>
      <c r="C11" s="3" t="s">
        <v>65</v>
      </c>
      <c r="D11" s="4">
        <v>9</v>
      </c>
      <c r="E11" s="4">
        <v>7</v>
      </c>
      <c r="F11" s="4">
        <v>9</v>
      </c>
      <c r="G11" s="4" t="str">
        <f t="shared" si="0"/>
        <v>Pass</v>
      </c>
      <c r="H11" s="9">
        <v>43046</v>
      </c>
      <c r="I11" s="10">
        <f t="shared" si="1"/>
        <v>43232</v>
      </c>
      <c r="J11" s="3">
        <f t="shared" ca="1" si="2"/>
        <v>-44</v>
      </c>
      <c r="K11" s="4" t="str">
        <f t="shared" ca="1" si="3"/>
        <v>Overdue</v>
      </c>
    </row>
    <row r="12" spans="1:15" x14ac:dyDescent="0.45">
      <c r="A12" s="8" t="s">
        <v>93</v>
      </c>
      <c r="B12" s="8" t="s">
        <v>58</v>
      </c>
      <c r="C12" s="8" t="s">
        <v>67</v>
      </c>
      <c r="D12" s="4">
        <v>9</v>
      </c>
      <c r="E12" s="4">
        <v>8</v>
      </c>
      <c r="F12" s="4">
        <v>8</v>
      </c>
      <c r="G12" s="4" t="str">
        <f t="shared" si="0"/>
        <v>Pass</v>
      </c>
      <c r="H12" s="9">
        <v>43123</v>
      </c>
      <c r="I12" s="12">
        <f t="shared" si="1"/>
        <v>43309</v>
      </c>
      <c r="J12" s="8">
        <f t="shared" ca="1" si="2"/>
        <v>33</v>
      </c>
      <c r="K12" s="4" t="str">
        <f t="shared" ca="1" si="3"/>
        <v>-</v>
      </c>
    </row>
    <row r="13" spans="1:15" x14ac:dyDescent="0.45">
      <c r="A13" s="8" t="s">
        <v>70</v>
      </c>
      <c r="B13" s="8" t="s">
        <v>60</v>
      </c>
      <c r="C13" s="8" t="s">
        <v>65</v>
      </c>
      <c r="D13" s="4">
        <v>8</v>
      </c>
      <c r="E13" s="4">
        <v>8</v>
      </c>
      <c r="F13" s="4">
        <v>9</v>
      </c>
      <c r="G13" s="4" t="str">
        <f t="shared" si="0"/>
        <v>Pass</v>
      </c>
      <c r="H13" s="9">
        <v>43147</v>
      </c>
      <c r="I13" s="12">
        <f t="shared" si="1"/>
        <v>43333</v>
      </c>
      <c r="J13" s="8">
        <f t="shared" ca="1" si="2"/>
        <v>57</v>
      </c>
      <c r="K13" s="4" t="str">
        <f t="shared" ca="1" si="3"/>
        <v>-</v>
      </c>
      <c r="N13" s="13" t="s">
        <v>98</v>
      </c>
      <c r="O13" t="s">
        <v>100</v>
      </c>
    </row>
    <row r="14" spans="1:15" x14ac:dyDescent="0.45">
      <c r="A14" s="8" t="s">
        <v>71</v>
      </c>
      <c r="B14" s="8" t="s">
        <v>30</v>
      </c>
      <c r="C14" s="8" t="s">
        <v>64</v>
      </c>
      <c r="D14" s="4">
        <v>8</v>
      </c>
      <c r="E14" s="4">
        <v>8</v>
      </c>
      <c r="F14" s="4">
        <v>7</v>
      </c>
      <c r="G14" s="4" t="str">
        <f t="shared" si="0"/>
        <v>Fail</v>
      </c>
      <c r="H14" s="9">
        <v>43163</v>
      </c>
      <c r="I14" s="10">
        <f t="shared" si="1"/>
        <v>43349</v>
      </c>
      <c r="J14" s="3">
        <f t="shared" ca="1" si="2"/>
        <v>73</v>
      </c>
      <c r="K14" s="4" t="str">
        <f t="shared" ca="1" si="3"/>
        <v>-</v>
      </c>
      <c r="N14" s="14" t="s">
        <v>64</v>
      </c>
      <c r="O14" s="15">
        <v>0.7142857142857143</v>
      </c>
    </row>
    <row r="15" spans="1:15" x14ac:dyDescent="0.45">
      <c r="A15" s="8" t="s">
        <v>23</v>
      </c>
      <c r="B15" s="3" t="s">
        <v>51</v>
      </c>
      <c r="C15" s="3" t="s">
        <v>65</v>
      </c>
      <c r="D15" s="4">
        <v>8</v>
      </c>
      <c r="E15" s="4">
        <v>8</v>
      </c>
      <c r="F15" s="4">
        <v>9</v>
      </c>
      <c r="G15" s="4" t="str">
        <f t="shared" si="0"/>
        <v>Pass</v>
      </c>
      <c r="H15" s="9">
        <v>43156</v>
      </c>
      <c r="I15" s="10">
        <f t="shared" si="1"/>
        <v>43342</v>
      </c>
      <c r="J15" s="3">
        <f t="shared" ca="1" si="2"/>
        <v>66</v>
      </c>
      <c r="K15" s="4" t="str">
        <f t="shared" ca="1" si="3"/>
        <v>-</v>
      </c>
      <c r="N15" s="14" t="s">
        <v>66</v>
      </c>
      <c r="O15" s="15"/>
    </row>
    <row r="16" spans="1:15" x14ac:dyDescent="0.45">
      <c r="A16" s="8" t="s">
        <v>73</v>
      </c>
      <c r="B16" s="8" t="s">
        <v>24</v>
      </c>
      <c r="C16" s="8" t="s">
        <v>66</v>
      </c>
      <c r="D16" s="4">
        <v>6</v>
      </c>
      <c r="E16" s="4">
        <v>6</v>
      </c>
      <c r="F16" s="4">
        <v>5</v>
      </c>
      <c r="G16" s="4" t="str">
        <f t="shared" si="0"/>
        <v>Fail</v>
      </c>
      <c r="H16" s="9">
        <v>43116</v>
      </c>
      <c r="I16" s="10">
        <f t="shared" si="1"/>
        <v>43302</v>
      </c>
      <c r="J16" s="3">
        <f t="shared" ca="1" si="2"/>
        <v>26</v>
      </c>
      <c r="K16" s="4" t="str">
        <f t="shared" ca="1" si="3"/>
        <v>-</v>
      </c>
      <c r="N16" s="14" t="s">
        <v>65</v>
      </c>
      <c r="O16" s="15">
        <v>0.7142857142857143</v>
      </c>
    </row>
    <row r="17" spans="1:15" x14ac:dyDescent="0.45">
      <c r="A17" s="8" t="s">
        <v>78</v>
      </c>
      <c r="B17" s="8" t="s">
        <v>31</v>
      </c>
      <c r="C17" s="8" t="s">
        <v>65</v>
      </c>
      <c r="D17" s="4">
        <v>9</v>
      </c>
      <c r="E17" s="4">
        <v>8</v>
      </c>
      <c r="F17" s="4">
        <v>8</v>
      </c>
      <c r="G17" s="4" t="str">
        <f t="shared" si="0"/>
        <v>Pass</v>
      </c>
      <c r="H17" s="9">
        <v>43173</v>
      </c>
      <c r="I17" s="10">
        <f t="shared" si="1"/>
        <v>43359</v>
      </c>
      <c r="J17" s="3">
        <f t="shared" ca="1" si="2"/>
        <v>83</v>
      </c>
      <c r="K17" s="4" t="str">
        <f t="shared" ca="1" si="3"/>
        <v>-</v>
      </c>
      <c r="N17" s="14" t="s">
        <v>67</v>
      </c>
      <c r="O17" s="15">
        <v>0.42857142857142855</v>
      </c>
    </row>
    <row r="18" spans="1:15" x14ac:dyDescent="0.45">
      <c r="A18" s="8" t="s">
        <v>18</v>
      </c>
      <c r="B18" s="8" t="s">
        <v>28</v>
      </c>
      <c r="C18" s="8" t="s">
        <v>64</v>
      </c>
      <c r="D18" s="4">
        <v>7</v>
      </c>
      <c r="E18" s="4">
        <v>9</v>
      </c>
      <c r="F18" s="4">
        <v>8</v>
      </c>
      <c r="G18" s="4" t="str">
        <f t="shared" si="0"/>
        <v>Pass</v>
      </c>
      <c r="H18" s="9">
        <v>43017</v>
      </c>
      <c r="I18" s="10">
        <f t="shared" si="1"/>
        <v>43203</v>
      </c>
      <c r="J18" s="3">
        <f t="shared" ca="1" si="2"/>
        <v>-73</v>
      </c>
      <c r="K18" s="4" t="str">
        <f t="shared" ca="1" si="3"/>
        <v>Overdue</v>
      </c>
      <c r="N18" s="14" t="s">
        <v>99</v>
      </c>
      <c r="O18" s="15"/>
    </row>
    <row r="19" spans="1:15" x14ac:dyDescent="0.45">
      <c r="A19" s="8" t="s">
        <v>20</v>
      </c>
      <c r="B19" s="8" t="s">
        <v>42</v>
      </c>
      <c r="C19" s="8" t="s">
        <v>64</v>
      </c>
      <c r="D19" s="4">
        <v>9</v>
      </c>
      <c r="E19" s="4">
        <v>8</v>
      </c>
      <c r="F19" s="4">
        <v>8</v>
      </c>
      <c r="G19" s="4" t="str">
        <f t="shared" si="0"/>
        <v>Pass</v>
      </c>
      <c r="H19" s="9">
        <v>43092</v>
      </c>
      <c r="I19" s="10">
        <f t="shared" si="1"/>
        <v>43278</v>
      </c>
      <c r="J19" s="3">
        <f t="shared" ca="1" si="2"/>
        <v>2</v>
      </c>
      <c r="K19" s="4" t="str">
        <f t="shared" ca="1" si="3"/>
        <v>-</v>
      </c>
    </row>
    <row r="20" spans="1:15" x14ac:dyDescent="0.45">
      <c r="A20" s="8" t="s">
        <v>79</v>
      </c>
      <c r="B20" s="8" t="s">
        <v>35</v>
      </c>
      <c r="C20" s="8" t="s">
        <v>67</v>
      </c>
      <c r="D20" s="4">
        <v>9</v>
      </c>
      <c r="E20" s="4">
        <v>8</v>
      </c>
      <c r="F20" s="4">
        <v>9</v>
      </c>
      <c r="G20" s="4" t="str">
        <f t="shared" si="0"/>
        <v>Pass</v>
      </c>
      <c r="H20" s="9">
        <v>43063</v>
      </c>
      <c r="I20" s="10">
        <f t="shared" si="1"/>
        <v>43249</v>
      </c>
      <c r="J20" s="3">
        <f t="shared" ca="1" si="2"/>
        <v>-27</v>
      </c>
      <c r="K20" s="4" t="str">
        <f t="shared" ca="1" si="3"/>
        <v>Overdue</v>
      </c>
    </row>
    <row r="21" spans="1:15" x14ac:dyDescent="0.45">
      <c r="A21" s="8" t="s">
        <v>80</v>
      </c>
      <c r="B21" s="8" t="s">
        <v>44</v>
      </c>
      <c r="C21" s="8" t="s">
        <v>66</v>
      </c>
      <c r="D21" s="4">
        <v>9</v>
      </c>
      <c r="E21" s="4">
        <v>9</v>
      </c>
      <c r="F21" s="4">
        <v>9</v>
      </c>
      <c r="G21" s="4" t="str">
        <f t="shared" si="0"/>
        <v>Pass</v>
      </c>
      <c r="H21" s="9">
        <v>43136</v>
      </c>
      <c r="I21" s="10">
        <f t="shared" si="1"/>
        <v>43322</v>
      </c>
      <c r="J21" s="3">
        <f t="shared" ca="1" si="2"/>
        <v>46</v>
      </c>
      <c r="K21" s="4" t="str">
        <f t="shared" ca="1" si="3"/>
        <v>-</v>
      </c>
    </row>
    <row r="22" spans="1:15" x14ac:dyDescent="0.45">
      <c r="A22" s="8" t="s">
        <v>72</v>
      </c>
      <c r="B22" s="8" t="s">
        <v>53</v>
      </c>
      <c r="C22" s="8" t="s">
        <v>64</v>
      </c>
      <c r="D22" s="4">
        <v>9</v>
      </c>
      <c r="E22" s="4">
        <v>9</v>
      </c>
      <c r="F22" s="4">
        <v>9</v>
      </c>
      <c r="G22" s="4" t="str">
        <f t="shared" si="0"/>
        <v>Pass</v>
      </c>
      <c r="H22" s="9">
        <v>43056</v>
      </c>
      <c r="I22" s="12">
        <f t="shared" si="1"/>
        <v>43242</v>
      </c>
      <c r="J22" s="8">
        <f t="shared" ca="1" si="2"/>
        <v>-34</v>
      </c>
      <c r="K22" s="4" t="str">
        <f t="shared" ca="1" si="3"/>
        <v>Overdue</v>
      </c>
    </row>
    <row r="23" spans="1:15" x14ac:dyDescent="0.45">
      <c r="A23" s="3" t="s">
        <v>8</v>
      </c>
      <c r="B23" s="3" t="s">
        <v>33</v>
      </c>
      <c r="C23" s="3" t="s">
        <v>64</v>
      </c>
      <c r="D23" s="4">
        <v>7</v>
      </c>
      <c r="E23" s="4">
        <v>8</v>
      </c>
      <c r="F23" s="4">
        <v>7</v>
      </c>
      <c r="G23" s="4" t="str">
        <f t="shared" si="0"/>
        <v>Fail</v>
      </c>
      <c r="H23" s="9">
        <v>43136</v>
      </c>
      <c r="I23" s="10">
        <f t="shared" si="1"/>
        <v>43322</v>
      </c>
      <c r="J23" s="11">
        <f t="shared" ca="1" si="2"/>
        <v>46</v>
      </c>
      <c r="K23" s="4" t="str">
        <f t="shared" ca="1" si="3"/>
        <v>-</v>
      </c>
    </row>
    <row r="24" spans="1:15" x14ac:dyDescent="0.45">
      <c r="A24" s="8" t="s">
        <v>74</v>
      </c>
      <c r="B24" s="3" t="s">
        <v>47</v>
      </c>
      <c r="C24" s="3" t="s">
        <v>67</v>
      </c>
      <c r="D24" s="4">
        <v>7</v>
      </c>
      <c r="E24" s="4">
        <v>7</v>
      </c>
      <c r="F24" s="4">
        <v>8</v>
      </c>
      <c r="G24" s="4" t="str">
        <f t="shared" si="0"/>
        <v>Pass</v>
      </c>
      <c r="H24" s="9">
        <v>43123</v>
      </c>
      <c r="I24" s="10">
        <f t="shared" si="1"/>
        <v>43309</v>
      </c>
      <c r="J24" s="3">
        <f t="shared" ca="1" si="2"/>
        <v>33</v>
      </c>
      <c r="K24" s="4" t="str">
        <f t="shared" ca="1" si="3"/>
        <v>-</v>
      </c>
    </row>
    <row r="25" spans="1:15" x14ac:dyDescent="0.45">
      <c r="A25" s="8" t="s">
        <v>19</v>
      </c>
      <c r="B25" s="8" t="s">
        <v>38</v>
      </c>
      <c r="C25" s="8" t="s">
        <v>67</v>
      </c>
      <c r="D25" s="4">
        <v>7</v>
      </c>
      <c r="E25" s="4">
        <v>9</v>
      </c>
      <c r="F25" s="4">
        <v>8</v>
      </c>
      <c r="G25" s="4" t="str">
        <f t="shared" si="0"/>
        <v>Pass</v>
      </c>
      <c r="H25" s="9">
        <v>43068</v>
      </c>
      <c r="I25" s="10">
        <f t="shared" si="1"/>
        <v>43254</v>
      </c>
      <c r="J25" s="3">
        <f t="shared" ca="1" si="2"/>
        <v>-22</v>
      </c>
      <c r="K25" s="4" t="str">
        <f t="shared" ca="1" si="3"/>
        <v>Overdue</v>
      </c>
    </row>
    <row r="26" spans="1:15" x14ac:dyDescent="0.45">
      <c r="A26" s="8" t="s">
        <v>9</v>
      </c>
      <c r="B26" s="3" t="s">
        <v>13</v>
      </c>
      <c r="C26" s="3" t="s">
        <v>64</v>
      </c>
      <c r="D26" s="4">
        <v>7</v>
      </c>
      <c r="E26" s="4">
        <v>4</v>
      </c>
      <c r="F26" s="4">
        <v>8</v>
      </c>
      <c r="G26" s="4" t="str">
        <f t="shared" si="0"/>
        <v>Fail</v>
      </c>
      <c r="H26" s="9">
        <v>43142</v>
      </c>
      <c r="I26" s="10">
        <f t="shared" si="1"/>
        <v>43328</v>
      </c>
      <c r="J26" s="3">
        <f t="shared" ca="1" si="2"/>
        <v>52</v>
      </c>
      <c r="K26" s="4" t="str">
        <f t="shared" ca="1" si="3"/>
        <v>-</v>
      </c>
    </row>
    <row r="27" spans="1:15" x14ac:dyDescent="0.45">
      <c r="A27" s="8" t="s">
        <v>75</v>
      </c>
      <c r="B27" s="8" t="s">
        <v>29</v>
      </c>
      <c r="C27" s="8" t="s">
        <v>66</v>
      </c>
      <c r="D27" s="4">
        <v>8</v>
      </c>
      <c r="E27" s="4">
        <v>9</v>
      </c>
      <c r="F27" s="4">
        <v>9</v>
      </c>
      <c r="G27" s="4" t="str">
        <f t="shared" si="0"/>
        <v>Pass</v>
      </c>
      <c r="H27" s="9">
        <v>43154</v>
      </c>
      <c r="I27" s="10">
        <f t="shared" si="1"/>
        <v>43340</v>
      </c>
      <c r="J27" s="3">
        <f t="shared" ca="1" si="2"/>
        <v>64</v>
      </c>
      <c r="K27" s="4" t="str">
        <f t="shared" ca="1" si="3"/>
        <v>-</v>
      </c>
    </row>
    <row r="28" spans="1:15" x14ac:dyDescent="0.45">
      <c r="A28" s="8" t="s">
        <v>21</v>
      </c>
      <c r="B28" s="3" t="s">
        <v>49</v>
      </c>
      <c r="C28" s="3" t="s">
        <v>65</v>
      </c>
      <c r="D28" s="4">
        <v>9</v>
      </c>
      <c r="E28" s="4">
        <v>8</v>
      </c>
      <c r="F28" s="4">
        <v>9</v>
      </c>
      <c r="G28" s="4" t="str">
        <f t="shared" si="0"/>
        <v>Pass</v>
      </c>
      <c r="H28" s="9">
        <v>42953</v>
      </c>
      <c r="I28" s="10">
        <f t="shared" si="1"/>
        <v>43139</v>
      </c>
      <c r="J28" s="3">
        <f t="shared" ca="1" si="2"/>
        <v>-137</v>
      </c>
      <c r="K28" s="4" t="str">
        <f t="shared" ca="1" si="3"/>
        <v>Overdue</v>
      </c>
    </row>
    <row r="29" spans="1:15" x14ac:dyDescent="0.45">
      <c r="A29" s="8" t="s">
        <v>85</v>
      </c>
      <c r="B29" s="8" t="s">
        <v>56</v>
      </c>
      <c r="C29" s="8" t="s">
        <v>66</v>
      </c>
      <c r="D29" s="4">
        <v>5</v>
      </c>
      <c r="E29" s="4">
        <v>8</v>
      </c>
      <c r="F29" s="4">
        <v>4</v>
      </c>
      <c r="G29" s="4" t="str">
        <f t="shared" si="0"/>
        <v>Fail</v>
      </c>
      <c r="H29" s="9">
        <v>43058</v>
      </c>
      <c r="I29" s="12">
        <f t="shared" si="1"/>
        <v>43244</v>
      </c>
      <c r="J29" s="8">
        <f t="shared" ca="1" si="2"/>
        <v>-32</v>
      </c>
      <c r="K29" s="4" t="str">
        <f t="shared" ca="1" si="3"/>
        <v>Overdue</v>
      </c>
    </row>
    <row r="30" spans="1:15" x14ac:dyDescent="0.45">
      <c r="A30" s="8" t="s">
        <v>86</v>
      </c>
      <c r="B30" s="8" t="s">
        <v>61</v>
      </c>
      <c r="C30" s="8" t="s">
        <v>65</v>
      </c>
      <c r="D30" s="4">
        <v>9</v>
      </c>
      <c r="E30" s="4">
        <v>8</v>
      </c>
      <c r="F30" s="4">
        <v>9</v>
      </c>
      <c r="G30" s="4" t="str">
        <f t="shared" si="0"/>
        <v>Pass</v>
      </c>
      <c r="H30" s="9">
        <v>43042</v>
      </c>
      <c r="I30" s="12">
        <f t="shared" si="1"/>
        <v>43228</v>
      </c>
      <c r="J30" s="8">
        <f t="shared" ca="1" si="2"/>
        <v>-48</v>
      </c>
      <c r="K30" s="4" t="str">
        <f t="shared" ca="1" si="3"/>
        <v>Overdue</v>
      </c>
    </row>
    <row r="31" spans="1:15" x14ac:dyDescent="0.45">
      <c r="A31" s="8" t="s">
        <v>94</v>
      </c>
      <c r="B31" s="8" t="s">
        <v>41</v>
      </c>
      <c r="C31" s="8" t="s">
        <v>67</v>
      </c>
      <c r="D31" s="4">
        <v>9</v>
      </c>
      <c r="E31" s="4">
        <v>9</v>
      </c>
      <c r="F31" s="4">
        <v>8</v>
      </c>
      <c r="G31" s="4" t="str">
        <f t="shared" si="0"/>
        <v>Pass</v>
      </c>
      <c r="H31" s="9">
        <v>43104</v>
      </c>
      <c r="I31" s="10">
        <f t="shared" si="1"/>
        <v>43290</v>
      </c>
      <c r="J31" s="3">
        <f t="shared" ca="1" si="2"/>
        <v>14</v>
      </c>
      <c r="K31" s="4" t="str">
        <f t="shared" ca="1" si="3"/>
        <v>-</v>
      </c>
    </row>
    <row r="32" spans="1:15" x14ac:dyDescent="0.45">
      <c r="A32" s="3" t="s">
        <v>95</v>
      </c>
      <c r="B32" s="3" t="s">
        <v>12</v>
      </c>
      <c r="C32" s="3" t="s">
        <v>64</v>
      </c>
      <c r="D32" s="4">
        <v>6</v>
      </c>
      <c r="E32" s="4">
        <v>8</v>
      </c>
      <c r="F32" s="4">
        <v>7</v>
      </c>
      <c r="G32" s="4" t="str">
        <f t="shared" si="0"/>
        <v>Fail</v>
      </c>
      <c r="H32" s="9">
        <v>43020</v>
      </c>
      <c r="I32" s="10">
        <f t="shared" si="1"/>
        <v>43206</v>
      </c>
      <c r="J32" s="11">
        <f t="shared" ca="1" si="2"/>
        <v>-70</v>
      </c>
      <c r="K32" s="4" t="str">
        <f t="shared" ca="1" si="3"/>
        <v>Overdue</v>
      </c>
    </row>
    <row r="33" spans="1:11" x14ac:dyDescent="0.45">
      <c r="A33" s="8" t="s">
        <v>96</v>
      </c>
      <c r="B33" s="8" t="s">
        <v>39</v>
      </c>
      <c r="C33" s="8" t="s">
        <v>64</v>
      </c>
      <c r="D33" s="4">
        <v>7</v>
      </c>
      <c r="E33" s="4">
        <v>8</v>
      </c>
      <c r="F33" s="4">
        <v>9</v>
      </c>
      <c r="G33" s="4" t="str">
        <f t="shared" si="0"/>
        <v>Pass</v>
      </c>
      <c r="H33" s="9">
        <v>43174</v>
      </c>
      <c r="I33" s="10">
        <f t="shared" si="1"/>
        <v>43360</v>
      </c>
      <c r="J33" s="3">
        <f t="shared" ca="1" si="2"/>
        <v>84</v>
      </c>
      <c r="K33" s="4" t="str">
        <f t="shared" ca="1" si="3"/>
        <v>-</v>
      </c>
    </row>
    <row r="34" spans="1:11" x14ac:dyDescent="0.45">
      <c r="A34" s="8" t="s">
        <v>69</v>
      </c>
      <c r="B34" s="8" t="s">
        <v>59</v>
      </c>
      <c r="C34" s="8" t="s">
        <v>64</v>
      </c>
      <c r="D34" s="4">
        <v>6</v>
      </c>
      <c r="E34" s="4">
        <v>6</v>
      </c>
      <c r="F34" s="4">
        <v>6</v>
      </c>
      <c r="G34" s="4" t="str">
        <f t="shared" si="0"/>
        <v>Fail</v>
      </c>
      <c r="H34" s="9">
        <v>43111</v>
      </c>
      <c r="I34" s="12">
        <f t="shared" si="1"/>
        <v>43297</v>
      </c>
      <c r="J34" s="8">
        <f t="shared" ca="1" si="2"/>
        <v>21</v>
      </c>
      <c r="K34" s="4" t="str">
        <f t="shared" ca="1" si="3"/>
        <v>-</v>
      </c>
    </row>
    <row r="35" spans="1:11" x14ac:dyDescent="0.45">
      <c r="A35" s="8" t="s">
        <v>76</v>
      </c>
      <c r="B35" s="3" t="s">
        <v>48</v>
      </c>
      <c r="C35" s="3" t="s">
        <v>64</v>
      </c>
      <c r="D35" s="4">
        <v>7</v>
      </c>
      <c r="E35" s="4">
        <v>8</v>
      </c>
      <c r="F35" s="4">
        <v>8</v>
      </c>
      <c r="G35" s="4" t="str">
        <f t="shared" si="0"/>
        <v>Pass</v>
      </c>
      <c r="H35" s="9">
        <v>43084</v>
      </c>
      <c r="I35" s="10">
        <f t="shared" si="1"/>
        <v>43270</v>
      </c>
      <c r="J35" s="3">
        <f t="shared" ca="1" si="2"/>
        <v>-6</v>
      </c>
      <c r="K35" s="4" t="str">
        <f t="shared" ca="1" si="3"/>
        <v>Overdue</v>
      </c>
    </row>
    <row r="36" spans="1:11" x14ac:dyDescent="0.45">
      <c r="A36" s="3" t="s">
        <v>97</v>
      </c>
      <c r="B36" s="3" t="s">
        <v>25</v>
      </c>
      <c r="C36" s="3" t="s">
        <v>65</v>
      </c>
      <c r="D36" s="4">
        <v>8</v>
      </c>
      <c r="E36" s="4">
        <v>6</v>
      </c>
      <c r="F36" s="4">
        <v>8</v>
      </c>
      <c r="G36" s="4" t="str">
        <f t="shared" si="0"/>
        <v>Fail</v>
      </c>
      <c r="H36" s="9">
        <v>43116</v>
      </c>
      <c r="I36" s="10">
        <f t="shared" si="1"/>
        <v>43302</v>
      </c>
      <c r="J36" s="11">
        <f t="shared" ca="1" si="2"/>
        <v>26</v>
      </c>
      <c r="K36" s="4" t="str">
        <f t="shared" ca="1" si="3"/>
        <v>-</v>
      </c>
    </row>
    <row r="37" spans="1:11" x14ac:dyDescent="0.45">
      <c r="A37" s="3" t="s">
        <v>77</v>
      </c>
      <c r="B37" s="3" t="s">
        <v>36</v>
      </c>
      <c r="C37" s="3" t="s">
        <v>66</v>
      </c>
      <c r="D37" s="4">
        <v>5</v>
      </c>
      <c r="E37" s="4">
        <v>7</v>
      </c>
      <c r="F37" s="4">
        <v>7</v>
      </c>
      <c r="G37" s="4" t="str">
        <f t="shared" si="0"/>
        <v>Fail</v>
      </c>
      <c r="H37" s="9">
        <v>42997</v>
      </c>
      <c r="I37" s="10">
        <f t="shared" si="1"/>
        <v>43183</v>
      </c>
      <c r="J37" s="11">
        <f t="shared" ca="1" si="2"/>
        <v>-93</v>
      </c>
      <c r="K37" s="4" t="str">
        <f t="shared" ca="1" si="3"/>
        <v>Overdue</v>
      </c>
    </row>
    <row r="38" spans="1:11" x14ac:dyDescent="0.45">
      <c r="A38" s="8" t="s">
        <v>10</v>
      </c>
      <c r="B38" s="3" t="s">
        <v>34</v>
      </c>
      <c r="C38" s="3" t="s">
        <v>64</v>
      </c>
      <c r="D38" s="4">
        <v>8</v>
      </c>
      <c r="E38" s="4">
        <v>8</v>
      </c>
      <c r="F38" s="4">
        <v>8</v>
      </c>
      <c r="G38" s="4" t="str">
        <f t="shared" si="0"/>
        <v>Pass</v>
      </c>
      <c r="H38" s="9">
        <v>43013</v>
      </c>
      <c r="I38" s="10">
        <f t="shared" si="1"/>
        <v>43199</v>
      </c>
      <c r="J38" s="3">
        <f t="shared" ca="1" si="2"/>
        <v>-77</v>
      </c>
      <c r="K38" s="4" t="str">
        <f t="shared" ca="1" si="3"/>
        <v>Overdue</v>
      </c>
    </row>
    <row r="39" spans="1:11" x14ac:dyDescent="0.45">
      <c r="A39" s="8" t="s">
        <v>11</v>
      </c>
      <c r="B39" s="3" t="s">
        <v>27</v>
      </c>
      <c r="C39" s="3" t="s">
        <v>67</v>
      </c>
      <c r="D39" s="4">
        <v>8</v>
      </c>
      <c r="E39" s="4">
        <v>8</v>
      </c>
      <c r="F39" s="4">
        <v>6</v>
      </c>
      <c r="G39" s="4" t="str">
        <f t="shared" si="0"/>
        <v>Fail</v>
      </c>
      <c r="H39" s="9">
        <v>42984</v>
      </c>
      <c r="I39" s="10">
        <f t="shared" si="1"/>
        <v>43170</v>
      </c>
      <c r="J39" s="3">
        <f t="shared" ca="1" si="2"/>
        <v>-106</v>
      </c>
      <c r="K39" s="4" t="str">
        <f t="shared" ca="1" si="3"/>
        <v>Overdue</v>
      </c>
    </row>
    <row r="40" spans="1:11" x14ac:dyDescent="0.45">
      <c r="A40" s="3" t="s">
        <v>7</v>
      </c>
      <c r="B40" s="3" t="s">
        <v>32</v>
      </c>
      <c r="C40" s="3" t="s">
        <v>67</v>
      </c>
      <c r="D40" s="4">
        <v>9</v>
      </c>
      <c r="E40" s="4">
        <v>8</v>
      </c>
      <c r="F40" s="4">
        <v>8</v>
      </c>
      <c r="G40" s="4" t="str">
        <f t="shared" si="0"/>
        <v>Pass</v>
      </c>
      <c r="H40" s="9">
        <v>43102</v>
      </c>
      <c r="I40" s="10">
        <f t="shared" si="1"/>
        <v>43288</v>
      </c>
      <c r="J40" s="11">
        <f t="shared" ca="1" si="2"/>
        <v>12</v>
      </c>
      <c r="K40" s="4" t="str">
        <f t="shared" ca="1" si="3"/>
        <v>-</v>
      </c>
    </row>
    <row r="41" spans="1:11" x14ac:dyDescent="0.45">
      <c r="A41" s="8" t="s">
        <v>81</v>
      </c>
      <c r="B41" s="3" t="s">
        <v>14</v>
      </c>
      <c r="C41" s="3" t="s">
        <v>67</v>
      </c>
      <c r="D41" s="4">
        <v>8</v>
      </c>
      <c r="E41" s="4">
        <v>9</v>
      </c>
      <c r="F41" s="4">
        <v>7</v>
      </c>
      <c r="G41" s="4" t="str">
        <f t="shared" si="0"/>
        <v>Fail</v>
      </c>
      <c r="H41" s="9">
        <v>43148</v>
      </c>
      <c r="I41" s="10">
        <f t="shared" si="1"/>
        <v>43334</v>
      </c>
      <c r="J41" s="3">
        <f t="shared" ca="1" si="2"/>
        <v>58</v>
      </c>
      <c r="K41" s="4" t="str">
        <f t="shared" ca="1" si="3"/>
        <v>-</v>
      </c>
    </row>
    <row r="42" spans="1:11" x14ac:dyDescent="0.45">
      <c r="A42" s="3" t="s">
        <v>82</v>
      </c>
      <c r="B42" s="3" t="s">
        <v>16</v>
      </c>
      <c r="C42" s="3" t="s">
        <v>65</v>
      </c>
      <c r="D42" s="4">
        <v>8</v>
      </c>
      <c r="E42" s="4">
        <v>9</v>
      </c>
      <c r="F42" s="4">
        <v>8</v>
      </c>
      <c r="G42" s="4" t="str">
        <f t="shared" si="0"/>
        <v>Pass</v>
      </c>
      <c r="H42" s="9">
        <v>43069</v>
      </c>
      <c r="I42" s="10">
        <f t="shared" si="1"/>
        <v>43255</v>
      </c>
      <c r="J42" s="11">
        <f t="shared" ca="1" si="2"/>
        <v>-21</v>
      </c>
      <c r="K42" s="4" t="str">
        <f t="shared" ca="1" si="3"/>
        <v>Overdue</v>
      </c>
    </row>
    <row r="43" spans="1:11" x14ac:dyDescent="0.45">
      <c r="A43" s="3" t="s">
        <v>83</v>
      </c>
      <c r="B43" s="3" t="s">
        <v>17</v>
      </c>
      <c r="C43" s="3" t="s">
        <v>65</v>
      </c>
      <c r="D43" s="4">
        <v>7</v>
      </c>
      <c r="E43" s="4">
        <v>8</v>
      </c>
      <c r="F43" s="4">
        <v>9</v>
      </c>
      <c r="G43" s="4" t="str">
        <f t="shared" si="0"/>
        <v>Pass</v>
      </c>
      <c r="H43" s="9">
        <v>43084</v>
      </c>
      <c r="I43" s="10">
        <f t="shared" si="1"/>
        <v>43270</v>
      </c>
      <c r="J43" s="11">
        <f t="shared" ca="1" si="2"/>
        <v>-6</v>
      </c>
      <c r="K43" s="4" t="str">
        <f t="shared" ca="1" si="3"/>
        <v>Overdue</v>
      </c>
    </row>
    <row r="44" spans="1:11" x14ac:dyDescent="0.45">
      <c r="A44" s="8" t="s">
        <v>84</v>
      </c>
      <c r="B44" s="8" t="s">
        <v>40</v>
      </c>
      <c r="C44" s="8" t="s">
        <v>66</v>
      </c>
      <c r="D44" s="4">
        <v>6</v>
      </c>
      <c r="E44" s="4">
        <v>4</v>
      </c>
      <c r="F44" s="4">
        <v>7</v>
      </c>
      <c r="G44" s="4" t="str">
        <f t="shared" si="0"/>
        <v>Fail</v>
      </c>
      <c r="H44" s="9">
        <v>43171</v>
      </c>
      <c r="I44" s="10">
        <f t="shared" si="1"/>
        <v>43357</v>
      </c>
      <c r="J44" s="3">
        <f t="shared" ca="1" si="2"/>
        <v>81</v>
      </c>
      <c r="K44" s="4" t="str">
        <f t="shared" ca="1" si="3"/>
        <v>-</v>
      </c>
    </row>
  </sheetData>
  <sortState ref="A4:K44">
    <sortCondition ref="A26"/>
  </sortState>
  <conditionalFormatting sqref="K4:K44">
    <cfRule type="cellIs" dxfId="2" priority="1" operator="equal">
      <formula>"Overdue"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tabSelected="1" topLeftCell="A4" workbookViewId="0">
      <selection activeCell="B5" sqref="B5:C5"/>
    </sheetView>
  </sheetViews>
  <sheetFormatPr defaultRowHeight="14.25" x14ac:dyDescent="0.45"/>
  <cols>
    <col min="2" max="2" width="12.06640625" bestFit="1" customWidth="1"/>
    <col min="3" max="3" width="23.46484375" bestFit="1" customWidth="1"/>
  </cols>
  <sheetData>
    <row r="3" spans="2:3" x14ac:dyDescent="0.45">
      <c r="B3" s="13" t="s">
        <v>98</v>
      </c>
      <c r="C3" t="s">
        <v>100</v>
      </c>
    </row>
    <row r="4" spans="2:3" x14ac:dyDescent="0.45">
      <c r="B4" s="14" t="s">
        <v>105</v>
      </c>
      <c r="C4" s="17">
        <v>7</v>
      </c>
    </row>
    <row r="5" spans="2:3" x14ac:dyDescent="0.45">
      <c r="B5" s="14" t="s">
        <v>106</v>
      </c>
      <c r="C5" s="17">
        <v>3</v>
      </c>
    </row>
    <row r="6" spans="2:3" x14ac:dyDescent="0.45">
      <c r="B6" s="14" t="s">
        <v>107</v>
      </c>
      <c r="C6" s="17">
        <v>4</v>
      </c>
    </row>
    <row r="7" spans="2:3" x14ac:dyDescent="0.45">
      <c r="B7" s="14" t="s">
        <v>108</v>
      </c>
      <c r="C7" s="17">
        <v>5</v>
      </c>
    </row>
    <row r="8" spans="2:3" x14ac:dyDescent="0.45">
      <c r="B8" s="14" t="s">
        <v>109</v>
      </c>
      <c r="C8" s="17">
        <v>3</v>
      </c>
    </row>
    <row r="9" spans="2:3" x14ac:dyDescent="0.45">
      <c r="B9" s="14" t="s">
        <v>110</v>
      </c>
      <c r="C9" s="17">
        <v>5</v>
      </c>
    </row>
    <row r="10" spans="2:3" x14ac:dyDescent="0.45">
      <c r="B10" s="14" t="s">
        <v>111</v>
      </c>
      <c r="C10" s="17">
        <v>4</v>
      </c>
    </row>
    <row r="11" spans="2:3" x14ac:dyDescent="0.45">
      <c r="B11" s="14" t="s">
        <v>112</v>
      </c>
      <c r="C11" s="17">
        <v>5</v>
      </c>
    </row>
    <row r="12" spans="2:3" x14ac:dyDescent="0.45">
      <c r="B12" s="14" t="s">
        <v>113</v>
      </c>
      <c r="C12" s="17">
        <v>4</v>
      </c>
    </row>
    <row r="13" spans="2:3" x14ac:dyDescent="0.45">
      <c r="B13" s="14" t="s">
        <v>114</v>
      </c>
      <c r="C13" s="17">
        <v>1</v>
      </c>
    </row>
    <row r="14" spans="2:3" x14ac:dyDescent="0.45">
      <c r="B14" s="14" t="s">
        <v>99</v>
      </c>
      <c r="C14" s="17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Using show values as </vt:lpstr>
      <vt:lpstr>Frequency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 Tran Thanh Thuy</cp:lastModifiedBy>
  <dcterms:created xsi:type="dcterms:W3CDTF">2018-02-26T16:29:15Z</dcterms:created>
  <dcterms:modified xsi:type="dcterms:W3CDTF">2018-06-25T00:25:35Z</dcterms:modified>
</cp:coreProperties>
</file>