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1_2025\ML\Class\22_10\"/>
    </mc:Choice>
  </mc:AlternateContent>
  <xr:revisionPtr revIDLastSave="0" documentId="8_{293B190B-E1F9-4D88-A052-73680F4F52D5}" xr6:coauthVersionLast="47" xr6:coauthVersionMax="47" xr10:uidLastSave="{00000000-0000-0000-0000-000000000000}"/>
  <bookViews>
    <workbookView xWindow="4388" yWindow="397" windowWidth="14400" windowHeight="8183" xr2:uid="{E7CBD3CE-2B69-432C-8305-465F8E729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1" l="1" a="1"/>
  <c r="H10" i="1" s="1"/>
  <c r="K10" i="1" s="1" a="1"/>
  <c r="K10" i="1" s="1"/>
  <c r="H6" i="1" a="1"/>
  <c r="H6" i="1" s="1"/>
  <c r="H1" i="1" a="1"/>
  <c r="H1" i="1" s="1"/>
  <c r="N19" i="1" l="1"/>
  <c r="O19" i="1" s="1"/>
  <c r="N16" i="1"/>
  <c r="O16" i="1" s="1"/>
  <c r="N3" i="1"/>
  <c r="O3" i="1" s="1"/>
  <c r="N4" i="1"/>
  <c r="O4" i="1" s="1"/>
  <c r="N7" i="1"/>
  <c r="O7" i="1" s="1"/>
  <c r="N9" i="1"/>
  <c r="O9" i="1" s="1"/>
  <c r="N21" i="1"/>
  <c r="O21" i="1" s="1"/>
  <c r="N2" i="1"/>
  <c r="O2" i="1" s="1"/>
  <c r="N13" i="1"/>
  <c r="O13" i="1" s="1"/>
  <c r="N14" i="1"/>
  <c r="O14" i="1" s="1"/>
  <c r="N17" i="1"/>
  <c r="O17" i="1" s="1"/>
  <c r="N18" i="1"/>
  <c r="O18" i="1" s="1"/>
  <c r="N8" i="1"/>
  <c r="O8" i="1" s="1"/>
  <c r="N20" i="1"/>
  <c r="O20" i="1" s="1"/>
  <c r="N6" i="1"/>
  <c r="O6" i="1" s="1"/>
  <c r="N10" i="1"/>
  <c r="O10" i="1" s="1"/>
  <c r="N12" i="1"/>
  <c r="O12" i="1" s="1"/>
  <c r="N5" i="1"/>
  <c r="O5" i="1" s="1"/>
  <c r="N11" i="1"/>
  <c r="O11" i="1" s="1"/>
  <c r="N15" i="1"/>
  <c r="O15" i="1" s="1"/>
  <c r="O22" i="1" l="1"/>
  <c r="O2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<sst xmlns="http://schemas.openxmlformats.org/spreadsheetml/2006/main" count="13" uniqueCount="13">
  <si>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</si>
  <si>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</si>
  <si>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</si>
  <si>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y</t>
  </si>
  <si>
    <t>(X'X)</t>
  </si>
  <si>
    <t>(X'X)_inv=</t>
  </si>
  <si>
    <t>(X'Y)=</t>
  </si>
  <si>
    <t>x0</t>
  </si>
  <si>
    <t>B_hat=</t>
  </si>
  <si>
    <t>Predicted Price</t>
  </si>
  <si>
    <t>Squared Error</t>
  </si>
  <si>
    <t>MSE=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</si>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</sst>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10ED-E6F4-4C3A-929F-0C45A6477A1C}">
  <dimension ref="A1:O23"/>
  <sheetViews>
    <sheetView tabSelected="1" topLeftCell="I1" zoomScale="76" workbookViewId="0">
      <selection activeCell="G30" sqref="G30"/>
    </sheetView>
  </sheetViews>
  <sheetFormatPr defaultRowHeight="14.25" x14ac:dyDescent="0.45"/>
  <cols>
    <col min="14" max="14" width="12.796875" customWidth="1"/>
  </cols>
  <sheetData>
    <row r="1" spans="1:15" x14ac:dyDescent="0.45">
      <c r="A1" t="s">
        <v>7</v>
      </c>
      <c r="B1" t="s">
        <v>0</v>
      </c>
      <c r="C1" t="s">
        <v>1</v>
      </c>
      <c r="D1" t="s">
        <v>2</v>
      </c>
      <c r="E1" t="s">
        <v>3</v>
      </c>
      <c r="G1" t="s">
        <v>4</v>
      </c>
      <c r="H1" cm="1">
        <f t="array" ref="H1:L5">MMULT(TRANSPOSE(A2:E21),A2:E21)</f>
        <v>20</v>
      </c>
      <c r="I1">
        <v>50.840000000000018</v>
      </c>
      <c r="J1">
        <v>435.64000000000004</v>
      </c>
      <c r="K1">
        <v>11.029999999999998</v>
      </c>
      <c r="L1">
        <v>467.71999999999997</v>
      </c>
      <c r="N1" t="s">
        <v>9</v>
      </c>
      <c r="O1" t="s">
        <v>10</v>
      </c>
    </row>
    <row r="2" spans="1:15" x14ac:dyDescent="0.45">
      <c r="A2">
        <v>1</v>
      </c>
      <c r="B2">
        <v>0.76</v>
      </c>
      <c r="C2">
        <v>7.01</v>
      </c>
      <c r="D2">
        <v>0.94</v>
      </c>
      <c r="E2">
        <v>33.520000000000003</v>
      </c>
      <c r="H2">
        <v>50.840000000000018</v>
      </c>
      <c r="I2">
        <v>228.6694</v>
      </c>
      <c r="J2">
        <v>991.42410000000007</v>
      </c>
      <c r="K2">
        <v>26.494299999999999</v>
      </c>
      <c r="L2">
        <v>1023.8301000000001</v>
      </c>
      <c r="N2">
        <f>$K$10+$K$11*B2+$K$12*C2+$K$13*D2</f>
        <v>35.128368193795353</v>
      </c>
      <c r="O2">
        <f>POWER(N2-E2,2)</f>
        <v>2.5868482468125165</v>
      </c>
    </row>
    <row r="3" spans="1:15" x14ac:dyDescent="0.45">
      <c r="A3">
        <v>1</v>
      </c>
      <c r="B3">
        <v>4.25</v>
      </c>
      <c r="C3">
        <v>14.45</v>
      </c>
      <c r="D3">
        <v>0.84</v>
      </c>
      <c r="E3">
        <v>42.89</v>
      </c>
      <c r="H3">
        <v>435.64000000000004</v>
      </c>
      <c r="I3">
        <v>991.42410000000007</v>
      </c>
      <c r="J3">
        <v>15643.789200000001</v>
      </c>
      <c r="K3">
        <v>222.99350000000001</v>
      </c>
      <c r="L3">
        <v>9043.8549000000003</v>
      </c>
      <c r="N3">
        <f t="shared" ref="N3:N21" si="0">$K$10+$K$11*B3+$K$12*C3+$K$13*D3</f>
        <v>26.623780513896161</v>
      </c>
      <c r="O3">
        <f t="shared" ref="O3:O21" si="1">POWER(N3-E3,2)</f>
        <v>264.58989637010427</v>
      </c>
    </row>
    <row r="4" spans="1:15" x14ac:dyDescent="0.45">
      <c r="A4">
        <v>1</v>
      </c>
      <c r="B4">
        <v>5.71</v>
      </c>
      <c r="C4">
        <v>42.28</v>
      </c>
      <c r="D4">
        <v>0.83</v>
      </c>
      <c r="E4">
        <v>12.04</v>
      </c>
      <c r="H4">
        <v>11.029999999999998</v>
      </c>
      <c r="I4">
        <v>26.494299999999999</v>
      </c>
      <c r="J4">
        <v>222.99350000000001</v>
      </c>
      <c r="K4">
        <v>7.5643000000000002</v>
      </c>
      <c r="L4">
        <v>287.65010000000001</v>
      </c>
      <c r="N4">
        <f t="shared" si="0"/>
        <v>19.383050772711986</v>
      </c>
      <c r="O4">
        <f t="shared" si="1"/>
        <v>53.920394650626108</v>
      </c>
    </row>
    <row r="5" spans="1:15" x14ac:dyDescent="0.45">
      <c r="A5">
        <v>1</v>
      </c>
      <c r="B5">
        <v>3.58</v>
      </c>
      <c r="C5">
        <v>11.13</v>
      </c>
      <c r="D5">
        <v>0.24</v>
      </c>
      <c r="E5">
        <v>6.91</v>
      </c>
      <c r="H5">
        <v>467.71999999999997</v>
      </c>
      <c r="I5">
        <v>1023.8301000000001</v>
      </c>
      <c r="J5">
        <v>9043.8549000000003</v>
      </c>
      <c r="K5">
        <v>287.65010000000001</v>
      </c>
      <c r="L5">
        <v>17814.937999999998</v>
      </c>
      <c r="N5">
        <f t="shared" si="0"/>
        <v>18.424979688737992</v>
      </c>
      <c r="O5">
        <f t="shared" si="1"/>
        <v>132.59475723204849</v>
      </c>
    </row>
    <row r="6" spans="1:15" x14ac:dyDescent="0.45">
      <c r="A6">
        <v>1</v>
      </c>
      <c r="B6">
        <v>0.45</v>
      </c>
      <c r="C6">
        <v>3</v>
      </c>
      <c r="D6">
        <v>0.48</v>
      </c>
      <c r="E6">
        <v>6.57</v>
      </c>
      <c r="G6" t="s">
        <v>5</v>
      </c>
      <c r="H6" cm="1">
        <f t="array" ref="H6:K9">MINVERSE(H1:K4)</f>
        <v>0.53744317176876155</v>
      </c>
      <c r="I6">
        <v>-3.9569552520799127E-2</v>
      </c>
      <c r="J6">
        <v>-5.6285940092465183E-3</v>
      </c>
      <c r="K6">
        <v>-0.47915745158927026</v>
      </c>
      <c r="N6">
        <f t="shared" si="0"/>
        <v>28.765037999149943</v>
      </c>
      <c r="O6">
        <f t="shared" si="1"/>
        <v>492.61971178370987</v>
      </c>
    </row>
    <row r="7" spans="1:15" x14ac:dyDescent="0.45">
      <c r="A7">
        <v>1</v>
      </c>
      <c r="B7">
        <v>0.13</v>
      </c>
      <c r="C7">
        <v>63.46</v>
      </c>
      <c r="D7">
        <v>0.18</v>
      </c>
      <c r="E7">
        <v>2.0699999999999998</v>
      </c>
      <c r="H7">
        <v>-3.9569552520799148E-2</v>
      </c>
      <c r="I7">
        <v>1.0547374926949125E-2</v>
      </c>
      <c r="J7">
        <v>2.373361311408064E-4</v>
      </c>
      <c r="K7">
        <v>1.3759691474134927E-2</v>
      </c>
      <c r="N7">
        <f t="shared" si="0"/>
        <v>14.073769025806541</v>
      </c>
      <c r="O7">
        <f t="shared" si="1"/>
        <v>144.09047082491253</v>
      </c>
    </row>
    <row r="8" spans="1:15" x14ac:dyDescent="0.45">
      <c r="A8">
        <v>1</v>
      </c>
      <c r="B8">
        <v>1</v>
      </c>
      <c r="C8">
        <v>48.25</v>
      </c>
      <c r="D8">
        <v>0.35</v>
      </c>
      <c r="E8">
        <v>4.18</v>
      </c>
      <c r="H8">
        <v>-5.6285940092465157E-3</v>
      </c>
      <c r="I8">
        <v>2.3733613114080621E-4</v>
      </c>
      <c r="J8">
        <v>1.733085255858903E-4</v>
      </c>
      <c r="K8">
        <v>2.2670521479142762E-3</v>
      </c>
      <c r="N8">
        <f t="shared" si="0"/>
        <v>18.053081476286145</v>
      </c>
      <c r="O8">
        <f t="shared" si="1"/>
        <v>192.46238964767377</v>
      </c>
    </row>
    <row r="9" spans="1:15" x14ac:dyDescent="0.45">
      <c r="A9">
        <v>1</v>
      </c>
      <c r="B9">
        <v>0.76</v>
      </c>
      <c r="C9">
        <v>24.8</v>
      </c>
      <c r="D9">
        <v>0.34</v>
      </c>
      <c r="E9">
        <v>58.45</v>
      </c>
      <c r="H9">
        <v>-0.47915745158927031</v>
      </c>
      <c r="I9">
        <v>1.3759691474134913E-2</v>
      </c>
      <c r="J9">
        <v>2.2670521479142788E-3</v>
      </c>
      <c r="K9">
        <v>0.71586470711904004</v>
      </c>
      <c r="N9">
        <f t="shared" si="0"/>
        <v>22.263443002407584</v>
      </c>
      <c r="O9">
        <f t="shared" si="1"/>
        <v>1309.4669073400048</v>
      </c>
    </row>
    <row r="10" spans="1:15" x14ac:dyDescent="0.45">
      <c r="A10">
        <v>1</v>
      </c>
      <c r="B10">
        <v>7.56</v>
      </c>
      <c r="C10">
        <v>13.85</v>
      </c>
      <c r="D10">
        <v>0.55000000000000004</v>
      </c>
      <c r="E10">
        <v>29.64</v>
      </c>
      <c r="G10" t="s">
        <v>6</v>
      </c>
      <c r="H10" cm="1">
        <f t="array" ref="H10:H13">MMULT(TRANSPOSE(A2:D21),E2:E21)</f>
        <v>467.71999999999997</v>
      </c>
      <c r="J10" t="s">
        <v>8</v>
      </c>
      <c r="K10" cm="1">
        <f t="array" ref="K10:K13">MMULT(_xlfn.ANCHORARRAY(H6),_xlfn.ANCHORARRAY(H10))</f>
        <v>22.126545009326577</v>
      </c>
      <c r="N10">
        <f t="shared" si="0"/>
        <v>16.660205844107288</v>
      </c>
      <c r="O10">
        <f t="shared" si="1"/>
        <v>168.47505632934661</v>
      </c>
    </row>
    <row r="11" spans="1:15" x14ac:dyDescent="0.45">
      <c r="A11">
        <v>1</v>
      </c>
      <c r="B11">
        <v>0.76</v>
      </c>
      <c r="C11">
        <v>50.46</v>
      </c>
      <c r="D11">
        <v>0.43</v>
      </c>
      <c r="E11">
        <v>48.87</v>
      </c>
      <c r="H11">
        <v>1023.8301000000001</v>
      </c>
      <c r="K11">
        <v>-1.6043410177634763</v>
      </c>
      <c r="N11">
        <f t="shared" si="0"/>
        <v>19.373960597828784</v>
      </c>
      <c r="O11">
        <f t="shared" si="1"/>
        <v>870.01634041443674</v>
      </c>
    </row>
    <row r="12" spans="1:15" x14ac:dyDescent="0.45">
      <c r="A12">
        <v>1</v>
      </c>
      <c r="B12">
        <v>0.42</v>
      </c>
      <c r="C12">
        <v>3.1</v>
      </c>
      <c r="D12">
        <v>0.94</v>
      </c>
      <c r="E12">
        <v>33.75</v>
      </c>
      <c r="H12">
        <v>9043.8549000000003</v>
      </c>
      <c r="K12">
        <v>-0.17011917974078983</v>
      </c>
      <c r="N12">
        <f>$K$10+$K$11*B12+$K$12*C12+$K$13*D12</f>
        <v>36.339010132621425</v>
      </c>
      <c r="O12">
        <f t="shared" si="1"/>
        <v>6.7029734668164087</v>
      </c>
    </row>
    <row r="13" spans="1:15" x14ac:dyDescent="0.45">
      <c r="A13">
        <v>1</v>
      </c>
      <c r="B13">
        <v>2.93</v>
      </c>
      <c r="C13">
        <v>11.21</v>
      </c>
      <c r="D13">
        <v>0.53</v>
      </c>
      <c r="E13">
        <v>0.04</v>
      </c>
      <c r="H13">
        <v>287.65010000000001</v>
      </c>
      <c r="K13">
        <v>16.397508306331872</v>
      </c>
      <c r="N13">
        <f t="shared" si="0"/>
        <v>24.20946922474123</v>
      </c>
      <c r="O13">
        <f t="shared" si="1"/>
        <v>584.16324260571355</v>
      </c>
    </row>
    <row r="14" spans="1:15" x14ac:dyDescent="0.45">
      <c r="A14">
        <v>1</v>
      </c>
      <c r="B14">
        <v>5.64</v>
      </c>
      <c r="C14">
        <v>18.11</v>
      </c>
      <c r="D14">
        <v>0.09</v>
      </c>
      <c r="E14">
        <v>16.75</v>
      </c>
      <c r="N14">
        <f t="shared" si="0"/>
        <v>11.472979071604737</v>
      </c>
      <c r="O14">
        <f t="shared" si="1"/>
        <v>27.846949878721606</v>
      </c>
    </row>
    <row r="15" spans="1:15" x14ac:dyDescent="0.45">
      <c r="A15">
        <v>1</v>
      </c>
      <c r="B15">
        <v>3.93</v>
      </c>
      <c r="C15">
        <v>21.56</v>
      </c>
      <c r="D15">
        <v>0.43</v>
      </c>
      <c r="E15">
        <v>4.63</v>
      </c>
      <c r="N15">
        <f t="shared" si="0"/>
        <v>19.204643866027389</v>
      </c>
      <c r="O15">
        <f t="shared" si="1"/>
        <v>212.42024382152982</v>
      </c>
    </row>
    <row r="16" spans="1:15" x14ac:dyDescent="0.45">
      <c r="A16">
        <v>1</v>
      </c>
      <c r="B16">
        <v>0.5</v>
      </c>
      <c r="C16">
        <v>11.2</v>
      </c>
      <c r="D16">
        <v>0.79</v>
      </c>
      <c r="E16">
        <v>61.69</v>
      </c>
      <c r="N16">
        <f>$K$10+$K$11*B16+$K$12*C16+$K$13*D16</f>
        <v>32.373071249350176</v>
      </c>
      <c r="O16">
        <f t="shared" si="1"/>
        <v>859.48231137067819</v>
      </c>
    </row>
    <row r="17" spans="1:15" x14ac:dyDescent="0.45">
      <c r="A17">
        <v>1</v>
      </c>
      <c r="B17">
        <v>0.2</v>
      </c>
      <c r="C17">
        <v>7.62</v>
      </c>
      <c r="D17">
        <v>0.33</v>
      </c>
      <c r="E17">
        <v>24.55</v>
      </c>
      <c r="N17">
        <f t="shared" si="0"/>
        <v>25.920546397238581</v>
      </c>
      <c r="O17">
        <f t="shared" si="1"/>
        <v>1.8783974269836536</v>
      </c>
    </row>
    <row r="18" spans="1:15" x14ac:dyDescent="0.45">
      <c r="A18">
        <v>1</v>
      </c>
      <c r="B18">
        <v>1.0900000000000001</v>
      </c>
      <c r="C18">
        <v>22.54</v>
      </c>
      <c r="D18">
        <v>0.94</v>
      </c>
      <c r="E18">
        <v>32.9</v>
      </c>
      <c r="N18">
        <f t="shared" si="0"/>
        <v>31.956984796558942</v>
      </c>
      <c r="O18">
        <f t="shared" si="1"/>
        <v>0.88927767392097778</v>
      </c>
    </row>
    <row r="19" spans="1:15" x14ac:dyDescent="0.45">
      <c r="A19">
        <v>1</v>
      </c>
      <c r="B19">
        <v>1.95</v>
      </c>
      <c r="C19">
        <v>44.38</v>
      </c>
      <c r="D19">
        <v>0.9</v>
      </c>
      <c r="E19">
        <v>9.23</v>
      </c>
      <c r="N19">
        <f t="shared" si="0"/>
        <v>26.205948303490231</v>
      </c>
      <c r="O19">
        <f t="shared" si="1"/>
        <v>288.18282080277282</v>
      </c>
    </row>
    <row r="20" spans="1:15" x14ac:dyDescent="0.45">
      <c r="A20">
        <v>1</v>
      </c>
      <c r="B20">
        <v>3.81</v>
      </c>
      <c r="C20">
        <v>5.5</v>
      </c>
      <c r="D20">
        <v>0.61</v>
      </c>
      <c r="E20">
        <v>11.4</v>
      </c>
      <c r="N20">
        <f>$K$10+$K$11*B20+$K$12*C20+$K$13*D20</f>
        <v>25.080830309935827</v>
      </c>
      <c r="O20">
        <f t="shared" si="1"/>
        <v>187.1651179692588</v>
      </c>
    </row>
    <row r="21" spans="1:15" x14ac:dyDescent="0.45">
      <c r="A21">
        <v>1</v>
      </c>
      <c r="B21">
        <v>5.41</v>
      </c>
      <c r="C21">
        <v>11.73</v>
      </c>
      <c r="D21">
        <v>0.28999999999999998</v>
      </c>
      <c r="E21">
        <v>27.64</v>
      </c>
      <c r="N21">
        <f t="shared" si="0"/>
        <v>16.206839533702947</v>
      </c>
      <c r="O21">
        <f t="shared" si="1"/>
        <v>130.71715824809786</v>
      </c>
    </row>
    <row r="22" spans="1:15" x14ac:dyDescent="0.45">
      <c r="N22" t="s">
        <v>11</v>
      </c>
      <c r="O22">
        <f>AVERAGE(O2:O21)</f>
        <v>296.51356330520844</v>
      </c>
    </row>
    <row r="23" spans="1:15" x14ac:dyDescent="0.45">
      <c r="N23" t="s">
        <v>12</v>
      </c>
      <c r="O23">
        <f>SQRT(O22)</f>
        <v>17.219569196272257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</dc:creator>
  <cp:lastModifiedBy>Truc</cp:lastModifiedBy>
  <dcterms:created xsi:type="dcterms:W3CDTF">2025-10-22T02:40:04Z</dcterms:created>
  <dcterms:modified xsi:type="dcterms:W3CDTF">2025-10-22T02:55:21Z</dcterms:modified>
</cp:coreProperties>
</file>