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nferential_Statistical_Analysis\"/>
    </mc:Choice>
  </mc:AlternateContent>
  <xr:revisionPtr revIDLastSave="0" documentId="13_ncr:1_{AC8AB6A5-B1AE-4BB7-BCFA-FCAD55ABB008}" xr6:coauthVersionLast="47" xr6:coauthVersionMax="47" xr10:uidLastSave="{00000000-0000-0000-0000-000000000000}"/>
  <bookViews>
    <workbookView xWindow="-108" yWindow="-108" windowWidth="23256" windowHeight="13176" activeTab="2" xr2:uid="{D779A75F-6BC9-411D-A86E-7154B8E31472}"/>
  </bookViews>
  <sheets>
    <sheet name="Sheet1" sheetId="5" r:id="rId1"/>
    <sheet name="studentsurvey" sheetId="3" r:id="rId2"/>
    <sheet name="descriptivestatistic" sheetId="4" r:id="rId3"/>
  </sheets>
  <definedNames>
    <definedName name="_xlnm._FilterDatabase" localSheetId="1" hidden="1">studentsurvey!$A$1:$I$97</definedName>
    <definedName name="mba_g">descriptivestatistic!$D$2:$D$96</definedName>
    <definedName name="ug">descriptivestatistic!$C$2:$C$96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3" i="4" l="1"/>
  <c r="E98" i="4"/>
  <c r="D98" i="4"/>
  <c r="D100" i="4"/>
  <c r="D101" i="4"/>
  <c r="D102" i="4"/>
  <c r="D99" i="4"/>
  <c r="C102" i="4"/>
  <c r="C101" i="4"/>
  <c r="C100" i="4"/>
  <c r="C99" i="4"/>
  <c r="C98" i="4"/>
  <c r="L6" i="4" a="1"/>
  <c r="L6" i="4" s="1"/>
  <c r="L5" i="4"/>
  <c r="L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<sst xmlns="http://schemas.openxmlformats.org/spreadsheetml/2006/main" count="643" uniqueCount="48">
  <si>
    <t>Student ID</t>
  </si>
  <si>
    <t>Undergrad Degree</t>
  </si>
  <si>
    <t>Undergrad Grade</t>
  </si>
  <si>
    <t>MBA Grade</t>
  </si>
  <si>
    <t>Work Experience</t>
  </si>
  <si>
    <t>Employability (Before)</t>
  </si>
  <si>
    <t>Employability (After)</t>
  </si>
  <si>
    <t>Status</t>
  </si>
  <si>
    <t>Annual Salary</t>
  </si>
  <si>
    <t>Business</t>
  </si>
  <si>
    <t>No</t>
  </si>
  <si>
    <t>Placed</t>
  </si>
  <si>
    <t>Not Placed</t>
  </si>
  <si>
    <t>Computer Science</t>
  </si>
  <si>
    <t>Yes</t>
  </si>
  <si>
    <t>Engineering</t>
  </si>
  <si>
    <t>Finance</t>
  </si>
  <si>
    <t>Art</t>
  </si>
  <si>
    <t>SALARY STATISTICS</t>
  </si>
  <si>
    <t>SALARY STATISTICS BY WORK EXPERIENCE</t>
  </si>
  <si>
    <t>Mean:</t>
  </si>
  <si>
    <t>Median:</t>
  </si>
  <si>
    <t>Mode:</t>
  </si>
  <si>
    <t>Skew:</t>
  </si>
  <si>
    <t>Mức lương trung bình của các sinh viên tốt nghiệp là bao nhiêu? Nó có thay đổi theo kinh nghiệm làm việc không?</t>
  </si>
  <si>
    <t>Mức lương của các sinh viên tốt nghiệp có tập trung quanh giá trị trung bình không</t>
  </si>
  <si>
    <t>Sinh viên tốt nghiệp ngành Business có đạt điểm MBA cao hơn so với các ngành khác không</t>
  </si>
  <si>
    <t>MBA GRADE STATISTICS BY UNDERGRAD</t>
  </si>
  <si>
    <t>Other</t>
  </si>
  <si>
    <t>Graduates:</t>
  </si>
  <si>
    <t>Điểm khả năng được tuyển dụng (Employability) của các sinh viên tốt nghiệp thay đổi như thế nào trước và sau khi hoàn thành chương trình MBA?</t>
  </si>
  <si>
    <t>EMPLOYABILITY SCORES</t>
  </si>
  <si>
    <t>Before</t>
  </si>
  <si>
    <t>After</t>
  </si>
  <si>
    <t>Min:</t>
  </si>
  <si>
    <t>Max:</t>
  </si>
  <si>
    <t>Range:</t>
  </si>
  <si>
    <t>Phần lớn sinh viên tốt nghiệp đạt điểm ở mức nào trong các bài kiểm tra khả năng được tuyển dụng (Employability) trước và sau chương trình MBA?</t>
  </si>
  <si>
    <t>Q1:</t>
  </si>
  <si>
    <t>Q3:</t>
  </si>
  <si>
    <t>IQR:</t>
  </si>
  <si>
    <t>Mức độ cải thiện điểm số khả năng được tuyển dụng sau chương trình khác nhau như thế nào giữa các sinh viên?</t>
  </si>
  <si>
    <t>EMPLOYABILITY IMPROVEMENT</t>
  </si>
  <si>
    <t>Variance:</t>
  </si>
  <si>
    <t>Standard Deviation:</t>
  </si>
  <si>
    <t>Row Labels</t>
  </si>
  <si>
    <t>Column Labels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</si>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</sst>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6" fontId="0" fillId="0" borderId="4" xfId="0" applyNumberFormat="1" applyBorder="1"/>
    <xf numFmtId="6" fontId="0" fillId="0" borderId="0" xfId="0" applyNumberFormat="1"/>
    <xf numFmtId="0" fontId="0" fillId="0" borderId="5" xfId="0" applyBorder="1"/>
    <xf numFmtId="6" fontId="0" fillId="0" borderId="5" xfId="0" applyNumberFormat="1" applyBorder="1"/>
    <xf numFmtId="0" fontId="2" fillId="0" borderId="0" xfId="0" applyFont="1"/>
    <xf numFmtId="0" fontId="2" fillId="0" borderId="0" xfId="0" applyFont="1" applyAlignment="1">
      <alignment horizontal="right"/>
    </xf>
    <xf numFmtId="6" fontId="0" fillId="0" borderId="5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vNguyen" refreshedDate="45614.662720601853" createdVersion="8" refreshedVersion="8" minRefreshableVersion="3" recordCount="95" xr:uid="{C7594080-FCF2-4B56-9C16-A3071AE81DE0}">
  <cacheSource type="worksheet">
    <worksheetSource ref="A1:I96" sheet="studentsurvey"/>
  </cacheSource>
  <cacheFields count="9">
    <cacheField name="Student ID" numFmtId="0">
      <sharedItems containsSemiMixedTypes="0" containsString="0" containsNumber="1" containsInteger="1" minValue="1" maxValue="95"/>
    </cacheField>
    <cacheField name="Undergrad Degree" numFmtId="0">
      <sharedItems count="5">
        <s v="Business"/>
        <s v="Computer Science"/>
        <s v="Engineering"/>
        <s v="Finance"/>
        <s v="Art"/>
      </sharedItems>
    </cacheField>
    <cacheField name="Undergrad Grade" numFmtId="0">
      <sharedItems containsSemiMixedTypes="0" containsString="0" containsNumber="1" minValue="60.9" maxValue="100"/>
    </cacheField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</cacheField>
    <cacheField name="Work Experience" numFmtId="0">
      <sharedItems/>
    </cacheField>
    <cacheField name="Employability (Before)" numFmtId="0">
      <sharedItems containsSemiMixedTypes="0" containsString="0" containsNumber="1" containsInteger="1" minValue="62" maxValue="423"/>
    </cacheField>
    <cacheField name="Employability (After)" numFmtId="0">
      <sharedItems containsSemiMixedTypes="0" containsString="0" containsNumber="1" containsInteger="1" minValue="102" maxValue="481"/>
    </cacheField>
    <cacheField name="Status" numFmtId="0">
      <sharedItems/>
    </cacheField>
    <cacheField name="Annual Salary" numFmtId="0">
      <sharedItems containsString="0" containsBlank="1" containsNumber="1" containsInteger="1" minValue="75500" maxValue="3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n v="1"/>
    <x v="0"/>
    <n v="68.400000000000006"/>
    <x v="0"/>
    <s v="No"/>
    <n v="252"/>
    <n v="276"/>
    <s v="Placed"/>
    <n v="111000"/>
  </r>
  <r>
    <n v="2"/>
    <x v="0"/>
    <n v="62.1"/>
    <x v="1"/>
    <s v="No"/>
    <n v="423"/>
    <n v="410"/>
    <s v="Not Placed"/>
    <m/>
  </r>
  <r>
    <n v="3"/>
    <x v="1"/>
    <n v="70.2"/>
    <x v="2"/>
    <s v="Yes"/>
    <n v="101"/>
    <n v="119"/>
    <s v="Placed"/>
    <n v="107000"/>
  </r>
  <r>
    <n v="4"/>
    <x v="2"/>
    <n v="75.099999999999994"/>
    <x v="3"/>
    <s v="No"/>
    <n v="288"/>
    <n v="334"/>
    <s v="Not Placed"/>
    <m/>
  </r>
  <r>
    <n v="5"/>
    <x v="3"/>
    <n v="60.9"/>
    <x v="4"/>
    <s v="No"/>
    <n v="248"/>
    <n v="252"/>
    <s v="Not Placed"/>
    <m/>
  </r>
  <r>
    <n v="6"/>
    <x v="1"/>
    <n v="74.5"/>
    <x v="3"/>
    <s v="No"/>
    <n v="145"/>
    <n v="209"/>
    <s v="Not Placed"/>
    <m/>
  </r>
  <r>
    <n v="7"/>
    <x v="3"/>
    <n v="76.400000000000006"/>
    <x v="5"/>
    <s v="No"/>
    <n v="401"/>
    <n v="462"/>
    <s v="Placed"/>
    <n v="109000"/>
  </r>
  <r>
    <n v="8"/>
    <x v="0"/>
    <n v="82.6"/>
    <x v="6"/>
    <s v="No"/>
    <n v="287"/>
    <n v="342"/>
    <s v="Placed"/>
    <n v="148000"/>
  </r>
  <r>
    <n v="9"/>
    <x v="3"/>
    <n v="76.900000000000006"/>
    <x v="7"/>
    <s v="No"/>
    <n v="275"/>
    <n v="347"/>
    <s v="Placed"/>
    <n v="255500"/>
  </r>
  <r>
    <n v="10"/>
    <x v="1"/>
    <n v="83.3"/>
    <x v="8"/>
    <s v="No"/>
    <n v="254"/>
    <n v="313"/>
    <s v="Placed"/>
    <n v="103500"/>
  </r>
  <r>
    <n v="11"/>
    <x v="0"/>
    <n v="75.8"/>
    <x v="9"/>
    <s v="No"/>
    <n v="182"/>
    <n v="232"/>
    <s v="Not Placed"/>
    <m/>
  </r>
  <r>
    <n v="12"/>
    <x v="2"/>
    <n v="76"/>
    <x v="10"/>
    <s v="No"/>
    <n v="117"/>
    <n v="163"/>
    <s v="Placed"/>
    <n v="114500"/>
  </r>
  <r>
    <n v="13"/>
    <x v="0"/>
    <n v="62.8"/>
    <x v="11"/>
    <s v="No"/>
    <n v="130"/>
    <n v="119"/>
    <s v="Not Placed"/>
    <m/>
  </r>
  <r>
    <n v="14"/>
    <x v="2"/>
    <n v="82.8"/>
    <x v="12"/>
    <s v="No"/>
    <n v="219"/>
    <n v="304"/>
    <s v="Placed"/>
    <n v="124000"/>
  </r>
  <r>
    <n v="15"/>
    <x v="0"/>
    <n v="76"/>
    <x v="13"/>
    <s v="No"/>
    <n v="152"/>
    <n v="211"/>
    <s v="Placed"/>
    <n v="132500"/>
  </r>
  <r>
    <n v="16"/>
    <x v="3"/>
    <n v="76.900000000000006"/>
    <x v="14"/>
    <s v="No"/>
    <n v="228"/>
    <n v="286"/>
    <s v="Placed"/>
    <n v="99000"/>
  </r>
  <r>
    <n v="17"/>
    <x v="1"/>
    <n v="75.8"/>
    <x v="15"/>
    <s v="Yes"/>
    <n v="62"/>
    <n v="122"/>
    <s v="Not Placed"/>
    <m/>
  </r>
  <r>
    <n v="18"/>
    <x v="4"/>
    <n v="78"/>
    <x v="16"/>
    <s v="No"/>
    <n v="393"/>
    <n v="443"/>
    <s v="Placed"/>
    <n v="124000"/>
  </r>
  <r>
    <n v="19"/>
    <x v="0"/>
    <n v="82.4"/>
    <x v="17"/>
    <s v="No"/>
    <n v="277"/>
    <n v="366"/>
    <s v="Not Placed"/>
    <m/>
  </r>
  <r>
    <n v="20"/>
    <x v="1"/>
    <n v="76.2"/>
    <x v="18"/>
    <s v="No"/>
    <n v="206"/>
    <n v="244"/>
    <s v="Not Placed"/>
    <m/>
  </r>
  <r>
    <n v="21"/>
    <x v="0"/>
    <n v="62.5"/>
    <x v="19"/>
    <s v="No"/>
    <n v="229"/>
    <n v="241"/>
    <s v="Not Placed"/>
    <m/>
  </r>
  <r>
    <n v="22"/>
    <x v="4"/>
    <n v="78"/>
    <x v="20"/>
    <s v="No"/>
    <n v="182"/>
    <n v="237"/>
    <s v="Placed"/>
    <n v="82000"/>
  </r>
  <r>
    <n v="23"/>
    <x v="2"/>
    <n v="66.5"/>
    <x v="21"/>
    <s v="No"/>
    <n v="98"/>
    <n v="122"/>
    <s v="Not Placed"/>
    <m/>
  </r>
  <r>
    <n v="24"/>
    <x v="1"/>
    <n v="63.5"/>
    <x v="22"/>
    <s v="No"/>
    <n v="125"/>
    <n v="129"/>
    <s v="Not Placed"/>
    <m/>
  </r>
  <r>
    <n v="25"/>
    <x v="0"/>
    <n v="82.6"/>
    <x v="23"/>
    <s v="No"/>
    <n v="164"/>
    <n v="236"/>
    <s v="Placed"/>
    <n v="185000"/>
  </r>
  <r>
    <n v="26"/>
    <x v="1"/>
    <n v="79.2"/>
    <x v="20"/>
    <s v="No"/>
    <n v="186"/>
    <n v="251"/>
    <s v="Placed"/>
    <n v="89500"/>
  </r>
  <r>
    <n v="27"/>
    <x v="1"/>
    <n v="75"/>
    <x v="24"/>
    <s v="No"/>
    <n v="235"/>
    <n v="283"/>
    <s v="Placed"/>
    <n v="91500"/>
  </r>
  <r>
    <n v="28"/>
    <x v="4"/>
    <n v="74.400000000000006"/>
    <x v="25"/>
    <s v="No"/>
    <n v="184"/>
    <n v="225"/>
    <s v="Not Placed"/>
    <m/>
  </r>
  <r>
    <n v="29"/>
    <x v="3"/>
    <n v="67.900000000000006"/>
    <x v="26"/>
    <s v="No"/>
    <n v="76"/>
    <n v="102"/>
    <s v="Not Placed"/>
    <m/>
  </r>
  <r>
    <n v="30"/>
    <x v="4"/>
    <n v="76.8"/>
    <x v="27"/>
    <s v="No"/>
    <n v="126"/>
    <n v="180"/>
    <s v="Placed"/>
    <n v="113500"/>
  </r>
  <r>
    <n v="31"/>
    <x v="0"/>
    <n v="83"/>
    <x v="9"/>
    <s v="No"/>
    <n v="183"/>
    <n v="247"/>
    <s v="Not Placed"/>
    <m/>
  </r>
  <r>
    <n v="32"/>
    <x v="1"/>
    <n v="88.9"/>
    <x v="28"/>
    <s v="No"/>
    <n v="242"/>
    <n v="343"/>
    <s v="Not Placed"/>
    <m/>
  </r>
  <r>
    <n v="33"/>
    <x v="0"/>
    <n v="76.5"/>
    <x v="29"/>
    <s v="No"/>
    <n v="207"/>
    <n v="283"/>
    <s v="Not Placed"/>
    <m/>
  </r>
  <r>
    <n v="34"/>
    <x v="3"/>
    <n v="79.900000000000006"/>
    <x v="30"/>
    <s v="Yes"/>
    <n v="181"/>
    <n v="253"/>
    <s v="Placed"/>
    <n v="99000"/>
  </r>
  <r>
    <n v="35"/>
    <x v="0"/>
    <n v="70.400000000000006"/>
    <x v="31"/>
    <s v="No"/>
    <n v="239"/>
    <n v="263"/>
    <s v="Not Placed"/>
    <m/>
  </r>
  <r>
    <n v="36"/>
    <x v="4"/>
    <n v="83.4"/>
    <x v="32"/>
    <s v="No"/>
    <n v="216"/>
    <n v="291"/>
    <s v="Placed"/>
    <n v="75500"/>
  </r>
  <r>
    <n v="37"/>
    <x v="0"/>
    <n v="79.2"/>
    <x v="33"/>
    <s v="Yes"/>
    <n v="289"/>
    <n v="368"/>
    <s v="Placed"/>
    <n v="86000"/>
  </r>
  <r>
    <n v="38"/>
    <x v="2"/>
    <n v="61.2"/>
    <x v="18"/>
    <s v="No"/>
    <n v="213"/>
    <n v="206"/>
    <s v="Not Placed"/>
    <m/>
  </r>
  <r>
    <n v="39"/>
    <x v="4"/>
    <n v="64"/>
    <x v="34"/>
    <s v="No"/>
    <n v="209"/>
    <n v="231"/>
    <s v="Not Placed"/>
    <m/>
  </r>
  <r>
    <n v="40"/>
    <x v="4"/>
    <n v="68"/>
    <x v="35"/>
    <s v="Yes"/>
    <n v="376"/>
    <n v="389"/>
    <s v="Not Placed"/>
    <m/>
  </r>
  <r>
    <n v="41"/>
    <x v="2"/>
    <n v="78.5"/>
    <x v="36"/>
    <s v="No"/>
    <n v="332"/>
    <n v="396"/>
    <s v="Placed"/>
    <n v="156500"/>
  </r>
  <r>
    <n v="42"/>
    <x v="0"/>
    <n v="83"/>
    <x v="37"/>
    <s v="Yes"/>
    <n v="249"/>
    <n v="339"/>
    <s v="Placed"/>
    <n v="99500"/>
  </r>
  <r>
    <n v="43"/>
    <x v="3"/>
    <n v="75.2"/>
    <x v="38"/>
    <s v="Yes"/>
    <n v="228"/>
    <n v="286"/>
    <s v="Placed"/>
    <n v="148000"/>
  </r>
  <r>
    <n v="44"/>
    <x v="0"/>
    <n v="68.099999999999994"/>
    <x v="20"/>
    <s v="No"/>
    <n v="124"/>
    <n v="146"/>
    <s v="Not Placed"/>
    <m/>
  </r>
  <r>
    <n v="45"/>
    <x v="3"/>
    <n v="93.6"/>
    <x v="22"/>
    <s v="No"/>
    <n v="194"/>
    <n v="315"/>
    <s v="Placed"/>
    <n v="82000"/>
  </r>
  <r>
    <n v="46"/>
    <x v="0"/>
    <n v="75.599999999999994"/>
    <x v="39"/>
    <s v="Yes"/>
    <n v="157"/>
    <n v="183"/>
    <s v="Not Placed"/>
    <m/>
  </r>
  <r>
    <n v="47"/>
    <x v="0"/>
    <n v="82.3"/>
    <x v="40"/>
    <s v="No"/>
    <n v="402"/>
    <n v="481"/>
    <s v="Placed"/>
    <n v="103500"/>
  </r>
  <r>
    <n v="48"/>
    <x v="0"/>
    <n v="71.400000000000006"/>
    <x v="41"/>
    <s v="No"/>
    <n v="323"/>
    <n v="349"/>
    <s v="Not Placed"/>
    <m/>
  </r>
  <r>
    <n v="49"/>
    <x v="2"/>
    <n v="71.900000000000006"/>
    <x v="42"/>
    <s v="No"/>
    <n v="181"/>
    <n v="225"/>
    <s v="Placed"/>
    <n v="205500"/>
  </r>
  <r>
    <n v="50"/>
    <x v="4"/>
    <n v="79.099999999999994"/>
    <x v="43"/>
    <s v="No"/>
    <n v="157"/>
    <n v="217"/>
    <s v="Placed"/>
    <n v="103500"/>
  </r>
  <r>
    <n v="51"/>
    <x v="0"/>
    <n v="88.7"/>
    <x v="24"/>
    <s v="Yes"/>
    <n v="266"/>
    <n v="353"/>
    <s v="Placed"/>
    <n v="340000"/>
  </r>
  <r>
    <n v="52"/>
    <x v="2"/>
    <n v="69.400000000000006"/>
    <x v="44"/>
    <s v="No"/>
    <n v="268"/>
    <n v="314"/>
    <s v="Not Placed"/>
    <m/>
  </r>
  <r>
    <n v="53"/>
    <x v="0"/>
    <n v="80.3"/>
    <x v="4"/>
    <s v="Yes"/>
    <n v="167"/>
    <n v="247"/>
    <s v="Placed"/>
    <n v="103500"/>
  </r>
  <r>
    <n v="54"/>
    <x v="3"/>
    <n v="83"/>
    <x v="45"/>
    <s v="Yes"/>
    <n v="342"/>
    <n v="410"/>
    <s v="Placed"/>
    <n v="99500"/>
  </r>
  <r>
    <n v="55"/>
    <x v="0"/>
    <n v="74.099999999999994"/>
    <x v="46"/>
    <s v="Yes"/>
    <n v="349"/>
    <n v="395"/>
    <s v="Placed"/>
    <n v="103000"/>
  </r>
  <r>
    <n v="56"/>
    <x v="2"/>
    <n v="79.400000000000006"/>
    <x v="47"/>
    <s v="No"/>
    <n v="340"/>
    <n v="416"/>
    <s v="Placed"/>
    <n v="103500"/>
  </r>
  <r>
    <n v="57"/>
    <x v="0"/>
    <n v="88.1"/>
    <x v="48"/>
    <s v="Yes"/>
    <n v="227"/>
    <n v="342"/>
    <s v="Placed"/>
    <n v="165000"/>
  </r>
  <r>
    <n v="58"/>
    <x v="1"/>
    <n v="74.599999999999994"/>
    <x v="49"/>
    <s v="Yes"/>
    <n v="409"/>
    <n v="446"/>
    <s v="Placed"/>
    <n v="124500"/>
  </r>
  <r>
    <n v="59"/>
    <x v="1"/>
    <n v="87.1"/>
    <x v="50"/>
    <s v="Yes"/>
    <n v="400"/>
    <n v="477"/>
    <s v="Placed"/>
    <n v="103500"/>
  </r>
  <r>
    <n v="60"/>
    <x v="1"/>
    <n v="79.7"/>
    <x v="51"/>
    <s v="No"/>
    <n v="374"/>
    <n v="444"/>
    <s v="Placed"/>
    <n v="82500"/>
  </r>
  <r>
    <n v="61"/>
    <x v="1"/>
    <n v="82.1"/>
    <x v="52"/>
    <s v="No"/>
    <n v="255"/>
    <n v="351"/>
    <s v="Placed"/>
    <n v="93000"/>
  </r>
  <r>
    <n v="62"/>
    <x v="3"/>
    <n v="70.2"/>
    <x v="53"/>
    <s v="No"/>
    <n v="146"/>
    <n v="165"/>
    <s v="Not Placed"/>
    <m/>
  </r>
  <r>
    <n v="63"/>
    <x v="0"/>
    <n v="81.7"/>
    <x v="54"/>
    <s v="No"/>
    <n v="248"/>
    <n v="317"/>
    <s v="Placed"/>
    <n v="168000"/>
  </r>
  <r>
    <n v="64"/>
    <x v="1"/>
    <n v="76.099999999999994"/>
    <x v="55"/>
    <s v="No"/>
    <n v="198"/>
    <n v="250"/>
    <s v="Placed"/>
    <n v="96000"/>
  </r>
  <r>
    <n v="65"/>
    <x v="2"/>
    <n v="65.400000000000006"/>
    <x v="56"/>
    <s v="Yes"/>
    <n v="210"/>
    <n v="217"/>
    <s v="Not Placed"/>
    <m/>
  </r>
  <r>
    <n v="66"/>
    <x v="2"/>
    <n v="70.099999999999994"/>
    <x v="57"/>
    <s v="Yes"/>
    <n v="107"/>
    <n v="138"/>
    <s v="Not Placed"/>
    <m/>
  </r>
  <r>
    <n v="67"/>
    <x v="0"/>
    <n v="75.3"/>
    <x v="58"/>
    <s v="Yes"/>
    <n v="239"/>
    <n v="302"/>
    <s v="Placed"/>
    <n v="80000"/>
  </r>
  <r>
    <n v="68"/>
    <x v="1"/>
    <n v="68.7"/>
    <x v="59"/>
    <s v="No"/>
    <n v="287"/>
    <n v="311"/>
    <s v="Not Placed"/>
    <m/>
  </r>
  <r>
    <n v="69"/>
    <x v="0"/>
    <n v="75.7"/>
    <x v="60"/>
    <s v="Yes"/>
    <n v="340"/>
    <n v="373"/>
    <s v="Placed"/>
    <n v="124500"/>
  </r>
  <r>
    <n v="70"/>
    <x v="1"/>
    <n v="68.7"/>
    <x v="61"/>
    <s v="No"/>
    <n v="155"/>
    <n v="196"/>
    <s v="Not Placed"/>
    <m/>
  </r>
  <r>
    <n v="71"/>
    <x v="2"/>
    <n v="70.400000000000006"/>
    <x v="52"/>
    <s v="Yes"/>
    <n v="263"/>
    <n v="306"/>
    <s v="Placed"/>
    <n v="99000"/>
  </r>
  <r>
    <n v="72"/>
    <x v="2"/>
    <n v="68.3"/>
    <x v="62"/>
    <s v="Yes"/>
    <n v="265"/>
    <n v="302"/>
    <s v="Not Placed"/>
    <m/>
  </r>
  <r>
    <n v="73"/>
    <x v="0"/>
    <n v="71.7"/>
    <x v="63"/>
    <s v="No"/>
    <n v="249"/>
    <n v="278"/>
    <s v="Not Placed"/>
    <m/>
  </r>
  <r>
    <n v="74"/>
    <x v="1"/>
    <n v="70.900000000000006"/>
    <x v="64"/>
    <s v="No"/>
    <n v="377"/>
    <n v="429"/>
    <s v="Not Placed"/>
    <m/>
  </r>
  <r>
    <n v="75"/>
    <x v="2"/>
    <n v="66.3"/>
    <x v="65"/>
    <s v="No"/>
    <n v="301"/>
    <n v="338"/>
    <s v="Placed"/>
    <n v="124000"/>
  </r>
  <r>
    <n v="76"/>
    <x v="0"/>
    <n v="65.3"/>
    <x v="30"/>
    <s v="No"/>
    <n v="242"/>
    <n v="261"/>
    <s v="Not Placed"/>
    <m/>
  </r>
  <r>
    <n v="77"/>
    <x v="0"/>
    <n v="75.7"/>
    <x v="66"/>
    <s v="No"/>
    <n v="211"/>
    <n v="256"/>
    <s v="Not Placed"/>
    <m/>
  </r>
  <r>
    <n v="78"/>
    <x v="3"/>
    <n v="66"/>
    <x v="55"/>
    <s v="No"/>
    <n v="160"/>
    <n v="183"/>
    <s v="Placed"/>
    <n v="91500"/>
  </r>
  <r>
    <n v="79"/>
    <x v="0"/>
    <n v="78.900000000000006"/>
    <x v="15"/>
    <s v="No"/>
    <n v="218"/>
    <n v="274"/>
    <s v="Placed"/>
    <n v="144500"/>
  </r>
  <r>
    <n v="80"/>
    <x v="0"/>
    <n v="74"/>
    <x v="67"/>
    <s v="No"/>
    <n v="133"/>
    <n v="182"/>
    <s v="Not Placed"/>
    <m/>
  </r>
  <r>
    <n v="81"/>
    <x v="0"/>
    <n v="74.599999999999994"/>
    <x v="68"/>
    <s v="No"/>
    <n v="122"/>
    <n v="183"/>
    <s v="Not Placed"/>
    <m/>
  </r>
  <r>
    <n v="82"/>
    <x v="2"/>
    <n v="79.3"/>
    <x v="3"/>
    <s v="No"/>
    <n v="236"/>
    <n v="309"/>
    <s v="Placed"/>
    <n v="114500"/>
  </r>
  <r>
    <n v="83"/>
    <x v="2"/>
    <n v="70.099999999999994"/>
    <x v="69"/>
    <s v="No"/>
    <n v="143"/>
    <n v="178"/>
    <s v="Not Placed"/>
    <m/>
  </r>
  <r>
    <n v="84"/>
    <x v="0"/>
    <n v="88.8"/>
    <x v="70"/>
    <s v="No"/>
    <n v="354"/>
    <n v="458"/>
    <s v="Placed"/>
    <n v="104500"/>
  </r>
  <r>
    <n v="85"/>
    <x v="0"/>
    <n v="66"/>
    <x v="71"/>
    <s v="Yes"/>
    <n v="214"/>
    <n v="234"/>
    <s v="Placed"/>
    <n v="124000"/>
  </r>
  <r>
    <n v="86"/>
    <x v="4"/>
    <n v="82.9"/>
    <x v="61"/>
    <s v="Yes"/>
    <n v="225"/>
    <n v="306"/>
    <s v="Placed"/>
    <n v="113000"/>
  </r>
  <r>
    <n v="87"/>
    <x v="0"/>
    <n v="100"/>
    <x v="72"/>
    <s v="No"/>
    <n v="261"/>
    <n v="400"/>
    <s v="Placed"/>
    <n v="78000"/>
  </r>
  <r>
    <n v="88"/>
    <x v="0"/>
    <n v="75.599999999999994"/>
    <x v="73"/>
    <s v="No"/>
    <n v="277"/>
    <n v="337"/>
    <s v="Not Placed"/>
    <m/>
  </r>
  <r>
    <n v="89"/>
    <x v="3"/>
    <n v="67.5"/>
    <x v="74"/>
    <s v="No"/>
    <n v="282"/>
    <n v="325"/>
    <s v="Placed"/>
    <n v="109000"/>
  </r>
  <r>
    <n v="90"/>
    <x v="1"/>
    <n v="68.7"/>
    <x v="75"/>
    <s v="No"/>
    <n v="322"/>
    <n v="329"/>
    <s v="Not Placed"/>
    <m/>
  </r>
  <r>
    <n v="91"/>
    <x v="0"/>
    <n v="76"/>
    <x v="76"/>
    <s v="No"/>
    <n v="326"/>
    <n v="369"/>
    <s v="Placed"/>
    <n v="99500"/>
  </r>
  <r>
    <n v="92"/>
    <x v="1"/>
    <n v="67.7"/>
    <x v="77"/>
    <s v="No"/>
    <n v="421"/>
    <n v="457"/>
    <s v="Placed"/>
    <n v="107000"/>
  </r>
  <r>
    <n v="93"/>
    <x v="2"/>
    <n v="75.3"/>
    <x v="78"/>
    <s v="No"/>
    <n v="368"/>
    <n v="421"/>
    <s v="Not Placed"/>
    <m/>
  </r>
  <r>
    <n v="94"/>
    <x v="2"/>
    <n v="68.099999999999994"/>
    <x v="79"/>
    <s v="No"/>
    <n v="279"/>
    <n v="282"/>
    <s v="Placed"/>
    <n v="84000"/>
  </r>
  <r>
    <n v="95"/>
    <x v="3"/>
    <n v="63.3"/>
    <x v="80"/>
    <s v="No"/>
    <n v="268"/>
    <n v="256"/>
    <s v="Not Placed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F8CC43-5D12-4609-8C51-5C909F5E2126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CD9" firstHeaderRow="1" firstDataRow="2" firstDataCol="1"/>
  <pivotFields count="9">
    <pivotField showAll="0"/>
    <pivotField axis="axisRow" showAll="0">
      <items count="6">
        <item x="4"/>
        <item x="0"/>
        <item x="1"/>
        <item x="2"/>
        <item x="3"/>
        <item t="default"/>
      </items>
    </pivotField>
    <pivotField showAll="0"/>
    <pivotField axis="axisCol" showAll="0">
      <items count="82">
        <item x="21"/>
        <item x="10"/>
        <item x="2"/>
        <item x="57"/>
        <item x="26"/>
        <item x="27"/>
        <item x="39"/>
        <item x="11"/>
        <item x="68"/>
        <item x="56"/>
        <item x="15"/>
        <item x="13"/>
        <item x="14"/>
        <item x="42"/>
        <item x="59"/>
        <item x="67"/>
        <item x="43"/>
        <item x="54"/>
        <item x="4"/>
        <item x="24"/>
        <item x="7"/>
        <item x="18"/>
        <item x="12"/>
        <item x="71"/>
        <item x="20"/>
        <item x="76"/>
        <item x="52"/>
        <item x="55"/>
        <item x="72"/>
        <item x="66"/>
        <item x="23"/>
        <item x="36"/>
        <item x="28"/>
        <item x="30"/>
        <item x="65"/>
        <item x="34"/>
        <item x="53"/>
        <item x="63"/>
        <item x="22"/>
        <item x="19"/>
        <item x="3"/>
        <item x="29"/>
        <item x="16"/>
        <item x="47"/>
        <item x="46"/>
        <item x="8"/>
        <item x="25"/>
        <item x="33"/>
        <item x="80"/>
        <item x="58"/>
        <item x="41"/>
        <item x="79"/>
        <item x="5"/>
        <item x="37"/>
        <item x="48"/>
        <item x="60"/>
        <item x="69"/>
        <item x="51"/>
        <item x="45"/>
        <item x="61"/>
        <item x="50"/>
        <item x="62"/>
        <item x="44"/>
        <item x="38"/>
        <item x="64"/>
        <item x="32"/>
        <item x="77"/>
        <item x="35"/>
        <item x="75"/>
        <item x="40"/>
        <item x="70"/>
        <item x="9"/>
        <item x="49"/>
        <item x="6"/>
        <item x="74"/>
        <item x="31"/>
        <item x="78"/>
        <item x="0"/>
        <item x="73"/>
        <item x="1"/>
        <item x="17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3"/>
  </colFields>
  <col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1BD4-DA41-4B06-89CE-8C5563616329}">
  <dimension ref="A3:CD9"/>
  <sheetViews>
    <sheetView workbookViewId="0">
      <selection activeCell="A3" sqref="A3"/>
    </sheetView>
  </sheetViews>
  <sheetFormatPr defaultRowHeight="14.4" x14ac:dyDescent="0.3"/>
  <cols>
    <col min="1" max="1" width="15.77734375" bestFit="1" customWidth="1"/>
    <col min="2" max="2" width="15.5546875" bestFit="1" customWidth="1"/>
    <col min="3" max="7" width="5" bestFit="1" customWidth="1"/>
    <col min="8" max="8" width="3" bestFit="1" customWidth="1"/>
    <col min="9" max="11" width="5" bestFit="1" customWidth="1"/>
    <col min="12" max="12" width="3" bestFit="1" customWidth="1"/>
    <col min="13" max="15" width="5" bestFit="1" customWidth="1"/>
    <col min="16" max="16" width="3" bestFit="1" customWidth="1"/>
    <col min="17" max="37" width="5" bestFit="1" customWidth="1"/>
    <col min="38" max="38" width="3" bestFit="1" customWidth="1"/>
    <col min="39" max="43" width="5" bestFit="1" customWidth="1"/>
    <col min="44" max="44" width="3" bestFit="1" customWidth="1"/>
    <col min="45" max="56" width="5" bestFit="1" customWidth="1"/>
    <col min="57" max="57" width="3" bestFit="1" customWidth="1"/>
    <col min="58" max="62" width="5" bestFit="1" customWidth="1"/>
    <col min="63" max="63" width="3" bestFit="1" customWidth="1"/>
    <col min="64" max="82" width="5" bestFit="1" customWidth="1"/>
  </cols>
  <sheetData>
    <row r="3" spans="1:82" x14ac:dyDescent="0.3">
      <c r="B3" s="20" t="s">
        <v>46</v>
      </c>
    </row>
    <row r="4" spans="1:82" x14ac:dyDescent="0.3">
      <c r="A4" s="20" t="s">
        <v>45</v>
      </c>
      <c r="B4">
        <v>62.6</v>
      </c>
      <c r="C4">
        <v>66.900000000000006</v>
      </c>
      <c r="D4">
        <v>68.7</v>
      </c>
      <c r="E4">
        <v>69.900000000000006</v>
      </c>
      <c r="F4">
        <v>70.5</v>
      </c>
      <c r="G4">
        <v>70.8</v>
      </c>
      <c r="H4">
        <v>71</v>
      </c>
      <c r="I4">
        <v>71.3</v>
      </c>
      <c r="J4">
        <v>71.7</v>
      </c>
      <c r="K4">
        <v>71.8</v>
      </c>
      <c r="L4">
        <v>72</v>
      </c>
      <c r="M4">
        <v>72.3</v>
      </c>
      <c r="N4">
        <v>72.400000000000006</v>
      </c>
      <c r="O4">
        <v>73.5</v>
      </c>
      <c r="P4">
        <v>74</v>
      </c>
      <c r="Q4">
        <v>74.2</v>
      </c>
      <c r="R4">
        <v>74.599999999999994</v>
      </c>
      <c r="S4">
        <v>74.8</v>
      </c>
      <c r="T4">
        <v>74.900000000000006</v>
      </c>
      <c r="U4">
        <v>75.099999999999994</v>
      </c>
      <c r="V4">
        <v>75.400000000000006</v>
      </c>
      <c r="W4">
        <v>76.7</v>
      </c>
      <c r="X4">
        <v>76.8</v>
      </c>
      <c r="Y4">
        <v>77.400000000000006</v>
      </c>
      <c r="Z4">
        <v>77.8</v>
      </c>
      <c r="AA4">
        <v>77.900000000000006</v>
      </c>
      <c r="AB4">
        <v>78.2</v>
      </c>
      <c r="AC4">
        <v>78.5</v>
      </c>
      <c r="AD4">
        <v>78.8</v>
      </c>
      <c r="AE4">
        <v>78.900000000000006</v>
      </c>
      <c r="AF4">
        <v>79.099999999999994</v>
      </c>
      <c r="AG4">
        <v>79.2</v>
      </c>
      <c r="AH4">
        <v>79.5</v>
      </c>
      <c r="AI4">
        <v>79.599999999999994</v>
      </c>
      <c r="AJ4">
        <v>79.7</v>
      </c>
      <c r="AK4">
        <v>79.900000000000006</v>
      </c>
      <c r="AL4">
        <v>80</v>
      </c>
      <c r="AM4">
        <v>80.099999999999994</v>
      </c>
      <c r="AN4">
        <v>80.2</v>
      </c>
      <c r="AO4">
        <v>80.3</v>
      </c>
      <c r="AP4">
        <v>80.7</v>
      </c>
      <c r="AQ4">
        <v>80.8</v>
      </c>
      <c r="AR4">
        <v>81</v>
      </c>
      <c r="AS4">
        <v>81.400000000000006</v>
      </c>
      <c r="AT4">
        <v>81.7</v>
      </c>
      <c r="AU4">
        <v>82.1</v>
      </c>
      <c r="AV4">
        <v>82.2</v>
      </c>
      <c r="AW4">
        <v>82.3</v>
      </c>
      <c r="AX4">
        <v>82.6</v>
      </c>
      <c r="AY4">
        <v>82.7</v>
      </c>
      <c r="AZ4">
        <v>82.9</v>
      </c>
      <c r="BA4">
        <v>83.1</v>
      </c>
      <c r="BB4">
        <v>83.3</v>
      </c>
      <c r="BC4">
        <v>83.4</v>
      </c>
      <c r="BD4">
        <v>83.8</v>
      </c>
      <c r="BE4">
        <v>84</v>
      </c>
      <c r="BF4">
        <v>84.1</v>
      </c>
      <c r="BG4">
        <v>84.3</v>
      </c>
      <c r="BH4">
        <v>84.6</v>
      </c>
      <c r="BI4">
        <v>84.7</v>
      </c>
      <c r="BJ4">
        <v>84.9</v>
      </c>
      <c r="BK4">
        <v>85</v>
      </c>
      <c r="BL4">
        <v>85.1</v>
      </c>
      <c r="BM4">
        <v>85.2</v>
      </c>
      <c r="BN4">
        <v>85.3</v>
      </c>
      <c r="BO4">
        <v>85.9</v>
      </c>
      <c r="BP4">
        <v>86.1</v>
      </c>
      <c r="BQ4">
        <v>86.2</v>
      </c>
      <c r="BR4">
        <v>86.6</v>
      </c>
      <c r="BS4">
        <v>87.2</v>
      </c>
      <c r="BT4">
        <v>87.4</v>
      </c>
      <c r="BU4">
        <v>87.5</v>
      </c>
      <c r="BV4">
        <v>88.5</v>
      </c>
      <c r="BW4">
        <v>88.7</v>
      </c>
      <c r="BX4">
        <v>88.8</v>
      </c>
      <c r="BY4">
        <v>88.9</v>
      </c>
      <c r="BZ4">
        <v>89.9</v>
      </c>
      <c r="CA4">
        <v>90.2</v>
      </c>
      <c r="CB4">
        <v>92.7</v>
      </c>
      <c r="CC4">
        <v>92.8</v>
      </c>
      <c r="CD4">
        <v>96.1</v>
      </c>
    </row>
    <row r="5" spans="1:82" x14ac:dyDescent="0.3">
      <c r="A5" s="21" t="s">
        <v>17</v>
      </c>
    </row>
    <row r="6" spans="1:82" x14ac:dyDescent="0.3">
      <c r="A6" s="21" t="s">
        <v>9</v>
      </c>
    </row>
    <row r="7" spans="1:82" x14ac:dyDescent="0.3">
      <c r="A7" s="21" t="s">
        <v>13</v>
      </c>
    </row>
    <row r="8" spans="1:82" x14ac:dyDescent="0.3">
      <c r="A8" s="21" t="s">
        <v>15</v>
      </c>
    </row>
    <row r="9" spans="1:82" x14ac:dyDescent="0.3">
      <c r="A9" s="2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5C77-F968-4C77-8B6D-348BDC372C58}">
  <dimension ref="A1:M96"/>
  <sheetViews>
    <sheetView topLeftCell="A74" workbookViewId="0">
      <selection activeCell="D97" sqref="D97"/>
    </sheetView>
  </sheetViews>
  <sheetFormatPr defaultRowHeight="14.4" x14ac:dyDescent="0.3"/>
  <cols>
    <col min="1" max="1" width="10" bestFit="1" customWidth="1"/>
    <col min="2" max="2" width="17.109375" bestFit="1" customWidth="1"/>
    <col min="3" max="3" width="16" bestFit="1" customWidth="1"/>
    <col min="4" max="4" width="10.6640625" bestFit="1" customWidth="1"/>
    <col min="5" max="5" width="15.6640625" bestFit="1" customWidth="1"/>
    <col min="6" max="6" width="20.6640625" bestFit="1" customWidth="1"/>
    <col min="7" max="7" width="19.33203125" bestFit="1" customWidth="1"/>
    <col min="8" max="8" width="10.33203125" bestFit="1" customWidth="1"/>
    <col min="9" max="9" width="12.6640625" bestFit="1" customWidth="1"/>
    <col min="10" max="10" width="10.88671875" bestFit="1" customWidth="1"/>
  </cols>
  <sheetData>
    <row r="1" spans="1:1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13" x14ac:dyDescent="0.3">
      <c r="A2" s="5">
        <v>1</v>
      </c>
      <c r="B2" s="5" t="s">
        <v>9</v>
      </c>
      <c r="C2" s="5">
        <v>68.400000000000006</v>
      </c>
      <c r="D2" s="5">
        <v>90.2</v>
      </c>
      <c r="E2" s="5" t="s">
        <v>10</v>
      </c>
      <c r="F2" s="5">
        <v>252</v>
      </c>
      <c r="G2" s="5">
        <v>276</v>
      </c>
      <c r="H2" s="5" t="s">
        <v>11</v>
      </c>
      <c r="I2" s="6">
        <v>111000</v>
      </c>
      <c r="J2" s="7"/>
      <c r="K2" s="10"/>
    </row>
    <row r="3" spans="1:13" x14ac:dyDescent="0.3">
      <c r="A3" s="8">
        <v>2</v>
      </c>
      <c r="B3" s="8" t="s">
        <v>9</v>
      </c>
      <c r="C3" s="8">
        <v>62.1</v>
      </c>
      <c r="D3" s="8">
        <v>92.8</v>
      </c>
      <c r="E3" s="8" t="s">
        <v>10</v>
      </c>
      <c r="F3" s="8">
        <v>423</v>
      </c>
      <c r="G3" s="8">
        <v>410</v>
      </c>
      <c r="H3" s="8" t="s">
        <v>12</v>
      </c>
      <c r="I3" s="8"/>
      <c r="J3" s="7"/>
      <c r="K3" s="22"/>
      <c r="L3" s="22"/>
      <c r="M3" s="22"/>
    </row>
    <row r="4" spans="1:13" x14ac:dyDescent="0.3">
      <c r="A4" s="8">
        <v>3</v>
      </c>
      <c r="B4" s="8" t="s">
        <v>13</v>
      </c>
      <c r="C4" s="8">
        <v>70.2</v>
      </c>
      <c r="D4" s="8">
        <v>68.7</v>
      </c>
      <c r="E4" s="8" t="s">
        <v>14</v>
      </c>
      <c r="F4" s="8">
        <v>101</v>
      </c>
      <c r="G4" s="8">
        <v>119</v>
      </c>
      <c r="H4" s="8" t="s">
        <v>11</v>
      </c>
      <c r="I4" s="9">
        <v>107000</v>
      </c>
      <c r="J4" s="7"/>
      <c r="L4" s="13"/>
      <c r="M4" s="13"/>
    </row>
    <row r="5" spans="1:13" x14ac:dyDescent="0.3">
      <c r="A5" s="8">
        <v>4</v>
      </c>
      <c r="B5" s="8" t="s">
        <v>15</v>
      </c>
      <c r="C5" s="8">
        <v>75.099999999999994</v>
      </c>
      <c r="D5" s="8">
        <v>80.7</v>
      </c>
      <c r="E5" s="8" t="s">
        <v>10</v>
      </c>
      <c r="F5" s="8">
        <v>288</v>
      </c>
      <c r="G5" s="8">
        <v>334</v>
      </c>
      <c r="H5" s="8" t="s">
        <v>12</v>
      </c>
      <c r="I5" s="8"/>
      <c r="J5" s="7"/>
      <c r="K5" s="11"/>
      <c r="L5" s="12"/>
      <c r="M5" s="12"/>
    </row>
    <row r="6" spans="1:13" x14ac:dyDescent="0.3">
      <c r="A6" s="8">
        <v>5</v>
      </c>
      <c r="B6" s="8" t="s">
        <v>16</v>
      </c>
      <c r="C6" s="8">
        <v>60.9</v>
      </c>
      <c r="D6" s="8">
        <v>74.900000000000006</v>
      </c>
      <c r="E6" s="8" t="s">
        <v>10</v>
      </c>
      <c r="F6" s="8">
        <v>248</v>
      </c>
      <c r="G6" s="8">
        <v>252</v>
      </c>
      <c r="H6" s="8" t="s">
        <v>12</v>
      </c>
      <c r="I6" s="8"/>
      <c r="J6" s="7"/>
      <c r="K6" s="11"/>
      <c r="L6" s="12"/>
      <c r="M6" s="12"/>
    </row>
    <row r="7" spans="1:13" x14ac:dyDescent="0.3">
      <c r="A7" s="8">
        <v>6</v>
      </c>
      <c r="B7" s="8" t="s">
        <v>13</v>
      </c>
      <c r="C7" s="8">
        <v>74.5</v>
      </c>
      <c r="D7" s="8">
        <v>80.7</v>
      </c>
      <c r="E7" s="8" t="s">
        <v>10</v>
      </c>
      <c r="F7" s="8">
        <v>145</v>
      </c>
      <c r="G7" s="8">
        <v>209</v>
      </c>
      <c r="H7" s="8" t="s">
        <v>12</v>
      </c>
      <c r="I7" s="8"/>
      <c r="J7" s="7"/>
      <c r="K7" s="11"/>
      <c r="L7" s="12"/>
      <c r="M7" s="12"/>
    </row>
    <row r="8" spans="1:13" x14ac:dyDescent="0.3">
      <c r="A8" s="8">
        <v>7</v>
      </c>
      <c r="B8" s="8" t="s">
        <v>16</v>
      </c>
      <c r="C8" s="8">
        <v>76.400000000000006</v>
      </c>
      <c r="D8" s="8">
        <v>83.3</v>
      </c>
      <c r="E8" s="8" t="s">
        <v>10</v>
      </c>
      <c r="F8" s="8">
        <v>401</v>
      </c>
      <c r="G8" s="8">
        <v>462</v>
      </c>
      <c r="H8" s="8" t="s">
        <v>11</v>
      </c>
      <c r="I8" s="9">
        <v>109000</v>
      </c>
      <c r="J8" s="7"/>
      <c r="L8" s="14"/>
    </row>
    <row r="9" spans="1:13" x14ac:dyDescent="0.3">
      <c r="A9" s="8">
        <v>8</v>
      </c>
      <c r="B9" s="8" t="s">
        <v>9</v>
      </c>
      <c r="C9" s="8">
        <v>82.6</v>
      </c>
      <c r="D9" s="8">
        <v>88.7</v>
      </c>
      <c r="E9" s="8" t="s">
        <v>10</v>
      </c>
      <c r="F9" s="8">
        <v>287</v>
      </c>
      <c r="G9" s="8">
        <v>342</v>
      </c>
      <c r="H9" s="8" t="s">
        <v>11</v>
      </c>
      <c r="I9" s="9">
        <v>148000</v>
      </c>
      <c r="J9" s="7"/>
      <c r="L9" s="14"/>
    </row>
    <row r="10" spans="1:13" x14ac:dyDescent="0.3">
      <c r="A10" s="8">
        <v>9</v>
      </c>
      <c r="B10" s="8" t="s">
        <v>16</v>
      </c>
      <c r="C10" s="8">
        <v>76.900000000000006</v>
      </c>
      <c r="D10" s="8">
        <v>75.400000000000006</v>
      </c>
      <c r="E10" s="8" t="s">
        <v>10</v>
      </c>
      <c r="F10" s="8">
        <v>275</v>
      </c>
      <c r="G10" s="8">
        <v>347</v>
      </c>
      <c r="H10" s="8" t="s">
        <v>11</v>
      </c>
      <c r="I10" s="9">
        <v>255500</v>
      </c>
      <c r="J10" s="7"/>
      <c r="L10" s="14"/>
    </row>
    <row r="11" spans="1:13" x14ac:dyDescent="0.3">
      <c r="A11" s="8">
        <v>10</v>
      </c>
      <c r="B11" s="8" t="s">
        <v>13</v>
      </c>
      <c r="C11" s="8">
        <v>83.3</v>
      </c>
      <c r="D11" s="8">
        <v>82.1</v>
      </c>
      <c r="E11" s="8" t="s">
        <v>10</v>
      </c>
      <c r="F11" s="8">
        <v>254</v>
      </c>
      <c r="G11" s="8">
        <v>313</v>
      </c>
      <c r="H11" s="8" t="s">
        <v>11</v>
      </c>
      <c r="I11" s="9">
        <v>103500</v>
      </c>
      <c r="J11" s="7"/>
    </row>
    <row r="12" spans="1:13" x14ac:dyDescent="0.3">
      <c r="A12" s="8">
        <v>11</v>
      </c>
      <c r="B12" s="8" t="s">
        <v>9</v>
      </c>
      <c r="C12" s="8">
        <v>75.8</v>
      </c>
      <c r="D12" s="8">
        <v>87.5</v>
      </c>
      <c r="E12" s="8" t="s">
        <v>10</v>
      </c>
      <c r="F12" s="8">
        <v>182</v>
      </c>
      <c r="G12" s="8">
        <v>232</v>
      </c>
      <c r="H12" s="8" t="s">
        <v>12</v>
      </c>
      <c r="I12" s="8"/>
      <c r="J12" s="7"/>
    </row>
    <row r="13" spans="1:13" x14ac:dyDescent="0.3">
      <c r="A13" s="8">
        <v>12</v>
      </c>
      <c r="B13" s="8" t="s">
        <v>15</v>
      </c>
      <c r="C13" s="8">
        <v>76</v>
      </c>
      <c r="D13" s="8">
        <v>66.900000000000006</v>
      </c>
      <c r="E13" s="8" t="s">
        <v>10</v>
      </c>
      <c r="F13" s="8">
        <v>117</v>
      </c>
      <c r="G13" s="8">
        <v>163</v>
      </c>
      <c r="H13" s="8" t="s">
        <v>11</v>
      </c>
      <c r="I13" s="9">
        <v>114500</v>
      </c>
      <c r="J13" s="7"/>
    </row>
    <row r="14" spans="1:13" x14ac:dyDescent="0.3">
      <c r="A14" s="8">
        <v>13</v>
      </c>
      <c r="B14" s="8" t="s">
        <v>9</v>
      </c>
      <c r="C14" s="8">
        <v>62.8</v>
      </c>
      <c r="D14" s="8">
        <v>71.3</v>
      </c>
      <c r="E14" s="8" t="s">
        <v>10</v>
      </c>
      <c r="F14" s="8">
        <v>130</v>
      </c>
      <c r="G14" s="8">
        <v>119</v>
      </c>
      <c r="H14" s="8" t="s">
        <v>12</v>
      </c>
      <c r="I14" s="8"/>
      <c r="J14" s="7"/>
    </row>
    <row r="15" spans="1:13" x14ac:dyDescent="0.3">
      <c r="A15" s="8">
        <v>14</v>
      </c>
      <c r="B15" s="8" t="s">
        <v>15</v>
      </c>
      <c r="C15" s="8">
        <v>82.8</v>
      </c>
      <c r="D15" s="8">
        <v>76.8</v>
      </c>
      <c r="E15" s="8" t="s">
        <v>10</v>
      </c>
      <c r="F15" s="8">
        <v>219</v>
      </c>
      <c r="G15" s="8">
        <v>304</v>
      </c>
      <c r="H15" s="8" t="s">
        <v>11</v>
      </c>
      <c r="I15" s="9">
        <v>124000</v>
      </c>
      <c r="J15" s="7"/>
    </row>
    <row r="16" spans="1:13" x14ac:dyDescent="0.3">
      <c r="A16" s="8">
        <v>15</v>
      </c>
      <c r="B16" s="8" t="s">
        <v>9</v>
      </c>
      <c r="C16" s="8">
        <v>76</v>
      </c>
      <c r="D16" s="8">
        <v>72.3</v>
      </c>
      <c r="E16" s="8" t="s">
        <v>10</v>
      </c>
      <c r="F16" s="8">
        <v>152</v>
      </c>
      <c r="G16" s="8">
        <v>211</v>
      </c>
      <c r="H16" s="8" t="s">
        <v>11</v>
      </c>
      <c r="I16" s="9">
        <v>132500</v>
      </c>
      <c r="J16" s="7"/>
    </row>
    <row r="17" spans="1:10" x14ac:dyDescent="0.3">
      <c r="A17" s="8">
        <v>16</v>
      </c>
      <c r="B17" s="8" t="s">
        <v>16</v>
      </c>
      <c r="C17" s="8">
        <v>76.900000000000006</v>
      </c>
      <c r="D17" s="8">
        <v>72.400000000000006</v>
      </c>
      <c r="E17" s="8" t="s">
        <v>10</v>
      </c>
      <c r="F17" s="8">
        <v>228</v>
      </c>
      <c r="G17" s="8">
        <v>286</v>
      </c>
      <c r="H17" s="8" t="s">
        <v>11</v>
      </c>
      <c r="I17" s="9">
        <v>99000</v>
      </c>
      <c r="J17" s="7"/>
    </row>
    <row r="18" spans="1:10" x14ac:dyDescent="0.3">
      <c r="A18" s="8">
        <v>17</v>
      </c>
      <c r="B18" s="8" t="s">
        <v>13</v>
      </c>
      <c r="C18" s="8">
        <v>75.8</v>
      </c>
      <c r="D18" s="8">
        <v>72</v>
      </c>
      <c r="E18" s="8" t="s">
        <v>14</v>
      </c>
      <c r="F18" s="8">
        <v>62</v>
      </c>
      <c r="G18" s="8">
        <v>122</v>
      </c>
      <c r="H18" s="8" t="s">
        <v>12</v>
      </c>
      <c r="I18" s="8"/>
      <c r="J18" s="7"/>
    </row>
    <row r="19" spans="1:10" x14ac:dyDescent="0.3">
      <c r="A19" s="8">
        <v>18</v>
      </c>
      <c r="B19" s="8" t="s">
        <v>17</v>
      </c>
      <c r="C19" s="8">
        <v>78</v>
      </c>
      <c r="D19" s="8">
        <v>81</v>
      </c>
      <c r="E19" s="8" t="s">
        <v>10</v>
      </c>
      <c r="F19" s="8">
        <v>393</v>
      </c>
      <c r="G19" s="8">
        <v>443</v>
      </c>
      <c r="H19" s="8" t="s">
        <v>11</v>
      </c>
      <c r="I19" s="9">
        <v>124000</v>
      </c>
      <c r="J19" s="7"/>
    </row>
    <row r="20" spans="1:10" x14ac:dyDescent="0.3">
      <c r="A20" s="8">
        <v>19</v>
      </c>
      <c r="B20" s="8" t="s">
        <v>9</v>
      </c>
      <c r="C20" s="8">
        <v>82.4</v>
      </c>
      <c r="D20" s="8">
        <v>96.1</v>
      </c>
      <c r="E20" s="8" t="s">
        <v>10</v>
      </c>
      <c r="F20" s="8">
        <v>277</v>
      </c>
      <c r="G20" s="8">
        <v>366</v>
      </c>
      <c r="H20" s="8" t="s">
        <v>12</v>
      </c>
      <c r="I20" s="8"/>
      <c r="J20" s="7"/>
    </row>
    <row r="21" spans="1:10" x14ac:dyDescent="0.3">
      <c r="A21" s="8">
        <v>20</v>
      </c>
      <c r="B21" s="8" t="s">
        <v>13</v>
      </c>
      <c r="C21" s="8">
        <v>76.2</v>
      </c>
      <c r="D21" s="8">
        <v>76.7</v>
      </c>
      <c r="E21" s="8" t="s">
        <v>10</v>
      </c>
      <c r="F21" s="8">
        <v>206</v>
      </c>
      <c r="G21" s="8">
        <v>244</v>
      </c>
      <c r="H21" s="8" t="s">
        <v>12</v>
      </c>
      <c r="I21" s="8"/>
      <c r="J21" s="7"/>
    </row>
    <row r="22" spans="1:10" x14ac:dyDescent="0.3">
      <c r="A22" s="8">
        <v>21</v>
      </c>
      <c r="B22" s="8" t="s">
        <v>9</v>
      </c>
      <c r="C22" s="8">
        <v>62.5</v>
      </c>
      <c r="D22" s="8">
        <v>80.3</v>
      </c>
      <c r="E22" s="8" t="s">
        <v>10</v>
      </c>
      <c r="F22" s="8">
        <v>229</v>
      </c>
      <c r="G22" s="8">
        <v>241</v>
      </c>
      <c r="H22" s="8" t="s">
        <v>12</v>
      </c>
      <c r="I22" s="8"/>
      <c r="J22" s="7"/>
    </row>
    <row r="23" spans="1:10" x14ac:dyDescent="0.3">
      <c r="A23" s="8">
        <v>22</v>
      </c>
      <c r="B23" s="8" t="s">
        <v>17</v>
      </c>
      <c r="C23" s="8">
        <v>78</v>
      </c>
      <c r="D23" s="8">
        <v>77.8</v>
      </c>
      <c r="E23" s="8" t="s">
        <v>10</v>
      </c>
      <c r="F23" s="8">
        <v>182</v>
      </c>
      <c r="G23" s="8">
        <v>237</v>
      </c>
      <c r="H23" s="8" t="s">
        <v>11</v>
      </c>
      <c r="I23" s="9">
        <v>82000</v>
      </c>
      <c r="J23" s="7"/>
    </row>
    <row r="24" spans="1:10" x14ac:dyDescent="0.3">
      <c r="A24" s="8">
        <v>23</v>
      </c>
      <c r="B24" s="8" t="s">
        <v>15</v>
      </c>
      <c r="C24" s="8">
        <v>66.5</v>
      </c>
      <c r="D24" s="8">
        <v>62.6</v>
      </c>
      <c r="E24" s="8" t="s">
        <v>10</v>
      </c>
      <c r="F24" s="8">
        <v>98</v>
      </c>
      <c r="G24" s="8">
        <v>122</v>
      </c>
      <c r="H24" s="8" t="s">
        <v>12</v>
      </c>
      <c r="I24" s="8"/>
      <c r="J24" s="7"/>
    </row>
    <row r="25" spans="1:10" x14ac:dyDescent="0.3">
      <c r="A25" s="8">
        <v>24</v>
      </c>
      <c r="B25" s="8" t="s">
        <v>13</v>
      </c>
      <c r="C25" s="8">
        <v>63.5</v>
      </c>
      <c r="D25" s="8">
        <v>80.2</v>
      </c>
      <c r="E25" s="8" t="s">
        <v>10</v>
      </c>
      <c r="F25" s="8">
        <v>125</v>
      </c>
      <c r="G25" s="8">
        <v>129</v>
      </c>
      <c r="H25" s="8" t="s">
        <v>12</v>
      </c>
      <c r="I25" s="8"/>
      <c r="J25" s="7"/>
    </row>
    <row r="26" spans="1:10" x14ac:dyDescent="0.3">
      <c r="A26" s="8">
        <v>25</v>
      </c>
      <c r="B26" s="8" t="s">
        <v>9</v>
      </c>
      <c r="C26" s="8">
        <v>82.6</v>
      </c>
      <c r="D26" s="8">
        <v>79.099999999999994</v>
      </c>
      <c r="E26" s="8" t="s">
        <v>10</v>
      </c>
      <c r="F26" s="8">
        <v>164</v>
      </c>
      <c r="G26" s="8">
        <v>236</v>
      </c>
      <c r="H26" s="8" t="s">
        <v>11</v>
      </c>
      <c r="I26" s="9">
        <v>185000</v>
      </c>
      <c r="J26" s="7"/>
    </row>
    <row r="27" spans="1:10" x14ac:dyDescent="0.3">
      <c r="A27" s="8">
        <v>26</v>
      </c>
      <c r="B27" s="8" t="s">
        <v>13</v>
      </c>
      <c r="C27" s="8">
        <v>79.2</v>
      </c>
      <c r="D27" s="8">
        <v>77.8</v>
      </c>
      <c r="E27" s="8" t="s">
        <v>10</v>
      </c>
      <c r="F27" s="8">
        <v>186</v>
      </c>
      <c r="G27" s="8">
        <v>251</v>
      </c>
      <c r="H27" s="8" t="s">
        <v>11</v>
      </c>
      <c r="I27" s="9">
        <v>89500</v>
      </c>
      <c r="J27" s="7"/>
    </row>
    <row r="28" spans="1:10" x14ac:dyDescent="0.3">
      <c r="A28" s="8">
        <v>27</v>
      </c>
      <c r="B28" s="8" t="s">
        <v>13</v>
      </c>
      <c r="C28" s="8">
        <v>75</v>
      </c>
      <c r="D28" s="8">
        <v>75.099999999999994</v>
      </c>
      <c r="E28" s="8" t="s">
        <v>10</v>
      </c>
      <c r="F28" s="8">
        <v>235</v>
      </c>
      <c r="G28" s="8">
        <v>283</v>
      </c>
      <c r="H28" s="8" t="s">
        <v>11</v>
      </c>
      <c r="I28" s="9">
        <v>91500</v>
      </c>
      <c r="J28" s="7"/>
    </row>
    <row r="29" spans="1:10" x14ac:dyDescent="0.3">
      <c r="A29" s="8">
        <v>28</v>
      </c>
      <c r="B29" s="8" t="s">
        <v>17</v>
      </c>
      <c r="C29" s="8">
        <v>74.400000000000006</v>
      </c>
      <c r="D29" s="8">
        <v>82.2</v>
      </c>
      <c r="E29" s="8" t="s">
        <v>10</v>
      </c>
      <c r="F29" s="8">
        <v>184</v>
      </c>
      <c r="G29" s="8">
        <v>225</v>
      </c>
      <c r="H29" s="8" t="s">
        <v>12</v>
      </c>
      <c r="I29" s="8"/>
      <c r="J29" s="7"/>
    </row>
    <row r="30" spans="1:10" x14ac:dyDescent="0.3">
      <c r="A30" s="8">
        <v>29</v>
      </c>
      <c r="B30" s="8" t="s">
        <v>16</v>
      </c>
      <c r="C30" s="8">
        <v>67.900000000000006</v>
      </c>
      <c r="D30" s="8">
        <v>70.5</v>
      </c>
      <c r="E30" s="8" t="s">
        <v>10</v>
      </c>
      <c r="F30" s="8">
        <v>76</v>
      </c>
      <c r="G30" s="8">
        <v>102</v>
      </c>
      <c r="H30" s="8" t="s">
        <v>12</v>
      </c>
      <c r="I30" s="8"/>
      <c r="J30" s="7"/>
    </row>
    <row r="31" spans="1:10" x14ac:dyDescent="0.3">
      <c r="A31" s="8">
        <v>30</v>
      </c>
      <c r="B31" s="8" t="s">
        <v>17</v>
      </c>
      <c r="C31" s="8">
        <v>76.8</v>
      </c>
      <c r="D31" s="8">
        <v>70.8</v>
      </c>
      <c r="E31" s="8" t="s">
        <v>10</v>
      </c>
      <c r="F31" s="8">
        <v>126</v>
      </c>
      <c r="G31" s="8">
        <v>180</v>
      </c>
      <c r="H31" s="8" t="s">
        <v>11</v>
      </c>
      <c r="I31" s="9">
        <v>113500</v>
      </c>
      <c r="J31" s="7"/>
    </row>
    <row r="32" spans="1:10" x14ac:dyDescent="0.3">
      <c r="A32" s="8">
        <v>31</v>
      </c>
      <c r="B32" s="8" t="s">
        <v>9</v>
      </c>
      <c r="C32" s="8">
        <v>83</v>
      </c>
      <c r="D32" s="8">
        <v>87.5</v>
      </c>
      <c r="E32" s="8" t="s">
        <v>10</v>
      </c>
      <c r="F32" s="8">
        <v>183</v>
      </c>
      <c r="G32" s="8">
        <v>247</v>
      </c>
      <c r="H32" s="8" t="s">
        <v>12</v>
      </c>
      <c r="I32" s="8"/>
      <c r="J32" s="7"/>
    </row>
    <row r="33" spans="1:10" x14ac:dyDescent="0.3">
      <c r="A33" s="8">
        <v>32</v>
      </c>
      <c r="B33" s="8" t="s">
        <v>13</v>
      </c>
      <c r="C33" s="8">
        <v>88.9</v>
      </c>
      <c r="D33" s="8">
        <v>79.5</v>
      </c>
      <c r="E33" s="8" t="s">
        <v>10</v>
      </c>
      <c r="F33" s="8">
        <v>242</v>
      </c>
      <c r="G33" s="8">
        <v>343</v>
      </c>
      <c r="H33" s="8" t="s">
        <v>12</v>
      </c>
      <c r="I33" s="8"/>
      <c r="J33" s="7"/>
    </row>
    <row r="34" spans="1:10" x14ac:dyDescent="0.3">
      <c r="A34" s="8">
        <v>33</v>
      </c>
      <c r="B34" s="8" t="s">
        <v>9</v>
      </c>
      <c r="C34" s="8">
        <v>76.5</v>
      </c>
      <c r="D34" s="8">
        <v>80.8</v>
      </c>
      <c r="E34" s="8" t="s">
        <v>10</v>
      </c>
      <c r="F34" s="8">
        <v>207</v>
      </c>
      <c r="G34" s="8">
        <v>283</v>
      </c>
      <c r="H34" s="8" t="s">
        <v>12</v>
      </c>
      <c r="I34" s="8"/>
      <c r="J34" s="7"/>
    </row>
    <row r="35" spans="1:10" x14ac:dyDescent="0.3">
      <c r="A35" s="8">
        <v>34</v>
      </c>
      <c r="B35" s="8" t="s">
        <v>16</v>
      </c>
      <c r="C35" s="8">
        <v>79.900000000000006</v>
      </c>
      <c r="D35" s="8">
        <v>79.599999999999994</v>
      </c>
      <c r="E35" s="8" t="s">
        <v>14</v>
      </c>
      <c r="F35" s="8">
        <v>181</v>
      </c>
      <c r="G35" s="8">
        <v>253</v>
      </c>
      <c r="H35" s="8" t="s">
        <v>11</v>
      </c>
      <c r="I35" s="9">
        <v>99000</v>
      </c>
      <c r="J35" s="7"/>
    </row>
    <row r="36" spans="1:10" x14ac:dyDescent="0.3">
      <c r="A36" s="8">
        <v>35</v>
      </c>
      <c r="B36" s="8" t="s">
        <v>9</v>
      </c>
      <c r="C36" s="8">
        <v>70.400000000000006</v>
      </c>
      <c r="D36" s="8">
        <v>88.9</v>
      </c>
      <c r="E36" s="8" t="s">
        <v>10</v>
      </c>
      <c r="F36" s="8">
        <v>239</v>
      </c>
      <c r="G36" s="8">
        <v>263</v>
      </c>
      <c r="H36" s="8" t="s">
        <v>12</v>
      </c>
      <c r="I36" s="8"/>
      <c r="J36" s="7"/>
    </row>
    <row r="37" spans="1:10" x14ac:dyDescent="0.3">
      <c r="A37" s="8">
        <v>36</v>
      </c>
      <c r="B37" s="8" t="s">
        <v>17</v>
      </c>
      <c r="C37" s="8">
        <v>83.4</v>
      </c>
      <c r="D37" s="8">
        <v>85.9</v>
      </c>
      <c r="E37" s="8" t="s">
        <v>10</v>
      </c>
      <c r="F37" s="8">
        <v>216</v>
      </c>
      <c r="G37" s="8">
        <v>291</v>
      </c>
      <c r="H37" s="8" t="s">
        <v>11</v>
      </c>
      <c r="I37" s="9">
        <v>75500</v>
      </c>
      <c r="J37" s="7"/>
    </row>
    <row r="38" spans="1:10" x14ac:dyDescent="0.3">
      <c r="A38" s="8">
        <v>37</v>
      </c>
      <c r="B38" s="8" t="s">
        <v>9</v>
      </c>
      <c r="C38" s="8">
        <v>79.2</v>
      </c>
      <c r="D38" s="8">
        <v>82.3</v>
      </c>
      <c r="E38" s="8" t="s">
        <v>14</v>
      </c>
      <c r="F38" s="8">
        <v>289</v>
      </c>
      <c r="G38" s="8">
        <v>368</v>
      </c>
      <c r="H38" s="8" t="s">
        <v>11</v>
      </c>
      <c r="I38" s="9">
        <v>86000</v>
      </c>
      <c r="J38" s="7"/>
    </row>
    <row r="39" spans="1:10" x14ac:dyDescent="0.3">
      <c r="A39" s="8">
        <v>38</v>
      </c>
      <c r="B39" s="8" t="s">
        <v>15</v>
      </c>
      <c r="C39" s="8">
        <v>61.2</v>
      </c>
      <c r="D39" s="8">
        <v>76.7</v>
      </c>
      <c r="E39" s="8" t="s">
        <v>10</v>
      </c>
      <c r="F39" s="8">
        <v>213</v>
      </c>
      <c r="G39" s="8">
        <v>206</v>
      </c>
      <c r="H39" s="8" t="s">
        <v>12</v>
      </c>
      <c r="I39" s="8"/>
      <c r="J39" s="7"/>
    </row>
    <row r="40" spans="1:10" x14ac:dyDescent="0.3">
      <c r="A40" s="8">
        <v>39</v>
      </c>
      <c r="B40" s="8" t="s">
        <v>17</v>
      </c>
      <c r="C40" s="8">
        <v>64</v>
      </c>
      <c r="D40" s="8">
        <v>79.900000000000006</v>
      </c>
      <c r="E40" s="8" t="s">
        <v>10</v>
      </c>
      <c r="F40" s="8">
        <v>209</v>
      </c>
      <c r="G40" s="8">
        <v>231</v>
      </c>
      <c r="H40" s="8" t="s">
        <v>12</v>
      </c>
      <c r="I40" s="8"/>
      <c r="J40" s="7"/>
    </row>
    <row r="41" spans="1:10" x14ac:dyDescent="0.3">
      <c r="A41" s="8">
        <v>40</v>
      </c>
      <c r="B41" s="8" t="s">
        <v>17</v>
      </c>
      <c r="C41" s="8">
        <v>68</v>
      </c>
      <c r="D41" s="8">
        <v>86.2</v>
      </c>
      <c r="E41" s="8" t="s">
        <v>14</v>
      </c>
      <c r="F41" s="8">
        <v>376</v>
      </c>
      <c r="G41" s="8">
        <v>389</v>
      </c>
      <c r="H41" s="8" t="s">
        <v>12</v>
      </c>
      <c r="I41" s="8"/>
      <c r="J41" s="7"/>
    </row>
    <row r="42" spans="1:10" x14ac:dyDescent="0.3">
      <c r="A42" s="8">
        <v>41</v>
      </c>
      <c r="B42" s="8" t="s">
        <v>15</v>
      </c>
      <c r="C42" s="8">
        <v>78.5</v>
      </c>
      <c r="D42" s="8">
        <v>79.2</v>
      </c>
      <c r="E42" s="8" t="s">
        <v>10</v>
      </c>
      <c r="F42" s="8">
        <v>332</v>
      </c>
      <c r="G42" s="8">
        <v>396</v>
      </c>
      <c r="H42" s="8" t="s">
        <v>11</v>
      </c>
      <c r="I42" s="9">
        <v>156500</v>
      </c>
      <c r="J42" s="7"/>
    </row>
    <row r="43" spans="1:10" x14ac:dyDescent="0.3">
      <c r="A43" s="8">
        <v>42</v>
      </c>
      <c r="B43" s="8" t="s">
        <v>9</v>
      </c>
      <c r="C43" s="8">
        <v>83</v>
      </c>
      <c r="D43" s="8">
        <v>83.4</v>
      </c>
      <c r="E43" s="8" t="s">
        <v>14</v>
      </c>
      <c r="F43" s="8">
        <v>249</v>
      </c>
      <c r="G43" s="8">
        <v>339</v>
      </c>
      <c r="H43" s="8" t="s">
        <v>11</v>
      </c>
      <c r="I43" s="9">
        <v>99500</v>
      </c>
      <c r="J43" s="7"/>
    </row>
    <row r="44" spans="1:10" x14ac:dyDescent="0.3">
      <c r="A44" s="8">
        <v>43</v>
      </c>
      <c r="B44" s="8" t="s">
        <v>16</v>
      </c>
      <c r="C44" s="8">
        <v>75.2</v>
      </c>
      <c r="D44" s="8">
        <v>85.2</v>
      </c>
      <c r="E44" s="8" t="s">
        <v>14</v>
      </c>
      <c r="F44" s="8">
        <v>228</v>
      </c>
      <c r="G44" s="8">
        <v>286</v>
      </c>
      <c r="H44" s="8" t="s">
        <v>11</v>
      </c>
      <c r="I44" s="9">
        <v>148000</v>
      </c>
      <c r="J44" s="7"/>
    </row>
    <row r="45" spans="1:10" x14ac:dyDescent="0.3">
      <c r="A45" s="8">
        <v>44</v>
      </c>
      <c r="B45" s="8" t="s">
        <v>9</v>
      </c>
      <c r="C45" s="8">
        <v>68.099999999999994</v>
      </c>
      <c r="D45" s="8">
        <v>77.8</v>
      </c>
      <c r="E45" s="8" t="s">
        <v>10</v>
      </c>
      <c r="F45" s="8">
        <v>124</v>
      </c>
      <c r="G45" s="8">
        <v>146</v>
      </c>
      <c r="H45" s="8" t="s">
        <v>12</v>
      </c>
      <c r="I45" s="8"/>
      <c r="J45" s="7"/>
    </row>
    <row r="46" spans="1:10" x14ac:dyDescent="0.3">
      <c r="A46" s="8">
        <v>45</v>
      </c>
      <c r="B46" s="8" t="s">
        <v>16</v>
      </c>
      <c r="C46" s="8">
        <v>93.6</v>
      </c>
      <c r="D46" s="8">
        <v>80.2</v>
      </c>
      <c r="E46" s="8" t="s">
        <v>10</v>
      </c>
      <c r="F46" s="8">
        <v>194</v>
      </c>
      <c r="G46" s="8">
        <v>315</v>
      </c>
      <c r="H46" s="8" t="s">
        <v>11</v>
      </c>
      <c r="I46" s="9">
        <v>82000</v>
      </c>
      <c r="J46" s="7"/>
    </row>
    <row r="47" spans="1:10" x14ac:dyDescent="0.3">
      <c r="A47" s="8">
        <v>46</v>
      </c>
      <c r="B47" s="8" t="s">
        <v>9</v>
      </c>
      <c r="C47" s="8">
        <v>75.599999999999994</v>
      </c>
      <c r="D47" s="8">
        <v>71</v>
      </c>
      <c r="E47" s="8" t="s">
        <v>14</v>
      </c>
      <c r="F47" s="8">
        <v>157</v>
      </c>
      <c r="G47" s="8">
        <v>183</v>
      </c>
      <c r="H47" s="8" t="s">
        <v>12</v>
      </c>
      <c r="I47" s="8"/>
      <c r="J47" s="7"/>
    </row>
    <row r="48" spans="1:10" x14ac:dyDescent="0.3">
      <c r="A48" s="8">
        <v>47</v>
      </c>
      <c r="B48" s="8" t="s">
        <v>9</v>
      </c>
      <c r="C48" s="8">
        <v>82.3</v>
      </c>
      <c r="D48" s="8">
        <v>87.2</v>
      </c>
      <c r="E48" s="8" t="s">
        <v>10</v>
      </c>
      <c r="F48" s="8">
        <v>402</v>
      </c>
      <c r="G48" s="8">
        <v>481</v>
      </c>
      <c r="H48" s="8" t="s">
        <v>11</v>
      </c>
      <c r="I48" s="9">
        <v>103500</v>
      </c>
      <c r="J48" s="7"/>
    </row>
    <row r="49" spans="1:10" x14ac:dyDescent="0.3">
      <c r="A49" s="8">
        <v>48</v>
      </c>
      <c r="B49" s="8" t="s">
        <v>9</v>
      </c>
      <c r="C49" s="8">
        <v>71.400000000000006</v>
      </c>
      <c r="D49" s="8">
        <v>82.9</v>
      </c>
      <c r="E49" s="8" t="s">
        <v>10</v>
      </c>
      <c r="F49" s="8">
        <v>323</v>
      </c>
      <c r="G49" s="8">
        <v>349</v>
      </c>
      <c r="H49" s="8" t="s">
        <v>12</v>
      </c>
      <c r="I49" s="8"/>
      <c r="J49" s="7"/>
    </row>
    <row r="50" spans="1:10" x14ac:dyDescent="0.3">
      <c r="A50" s="8">
        <v>49</v>
      </c>
      <c r="B50" s="8" t="s">
        <v>15</v>
      </c>
      <c r="C50" s="8">
        <v>71.900000000000006</v>
      </c>
      <c r="D50" s="8">
        <v>73.5</v>
      </c>
      <c r="E50" s="8" t="s">
        <v>10</v>
      </c>
      <c r="F50" s="8">
        <v>181</v>
      </c>
      <c r="G50" s="8">
        <v>225</v>
      </c>
      <c r="H50" s="8" t="s">
        <v>11</v>
      </c>
      <c r="I50" s="9">
        <v>205500</v>
      </c>
      <c r="J50" s="7"/>
    </row>
    <row r="51" spans="1:10" x14ac:dyDescent="0.3">
      <c r="A51" s="8">
        <v>50</v>
      </c>
      <c r="B51" s="8" t="s">
        <v>17</v>
      </c>
      <c r="C51" s="8">
        <v>79.099999999999994</v>
      </c>
      <c r="D51" s="8">
        <v>74.599999999999994</v>
      </c>
      <c r="E51" s="8" t="s">
        <v>10</v>
      </c>
      <c r="F51" s="8">
        <v>157</v>
      </c>
      <c r="G51" s="8">
        <v>217</v>
      </c>
      <c r="H51" s="8" t="s">
        <v>11</v>
      </c>
      <c r="I51" s="9">
        <v>103500</v>
      </c>
      <c r="J51" s="7"/>
    </row>
    <row r="52" spans="1:10" x14ac:dyDescent="0.3">
      <c r="A52" s="8">
        <v>51</v>
      </c>
      <c r="B52" s="8" t="s">
        <v>9</v>
      </c>
      <c r="C52" s="8">
        <v>88.7</v>
      </c>
      <c r="D52" s="8">
        <v>75.099999999999994</v>
      </c>
      <c r="E52" s="8" t="s">
        <v>14</v>
      </c>
      <c r="F52" s="8">
        <v>266</v>
      </c>
      <c r="G52" s="8">
        <v>353</v>
      </c>
      <c r="H52" s="8" t="s">
        <v>11</v>
      </c>
      <c r="I52" s="9">
        <v>340000</v>
      </c>
      <c r="J52" s="7"/>
    </row>
    <row r="53" spans="1:10" x14ac:dyDescent="0.3">
      <c r="A53" s="8">
        <v>52</v>
      </c>
      <c r="B53" s="8" t="s">
        <v>15</v>
      </c>
      <c r="C53" s="8">
        <v>69.400000000000006</v>
      </c>
      <c r="D53" s="8">
        <v>85.1</v>
      </c>
      <c r="E53" s="8" t="s">
        <v>10</v>
      </c>
      <c r="F53" s="8">
        <v>268</v>
      </c>
      <c r="G53" s="8">
        <v>314</v>
      </c>
      <c r="H53" s="8" t="s">
        <v>12</v>
      </c>
      <c r="I53" s="8"/>
      <c r="J53" s="7"/>
    </row>
    <row r="54" spans="1:10" x14ac:dyDescent="0.3">
      <c r="A54" s="8">
        <v>53</v>
      </c>
      <c r="B54" s="8" t="s">
        <v>9</v>
      </c>
      <c r="C54" s="8">
        <v>80.3</v>
      </c>
      <c r="D54" s="8">
        <v>74.900000000000006</v>
      </c>
      <c r="E54" s="8" t="s">
        <v>14</v>
      </c>
      <c r="F54" s="8">
        <v>167</v>
      </c>
      <c r="G54" s="8">
        <v>247</v>
      </c>
      <c r="H54" s="8" t="s">
        <v>11</v>
      </c>
      <c r="I54" s="9">
        <v>103500</v>
      </c>
      <c r="J54" s="7"/>
    </row>
    <row r="55" spans="1:10" x14ac:dyDescent="0.3">
      <c r="A55" s="8">
        <v>54</v>
      </c>
      <c r="B55" s="8" t="s">
        <v>16</v>
      </c>
      <c r="C55" s="8">
        <v>83</v>
      </c>
      <c r="D55" s="8">
        <v>84.6</v>
      </c>
      <c r="E55" s="8" t="s">
        <v>14</v>
      </c>
      <c r="F55" s="8">
        <v>342</v>
      </c>
      <c r="G55" s="8">
        <v>410</v>
      </c>
      <c r="H55" s="8" t="s">
        <v>11</v>
      </c>
      <c r="I55" s="9">
        <v>99500</v>
      </c>
      <c r="J55" s="7"/>
    </row>
    <row r="56" spans="1:10" x14ac:dyDescent="0.3">
      <c r="A56" s="8">
        <v>55</v>
      </c>
      <c r="B56" s="8" t="s">
        <v>9</v>
      </c>
      <c r="C56" s="8">
        <v>74.099999999999994</v>
      </c>
      <c r="D56" s="8">
        <v>81.7</v>
      </c>
      <c r="E56" s="8" t="s">
        <v>14</v>
      </c>
      <c r="F56" s="8">
        <v>349</v>
      </c>
      <c r="G56" s="8">
        <v>395</v>
      </c>
      <c r="H56" s="8" t="s">
        <v>11</v>
      </c>
      <c r="I56" s="9">
        <v>103000</v>
      </c>
      <c r="J56" s="7"/>
    </row>
    <row r="57" spans="1:10" x14ac:dyDescent="0.3">
      <c r="A57" s="8">
        <v>56</v>
      </c>
      <c r="B57" s="8" t="s">
        <v>15</v>
      </c>
      <c r="C57" s="8">
        <v>79.400000000000006</v>
      </c>
      <c r="D57" s="8">
        <v>81.400000000000006</v>
      </c>
      <c r="E57" s="8" t="s">
        <v>10</v>
      </c>
      <c r="F57" s="8">
        <v>340</v>
      </c>
      <c r="G57" s="8">
        <v>416</v>
      </c>
      <c r="H57" s="8" t="s">
        <v>11</v>
      </c>
      <c r="I57" s="9">
        <v>103500</v>
      </c>
      <c r="J57" s="7"/>
    </row>
    <row r="58" spans="1:10" x14ac:dyDescent="0.3">
      <c r="A58" s="8">
        <v>57</v>
      </c>
      <c r="B58" s="8" t="s">
        <v>9</v>
      </c>
      <c r="C58" s="8">
        <v>88.1</v>
      </c>
      <c r="D58" s="8">
        <v>83.8</v>
      </c>
      <c r="E58" s="8" t="s">
        <v>14</v>
      </c>
      <c r="F58" s="8">
        <v>227</v>
      </c>
      <c r="G58" s="8">
        <v>342</v>
      </c>
      <c r="H58" s="8" t="s">
        <v>11</v>
      </c>
      <c r="I58" s="9">
        <v>165000</v>
      </c>
      <c r="J58" s="7"/>
    </row>
    <row r="59" spans="1:10" x14ac:dyDescent="0.3">
      <c r="A59" s="8">
        <v>58</v>
      </c>
      <c r="B59" s="8" t="s">
        <v>13</v>
      </c>
      <c r="C59" s="8">
        <v>74.599999999999994</v>
      </c>
      <c r="D59" s="8">
        <v>88.5</v>
      </c>
      <c r="E59" s="8" t="s">
        <v>14</v>
      </c>
      <c r="F59" s="8">
        <v>409</v>
      </c>
      <c r="G59" s="8">
        <v>446</v>
      </c>
      <c r="H59" s="8" t="s">
        <v>11</v>
      </c>
      <c r="I59" s="9">
        <v>124500</v>
      </c>
      <c r="J59" s="7"/>
    </row>
    <row r="60" spans="1:10" x14ac:dyDescent="0.3">
      <c r="A60" s="8">
        <v>59</v>
      </c>
      <c r="B60" s="8" t="s">
        <v>13</v>
      </c>
      <c r="C60" s="8">
        <v>87.1</v>
      </c>
      <c r="D60" s="8">
        <v>84.9</v>
      </c>
      <c r="E60" s="8" t="s">
        <v>14</v>
      </c>
      <c r="F60" s="8">
        <v>400</v>
      </c>
      <c r="G60" s="8">
        <v>477</v>
      </c>
      <c r="H60" s="8" t="s">
        <v>11</v>
      </c>
      <c r="I60" s="9">
        <v>103500</v>
      </c>
      <c r="J60" s="7"/>
    </row>
    <row r="61" spans="1:10" x14ac:dyDescent="0.3">
      <c r="A61" s="8">
        <v>60</v>
      </c>
      <c r="B61" s="8" t="s">
        <v>13</v>
      </c>
      <c r="C61" s="8">
        <v>79.7</v>
      </c>
      <c r="D61" s="8">
        <v>84.3</v>
      </c>
      <c r="E61" s="8" t="s">
        <v>10</v>
      </c>
      <c r="F61" s="8">
        <v>374</v>
      </c>
      <c r="G61" s="8">
        <v>444</v>
      </c>
      <c r="H61" s="8" t="s">
        <v>11</v>
      </c>
      <c r="I61" s="9">
        <v>82500</v>
      </c>
      <c r="J61" s="7"/>
    </row>
    <row r="62" spans="1:10" x14ac:dyDescent="0.3">
      <c r="A62" s="8">
        <v>61</v>
      </c>
      <c r="B62" s="8" t="s">
        <v>13</v>
      </c>
      <c r="C62" s="8">
        <v>82.1</v>
      </c>
      <c r="D62" s="8">
        <v>78.2</v>
      </c>
      <c r="E62" s="8" t="s">
        <v>10</v>
      </c>
      <c r="F62" s="8">
        <v>255</v>
      </c>
      <c r="G62" s="8">
        <v>351</v>
      </c>
      <c r="H62" s="8" t="s">
        <v>11</v>
      </c>
      <c r="I62" s="9">
        <v>93000</v>
      </c>
      <c r="J62" s="7"/>
    </row>
    <row r="63" spans="1:10" x14ac:dyDescent="0.3">
      <c r="A63" s="8">
        <v>62</v>
      </c>
      <c r="B63" s="8" t="s">
        <v>16</v>
      </c>
      <c r="C63" s="8">
        <v>70.2</v>
      </c>
      <c r="D63" s="8">
        <v>80</v>
      </c>
      <c r="E63" s="8" t="s">
        <v>10</v>
      </c>
      <c r="F63" s="8">
        <v>146</v>
      </c>
      <c r="G63" s="8">
        <v>165</v>
      </c>
      <c r="H63" s="8" t="s">
        <v>12</v>
      </c>
      <c r="I63" s="8"/>
      <c r="J63" s="7"/>
    </row>
    <row r="64" spans="1:10" x14ac:dyDescent="0.3">
      <c r="A64" s="8">
        <v>63</v>
      </c>
      <c r="B64" s="8" t="s">
        <v>9</v>
      </c>
      <c r="C64" s="8">
        <v>81.7</v>
      </c>
      <c r="D64" s="8">
        <v>74.8</v>
      </c>
      <c r="E64" s="8" t="s">
        <v>10</v>
      </c>
      <c r="F64" s="8">
        <v>248</v>
      </c>
      <c r="G64" s="8">
        <v>317</v>
      </c>
      <c r="H64" s="8" t="s">
        <v>11</v>
      </c>
      <c r="I64" s="9">
        <v>168000</v>
      </c>
      <c r="J64" s="7"/>
    </row>
    <row r="65" spans="1:10" x14ac:dyDescent="0.3">
      <c r="A65" s="8">
        <v>64</v>
      </c>
      <c r="B65" s="8" t="s">
        <v>13</v>
      </c>
      <c r="C65" s="8">
        <v>76.099999999999994</v>
      </c>
      <c r="D65" s="8">
        <v>78.5</v>
      </c>
      <c r="E65" s="8" t="s">
        <v>10</v>
      </c>
      <c r="F65" s="8">
        <v>198</v>
      </c>
      <c r="G65" s="8">
        <v>250</v>
      </c>
      <c r="H65" s="8" t="s">
        <v>11</v>
      </c>
      <c r="I65" s="9">
        <v>96000</v>
      </c>
      <c r="J65" s="7"/>
    </row>
    <row r="66" spans="1:10" x14ac:dyDescent="0.3">
      <c r="A66" s="8">
        <v>65</v>
      </c>
      <c r="B66" s="8" t="s">
        <v>15</v>
      </c>
      <c r="C66" s="8">
        <v>65.400000000000006</v>
      </c>
      <c r="D66" s="8">
        <v>71.8</v>
      </c>
      <c r="E66" s="8" t="s">
        <v>14</v>
      </c>
      <c r="F66" s="8">
        <v>210</v>
      </c>
      <c r="G66" s="8">
        <v>217</v>
      </c>
      <c r="H66" s="8" t="s">
        <v>12</v>
      </c>
      <c r="I66" s="8"/>
      <c r="J66" s="7"/>
    </row>
    <row r="67" spans="1:10" x14ac:dyDescent="0.3">
      <c r="A67" s="8">
        <v>66</v>
      </c>
      <c r="B67" s="8" t="s">
        <v>15</v>
      </c>
      <c r="C67" s="8">
        <v>70.099999999999994</v>
      </c>
      <c r="D67" s="8">
        <v>69.900000000000006</v>
      </c>
      <c r="E67" s="8" t="s">
        <v>14</v>
      </c>
      <c r="F67" s="8">
        <v>107</v>
      </c>
      <c r="G67" s="8">
        <v>138</v>
      </c>
      <c r="H67" s="8" t="s">
        <v>12</v>
      </c>
      <c r="I67" s="8"/>
      <c r="J67" s="7"/>
    </row>
    <row r="68" spans="1:10" x14ac:dyDescent="0.3">
      <c r="A68" s="8">
        <v>67</v>
      </c>
      <c r="B68" s="8" t="s">
        <v>9</v>
      </c>
      <c r="C68" s="8">
        <v>75.3</v>
      </c>
      <c r="D68" s="8">
        <v>82.7</v>
      </c>
      <c r="E68" s="8" t="s">
        <v>14</v>
      </c>
      <c r="F68" s="8">
        <v>239</v>
      </c>
      <c r="G68" s="8">
        <v>302</v>
      </c>
      <c r="H68" s="8" t="s">
        <v>11</v>
      </c>
      <c r="I68" s="9">
        <v>80000</v>
      </c>
      <c r="J68" s="7"/>
    </row>
    <row r="69" spans="1:10" x14ac:dyDescent="0.3">
      <c r="A69" s="8">
        <v>68</v>
      </c>
      <c r="B69" s="8" t="s">
        <v>13</v>
      </c>
      <c r="C69" s="8">
        <v>68.7</v>
      </c>
      <c r="D69" s="8">
        <v>74</v>
      </c>
      <c r="E69" s="8" t="s">
        <v>10</v>
      </c>
      <c r="F69" s="8">
        <v>287</v>
      </c>
      <c r="G69" s="8">
        <v>311</v>
      </c>
      <c r="H69" s="8" t="s">
        <v>12</v>
      </c>
      <c r="I69" s="8"/>
      <c r="J69" s="7"/>
    </row>
    <row r="70" spans="1:10" x14ac:dyDescent="0.3">
      <c r="A70" s="8">
        <v>69</v>
      </c>
      <c r="B70" s="8" t="s">
        <v>9</v>
      </c>
      <c r="C70" s="8">
        <v>75.7</v>
      </c>
      <c r="D70" s="8">
        <v>84</v>
      </c>
      <c r="E70" s="8" t="s">
        <v>14</v>
      </c>
      <c r="F70" s="8">
        <v>340</v>
      </c>
      <c r="G70" s="8">
        <v>373</v>
      </c>
      <c r="H70" s="8" t="s">
        <v>11</v>
      </c>
      <c r="I70" s="9">
        <v>124500</v>
      </c>
      <c r="J70" s="7"/>
    </row>
    <row r="71" spans="1:10" x14ac:dyDescent="0.3">
      <c r="A71" s="8">
        <v>70</v>
      </c>
      <c r="B71" s="8" t="s">
        <v>13</v>
      </c>
      <c r="C71" s="8">
        <v>68.7</v>
      </c>
      <c r="D71" s="8">
        <v>84.7</v>
      </c>
      <c r="E71" s="8" t="s">
        <v>10</v>
      </c>
      <c r="F71" s="8">
        <v>155</v>
      </c>
      <c r="G71" s="8">
        <v>196</v>
      </c>
      <c r="H71" s="8" t="s">
        <v>12</v>
      </c>
      <c r="I71" s="8"/>
      <c r="J71" s="7"/>
    </row>
    <row r="72" spans="1:10" x14ac:dyDescent="0.3">
      <c r="A72" s="8">
        <v>71</v>
      </c>
      <c r="B72" s="8" t="s">
        <v>15</v>
      </c>
      <c r="C72" s="8">
        <v>70.400000000000006</v>
      </c>
      <c r="D72" s="8">
        <v>78.2</v>
      </c>
      <c r="E72" s="8" t="s">
        <v>14</v>
      </c>
      <c r="F72" s="8">
        <v>263</v>
      </c>
      <c r="G72" s="8">
        <v>306</v>
      </c>
      <c r="H72" s="8" t="s">
        <v>11</v>
      </c>
      <c r="I72" s="9">
        <v>99000</v>
      </c>
      <c r="J72" s="7"/>
    </row>
    <row r="73" spans="1:10" x14ac:dyDescent="0.3">
      <c r="A73" s="8">
        <v>72</v>
      </c>
      <c r="B73" s="8" t="s">
        <v>15</v>
      </c>
      <c r="C73" s="8">
        <v>68.3</v>
      </c>
      <c r="D73" s="8">
        <v>85</v>
      </c>
      <c r="E73" s="8" t="s">
        <v>14</v>
      </c>
      <c r="F73" s="8">
        <v>265</v>
      </c>
      <c r="G73" s="8">
        <v>302</v>
      </c>
      <c r="H73" s="8" t="s">
        <v>12</v>
      </c>
      <c r="I73" s="8"/>
      <c r="J73" s="7"/>
    </row>
    <row r="74" spans="1:10" x14ac:dyDescent="0.3">
      <c r="A74" s="8">
        <v>73</v>
      </c>
      <c r="B74" s="8" t="s">
        <v>9</v>
      </c>
      <c r="C74" s="8">
        <v>71.7</v>
      </c>
      <c r="D74" s="8">
        <v>80.099999999999994</v>
      </c>
      <c r="E74" s="8" t="s">
        <v>10</v>
      </c>
      <c r="F74" s="8">
        <v>249</v>
      </c>
      <c r="G74" s="8">
        <v>278</v>
      </c>
      <c r="H74" s="8" t="s">
        <v>12</v>
      </c>
      <c r="I74" s="8"/>
      <c r="J74" s="7"/>
    </row>
    <row r="75" spans="1:10" x14ac:dyDescent="0.3">
      <c r="A75" s="8">
        <v>74</v>
      </c>
      <c r="B75" s="8" t="s">
        <v>13</v>
      </c>
      <c r="C75" s="8">
        <v>70.900000000000006</v>
      </c>
      <c r="D75" s="8">
        <v>85.3</v>
      </c>
      <c r="E75" s="8" t="s">
        <v>10</v>
      </c>
      <c r="F75" s="8">
        <v>377</v>
      </c>
      <c r="G75" s="8">
        <v>429</v>
      </c>
      <c r="H75" s="8" t="s">
        <v>12</v>
      </c>
      <c r="I75" s="8"/>
      <c r="J75" s="7"/>
    </row>
    <row r="76" spans="1:10" x14ac:dyDescent="0.3">
      <c r="A76" s="8">
        <v>75</v>
      </c>
      <c r="B76" s="8" t="s">
        <v>15</v>
      </c>
      <c r="C76" s="8">
        <v>66.3</v>
      </c>
      <c r="D76" s="8">
        <v>79.7</v>
      </c>
      <c r="E76" s="8" t="s">
        <v>10</v>
      </c>
      <c r="F76" s="8">
        <v>301</v>
      </c>
      <c r="G76" s="8">
        <v>338</v>
      </c>
      <c r="H76" s="8" t="s">
        <v>11</v>
      </c>
      <c r="I76" s="9">
        <v>124000</v>
      </c>
      <c r="J76" s="7"/>
    </row>
    <row r="77" spans="1:10" x14ac:dyDescent="0.3">
      <c r="A77" s="8">
        <v>76</v>
      </c>
      <c r="B77" s="8" t="s">
        <v>9</v>
      </c>
      <c r="C77" s="8">
        <v>65.3</v>
      </c>
      <c r="D77" s="8">
        <v>79.599999999999994</v>
      </c>
      <c r="E77" s="8" t="s">
        <v>10</v>
      </c>
      <c r="F77" s="8">
        <v>242</v>
      </c>
      <c r="G77" s="8">
        <v>261</v>
      </c>
      <c r="H77" s="8" t="s">
        <v>12</v>
      </c>
      <c r="I77" s="8"/>
      <c r="J77" s="7"/>
    </row>
    <row r="78" spans="1:10" x14ac:dyDescent="0.3">
      <c r="A78" s="8">
        <v>77</v>
      </c>
      <c r="B78" s="8" t="s">
        <v>9</v>
      </c>
      <c r="C78" s="8">
        <v>75.7</v>
      </c>
      <c r="D78" s="8">
        <v>78.900000000000006</v>
      </c>
      <c r="E78" s="8" t="s">
        <v>10</v>
      </c>
      <c r="F78" s="8">
        <v>211</v>
      </c>
      <c r="G78" s="8">
        <v>256</v>
      </c>
      <c r="H78" s="8" t="s">
        <v>12</v>
      </c>
      <c r="I78" s="8"/>
      <c r="J78" s="7"/>
    </row>
    <row r="79" spans="1:10" x14ac:dyDescent="0.3">
      <c r="A79" s="8">
        <v>78</v>
      </c>
      <c r="B79" s="8" t="s">
        <v>16</v>
      </c>
      <c r="C79" s="8">
        <v>66</v>
      </c>
      <c r="D79" s="8">
        <v>78.5</v>
      </c>
      <c r="E79" s="8" t="s">
        <v>10</v>
      </c>
      <c r="F79" s="8">
        <v>160</v>
      </c>
      <c r="G79" s="8">
        <v>183</v>
      </c>
      <c r="H79" s="8" t="s">
        <v>11</v>
      </c>
      <c r="I79" s="9">
        <v>91500</v>
      </c>
      <c r="J79" s="7"/>
    </row>
    <row r="80" spans="1:10" x14ac:dyDescent="0.3">
      <c r="A80" s="8">
        <v>79</v>
      </c>
      <c r="B80" s="8" t="s">
        <v>9</v>
      </c>
      <c r="C80" s="8">
        <v>78.900000000000006</v>
      </c>
      <c r="D80" s="8">
        <v>72</v>
      </c>
      <c r="E80" s="8" t="s">
        <v>10</v>
      </c>
      <c r="F80" s="8">
        <v>218</v>
      </c>
      <c r="G80" s="8">
        <v>274</v>
      </c>
      <c r="H80" s="8" t="s">
        <v>11</v>
      </c>
      <c r="I80" s="9">
        <v>144500</v>
      </c>
      <c r="J80" s="7"/>
    </row>
    <row r="81" spans="1:10" x14ac:dyDescent="0.3">
      <c r="A81" s="8">
        <v>80</v>
      </c>
      <c r="B81" s="8" t="s">
        <v>9</v>
      </c>
      <c r="C81" s="8">
        <v>74</v>
      </c>
      <c r="D81" s="8">
        <v>74.2</v>
      </c>
      <c r="E81" s="8" t="s">
        <v>10</v>
      </c>
      <c r="F81" s="8">
        <v>133</v>
      </c>
      <c r="G81" s="8">
        <v>182</v>
      </c>
      <c r="H81" s="8" t="s">
        <v>12</v>
      </c>
      <c r="I81" s="8"/>
      <c r="J81" s="7"/>
    </row>
    <row r="82" spans="1:10" x14ac:dyDescent="0.3">
      <c r="A82" s="8">
        <v>81</v>
      </c>
      <c r="B82" s="8" t="s">
        <v>9</v>
      </c>
      <c r="C82" s="8">
        <v>74.599999999999994</v>
      </c>
      <c r="D82" s="8">
        <v>71.7</v>
      </c>
      <c r="E82" s="8" t="s">
        <v>10</v>
      </c>
      <c r="F82" s="8">
        <v>122</v>
      </c>
      <c r="G82" s="8">
        <v>183</v>
      </c>
      <c r="H82" s="8" t="s">
        <v>12</v>
      </c>
      <c r="I82" s="8"/>
      <c r="J82" s="7"/>
    </row>
    <row r="83" spans="1:10" x14ac:dyDescent="0.3">
      <c r="A83" s="8">
        <v>82</v>
      </c>
      <c r="B83" s="8" t="s">
        <v>15</v>
      </c>
      <c r="C83" s="8">
        <v>79.3</v>
      </c>
      <c r="D83" s="8">
        <v>80.7</v>
      </c>
      <c r="E83" s="8" t="s">
        <v>10</v>
      </c>
      <c r="F83" s="8">
        <v>236</v>
      </c>
      <c r="G83" s="8">
        <v>309</v>
      </c>
      <c r="H83" s="8" t="s">
        <v>11</v>
      </c>
      <c r="I83" s="9">
        <v>114500</v>
      </c>
      <c r="J83" s="7"/>
    </row>
    <row r="84" spans="1:10" x14ac:dyDescent="0.3">
      <c r="A84" s="8">
        <v>83</v>
      </c>
      <c r="B84" s="8" t="s">
        <v>15</v>
      </c>
      <c r="C84" s="8">
        <v>70.099999999999994</v>
      </c>
      <c r="D84" s="8">
        <v>84.1</v>
      </c>
      <c r="E84" s="8" t="s">
        <v>10</v>
      </c>
      <c r="F84" s="8">
        <v>143</v>
      </c>
      <c r="G84" s="8">
        <v>178</v>
      </c>
      <c r="H84" s="8" t="s">
        <v>12</v>
      </c>
      <c r="I84" s="8"/>
      <c r="J84" s="7"/>
    </row>
    <row r="85" spans="1:10" x14ac:dyDescent="0.3">
      <c r="A85" s="8">
        <v>84</v>
      </c>
      <c r="B85" s="8" t="s">
        <v>9</v>
      </c>
      <c r="C85" s="8">
        <v>88.8</v>
      </c>
      <c r="D85" s="8">
        <v>87.4</v>
      </c>
      <c r="E85" s="8" t="s">
        <v>10</v>
      </c>
      <c r="F85" s="8">
        <v>354</v>
      </c>
      <c r="G85" s="8">
        <v>458</v>
      </c>
      <c r="H85" s="8" t="s">
        <v>11</v>
      </c>
      <c r="I85" s="9">
        <v>104500</v>
      </c>
      <c r="J85" s="7"/>
    </row>
    <row r="86" spans="1:10" x14ac:dyDescent="0.3">
      <c r="A86" s="8">
        <v>85</v>
      </c>
      <c r="B86" s="8" t="s">
        <v>9</v>
      </c>
      <c r="C86" s="8">
        <v>66</v>
      </c>
      <c r="D86" s="8">
        <v>77.400000000000006</v>
      </c>
      <c r="E86" s="8" t="s">
        <v>14</v>
      </c>
      <c r="F86" s="8">
        <v>214</v>
      </c>
      <c r="G86" s="8">
        <v>234</v>
      </c>
      <c r="H86" s="8" t="s">
        <v>11</v>
      </c>
      <c r="I86" s="9">
        <v>124000</v>
      </c>
      <c r="J86" s="7"/>
    </row>
    <row r="87" spans="1:10" x14ac:dyDescent="0.3">
      <c r="A87" s="8">
        <v>86</v>
      </c>
      <c r="B87" s="8" t="s">
        <v>17</v>
      </c>
      <c r="C87" s="8">
        <v>82.9</v>
      </c>
      <c r="D87" s="8">
        <v>84.7</v>
      </c>
      <c r="E87" s="8" t="s">
        <v>14</v>
      </c>
      <c r="F87" s="8">
        <v>225</v>
      </c>
      <c r="G87" s="8">
        <v>306</v>
      </c>
      <c r="H87" s="8" t="s">
        <v>11</v>
      </c>
      <c r="I87" s="9">
        <v>113000</v>
      </c>
      <c r="J87" s="7"/>
    </row>
    <row r="88" spans="1:10" x14ac:dyDescent="0.3">
      <c r="A88" s="8">
        <v>87</v>
      </c>
      <c r="B88" s="8" t="s">
        <v>9</v>
      </c>
      <c r="C88" s="8">
        <v>100</v>
      </c>
      <c r="D88" s="8">
        <v>78.8</v>
      </c>
      <c r="E88" s="8" t="s">
        <v>10</v>
      </c>
      <c r="F88" s="8">
        <v>261</v>
      </c>
      <c r="G88" s="8">
        <v>400</v>
      </c>
      <c r="H88" s="8" t="s">
        <v>11</v>
      </c>
      <c r="I88" s="9">
        <v>78000</v>
      </c>
      <c r="J88" s="7"/>
    </row>
    <row r="89" spans="1:10" x14ac:dyDescent="0.3">
      <c r="A89" s="8">
        <v>88</v>
      </c>
      <c r="B89" s="8" t="s">
        <v>9</v>
      </c>
      <c r="C89" s="8">
        <v>75.599999999999994</v>
      </c>
      <c r="D89" s="8">
        <v>92.7</v>
      </c>
      <c r="E89" s="8" t="s">
        <v>10</v>
      </c>
      <c r="F89" s="8">
        <v>277</v>
      </c>
      <c r="G89" s="8">
        <v>337</v>
      </c>
      <c r="H89" s="8" t="s">
        <v>12</v>
      </c>
      <c r="I89" s="8"/>
      <c r="J89" s="7"/>
    </row>
    <row r="90" spans="1:10" x14ac:dyDescent="0.3">
      <c r="A90" s="8">
        <v>89</v>
      </c>
      <c r="B90" s="8" t="s">
        <v>16</v>
      </c>
      <c r="C90" s="8">
        <v>67.5</v>
      </c>
      <c r="D90" s="8">
        <v>88.8</v>
      </c>
      <c r="E90" s="8" t="s">
        <v>10</v>
      </c>
      <c r="F90" s="8">
        <v>282</v>
      </c>
      <c r="G90" s="8">
        <v>325</v>
      </c>
      <c r="H90" s="8" t="s">
        <v>11</v>
      </c>
      <c r="I90" s="9">
        <v>109000</v>
      </c>
      <c r="J90" s="7"/>
    </row>
    <row r="91" spans="1:10" x14ac:dyDescent="0.3">
      <c r="A91" s="8">
        <v>90</v>
      </c>
      <c r="B91" s="8" t="s">
        <v>13</v>
      </c>
      <c r="C91" s="8">
        <v>68.7</v>
      </c>
      <c r="D91" s="8">
        <v>86.6</v>
      </c>
      <c r="E91" s="8" t="s">
        <v>10</v>
      </c>
      <c r="F91" s="8">
        <v>322</v>
      </c>
      <c r="G91" s="8">
        <v>329</v>
      </c>
      <c r="H91" s="8" t="s">
        <v>12</v>
      </c>
      <c r="I91" s="8"/>
      <c r="J91" s="7"/>
    </row>
    <row r="92" spans="1:10" x14ac:dyDescent="0.3">
      <c r="A92" s="8">
        <v>91</v>
      </c>
      <c r="B92" s="8" t="s">
        <v>9</v>
      </c>
      <c r="C92" s="8">
        <v>76</v>
      </c>
      <c r="D92" s="8">
        <v>77.900000000000006</v>
      </c>
      <c r="E92" s="8" t="s">
        <v>10</v>
      </c>
      <c r="F92" s="8">
        <v>326</v>
      </c>
      <c r="G92" s="8">
        <v>369</v>
      </c>
      <c r="H92" s="8" t="s">
        <v>11</v>
      </c>
      <c r="I92" s="9">
        <v>99500</v>
      </c>
      <c r="J92" s="7"/>
    </row>
    <row r="93" spans="1:10" x14ac:dyDescent="0.3">
      <c r="A93" s="8">
        <v>92</v>
      </c>
      <c r="B93" s="8" t="s">
        <v>13</v>
      </c>
      <c r="C93" s="8">
        <v>67.7</v>
      </c>
      <c r="D93" s="8">
        <v>86.1</v>
      </c>
      <c r="E93" s="8" t="s">
        <v>10</v>
      </c>
      <c r="F93" s="8">
        <v>421</v>
      </c>
      <c r="G93" s="8">
        <v>457</v>
      </c>
      <c r="H93" s="8" t="s">
        <v>11</v>
      </c>
      <c r="I93" s="9">
        <v>107000</v>
      </c>
      <c r="J93" s="7"/>
    </row>
    <row r="94" spans="1:10" x14ac:dyDescent="0.3">
      <c r="A94" s="8">
        <v>93</v>
      </c>
      <c r="B94" s="8" t="s">
        <v>15</v>
      </c>
      <c r="C94" s="8">
        <v>75.3</v>
      </c>
      <c r="D94" s="8">
        <v>89.9</v>
      </c>
      <c r="E94" s="8" t="s">
        <v>10</v>
      </c>
      <c r="F94" s="8">
        <v>368</v>
      </c>
      <c r="G94" s="8">
        <v>421</v>
      </c>
      <c r="H94" s="8" t="s">
        <v>12</v>
      </c>
      <c r="I94" s="8"/>
      <c r="J94" s="7"/>
    </row>
    <row r="95" spans="1:10" x14ac:dyDescent="0.3">
      <c r="A95" s="8">
        <v>94</v>
      </c>
      <c r="B95" s="8" t="s">
        <v>15</v>
      </c>
      <c r="C95" s="8">
        <v>68.099999999999994</v>
      </c>
      <c r="D95" s="8">
        <v>83.1</v>
      </c>
      <c r="E95" s="8" t="s">
        <v>10</v>
      </c>
      <c r="F95" s="8">
        <v>279</v>
      </c>
      <c r="G95" s="8">
        <v>282</v>
      </c>
      <c r="H95" s="8" t="s">
        <v>11</v>
      </c>
      <c r="I95" s="9">
        <v>84000</v>
      </c>
      <c r="J95" s="7"/>
    </row>
    <row r="96" spans="1:10" x14ac:dyDescent="0.3">
      <c r="A96" s="8">
        <v>95</v>
      </c>
      <c r="B96" s="8" t="s">
        <v>16</v>
      </c>
      <c r="C96" s="8">
        <v>63.3</v>
      </c>
      <c r="D96" s="8">
        <v>82.6</v>
      </c>
      <c r="E96" s="8" t="s">
        <v>10</v>
      </c>
      <c r="F96" s="8">
        <v>268</v>
      </c>
      <c r="G96" s="8">
        <v>256</v>
      </c>
      <c r="H96" s="8" t="s">
        <v>12</v>
      </c>
      <c r="I96" s="8"/>
      <c r="J96" s="7"/>
    </row>
  </sheetData>
  <autoFilter ref="A1:I97" xr:uid="{71655C77-F968-4C77-8B6D-348BDC372C58}"/>
  <mergeCells count="1">
    <mergeCell ref="K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494D-0897-4AE6-8A6C-EDC92D8F567F}">
  <dimension ref="A1:T103"/>
  <sheetViews>
    <sheetView tabSelected="1" topLeftCell="A79" workbookViewId="0">
      <selection activeCell="E102" sqref="E102"/>
    </sheetView>
  </sheetViews>
  <sheetFormatPr defaultRowHeight="14.4" x14ac:dyDescent="0.3"/>
  <cols>
    <col min="1" max="1" width="10" bestFit="1" customWidth="1"/>
    <col min="2" max="2" width="17.109375" bestFit="1" customWidth="1"/>
    <col min="3" max="3" width="16" bestFit="1" customWidth="1"/>
    <col min="4" max="4" width="10.6640625" bestFit="1" customWidth="1"/>
    <col min="5" max="5" width="15.6640625" bestFit="1" customWidth="1"/>
    <col min="6" max="6" width="20.6640625" bestFit="1" customWidth="1"/>
    <col min="7" max="7" width="19.33203125" bestFit="1" customWidth="1"/>
    <col min="8" max="8" width="10.33203125" bestFit="1" customWidth="1"/>
    <col min="9" max="9" width="12.6640625" bestFit="1" customWidth="1"/>
    <col min="10" max="10" width="10.88671875" bestFit="1" customWidth="1"/>
    <col min="11" max="11" width="17.33203125" customWidth="1"/>
    <col min="12" max="12" width="13.33203125" customWidth="1"/>
    <col min="13" max="13" width="11.6640625" customWidth="1"/>
    <col min="14" max="14" width="9.77734375" customWidth="1"/>
    <col min="15" max="15" width="14.33203125" customWidth="1"/>
    <col min="16" max="16" width="13" customWidth="1"/>
  </cols>
  <sheetData>
    <row r="1" spans="1:20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20" x14ac:dyDescent="0.3">
      <c r="A2" s="5">
        <v>1</v>
      </c>
      <c r="B2" s="5" t="s">
        <v>9</v>
      </c>
      <c r="C2" s="5">
        <v>68.400000000000006</v>
      </c>
      <c r="D2" s="5">
        <v>90.2</v>
      </c>
      <c r="E2" s="5" t="s">
        <v>10</v>
      </c>
      <c r="F2" s="5">
        <v>252</v>
      </c>
      <c r="G2" s="5">
        <v>276</v>
      </c>
      <c r="H2" s="5" t="s">
        <v>11</v>
      </c>
      <c r="I2" s="6">
        <v>111000</v>
      </c>
      <c r="J2" s="7"/>
      <c r="K2" s="1" t="s">
        <v>24</v>
      </c>
      <c r="N2" s="10"/>
      <c r="R2" s="10"/>
    </row>
    <row r="3" spans="1:20" x14ac:dyDescent="0.3">
      <c r="A3" s="8">
        <v>2</v>
      </c>
      <c r="B3" s="8" t="s">
        <v>9</v>
      </c>
      <c r="C3" s="8">
        <v>62.1</v>
      </c>
      <c r="D3" s="8">
        <v>92.8</v>
      </c>
      <c r="E3" s="8" t="s">
        <v>10</v>
      </c>
      <c r="F3" s="8">
        <v>423</v>
      </c>
      <c r="G3" s="8">
        <v>410</v>
      </c>
      <c r="H3" s="8" t="s">
        <v>12</v>
      </c>
      <c r="I3" s="8"/>
      <c r="J3" s="7"/>
      <c r="K3" s="23" t="s">
        <v>18</v>
      </c>
      <c r="L3" s="23"/>
      <c r="N3" s="23" t="s">
        <v>19</v>
      </c>
      <c r="O3" s="23"/>
      <c r="P3" s="23"/>
      <c r="R3" s="22"/>
      <c r="S3" s="22"/>
      <c r="T3" s="22"/>
    </row>
    <row r="4" spans="1:20" x14ac:dyDescent="0.3">
      <c r="A4" s="8">
        <v>3</v>
      </c>
      <c r="B4" s="8" t="s">
        <v>13</v>
      </c>
      <c r="C4" s="8">
        <v>70.2</v>
      </c>
      <c r="D4" s="8">
        <v>68.7</v>
      </c>
      <c r="E4" s="8" t="s">
        <v>14</v>
      </c>
      <c r="F4" s="8">
        <v>101</v>
      </c>
      <c r="G4" s="8">
        <v>119</v>
      </c>
      <c r="H4" s="8" t="s">
        <v>11</v>
      </c>
      <c r="I4" s="9">
        <v>107000</v>
      </c>
      <c r="J4" s="7"/>
      <c r="K4" s="11" t="s">
        <v>20</v>
      </c>
      <c r="L4" s="12">
        <f>AVERAGE(I2:I96)</f>
        <v>119386.7924528302</v>
      </c>
      <c r="O4" s="13" t="s">
        <v>14</v>
      </c>
      <c r="P4" s="13" t="s">
        <v>10</v>
      </c>
      <c r="S4" s="13"/>
      <c r="T4" s="13"/>
    </row>
    <row r="5" spans="1:20" x14ac:dyDescent="0.3">
      <c r="A5" s="8">
        <v>4</v>
      </c>
      <c r="B5" s="8" t="s">
        <v>15</v>
      </c>
      <c r="C5" s="8">
        <v>75.099999999999994</v>
      </c>
      <c r="D5" s="8">
        <v>80.7</v>
      </c>
      <c r="E5" s="8" t="s">
        <v>10</v>
      </c>
      <c r="F5" s="8">
        <v>288</v>
      </c>
      <c r="G5" s="8">
        <v>334</v>
      </c>
      <c r="H5" s="8" t="s">
        <v>12</v>
      </c>
      <c r="I5" s="8"/>
      <c r="J5" s="7"/>
      <c r="K5" s="11" t="s">
        <v>21</v>
      </c>
      <c r="L5" s="12">
        <f>MEDIAN(I2:I96)</f>
        <v>104500</v>
      </c>
      <c r="N5" s="11" t="s">
        <v>20</v>
      </c>
      <c r="O5" s="12"/>
      <c r="P5" s="12"/>
      <c r="R5" s="11"/>
      <c r="S5" s="12"/>
      <c r="T5" s="12"/>
    </row>
    <row r="6" spans="1:20" x14ac:dyDescent="0.3">
      <c r="A6" s="8">
        <v>5</v>
      </c>
      <c r="B6" s="8" t="s">
        <v>16</v>
      </c>
      <c r="C6" s="8">
        <v>60.9</v>
      </c>
      <c r="D6" s="8">
        <v>74.900000000000006</v>
      </c>
      <c r="E6" s="8" t="s">
        <v>10</v>
      </c>
      <c r="F6" s="8">
        <v>248</v>
      </c>
      <c r="G6" s="8">
        <v>252</v>
      </c>
      <c r="H6" s="8" t="s">
        <v>12</v>
      </c>
      <c r="I6" s="8"/>
      <c r="J6" s="7"/>
      <c r="K6" s="11" t="s">
        <v>22</v>
      </c>
      <c r="L6" s="12" cm="1">
        <f t="array" ref="L6">_xlfn.MODE.MULT(I2:I96)</f>
        <v>103500</v>
      </c>
      <c r="N6" s="11" t="s">
        <v>21</v>
      </c>
      <c r="O6" s="12"/>
      <c r="P6" s="12"/>
      <c r="R6" s="11"/>
      <c r="S6" s="12"/>
      <c r="T6" s="12"/>
    </row>
    <row r="7" spans="1:20" x14ac:dyDescent="0.3">
      <c r="A7" s="8">
        <v>6</v>
      </c>
      <c r="B7" s="8" t="s">
        <v>13</v>
      </c>
      <c r="C7" s="8">
        <v>74.5</v>
      </c>
      <c r="D7" s="8">
        <v>80.7</v>
      </c>
      <c r="E7" s="8" t="s">
        <v>10</v>
      </c>
      <c r="F7" s="8">
        <v>145</v>
      </c>
      <c r="G7" s="8">
        <v>209</v>
      </c>
      <c r="H7" s="8" t="s">
        <v>12</v>
      </c>
      <c r="I7" s="8"/>
      <c r="J7" s="7"/>
      <c r="N7" s="11" t="s">
        <v>22</v>
      </c>
      <c r="O7" s="12"/>
      <c r="P7" s="12"/>
      <c r="R7" s="11"/>
      <c r="S7" s="12"/>
      <c r="T7" s="12"/>
    </row>
    <row r="8" spans="1:20" x14ac:dyDescent="0.3">
      <c r="A8" s="8">
        <v>7</v>
      </c>
      <c r="B8" s="8" t="s">
        <v>16</v>
      </c>
      <c r="C8" s="8">
        <v>76.400000000000006</v>
      </c>
      <c r="D8" s="8">
        <v>83.3</v>
      </c>
      <c r="E8" s="8" t="s">
        <v>10</v>
      </c>
      <c r="F8" s="8">
        <v>401</v>
      </c>
      <c r="G8" s="8">
        <v>462</v>
      </c>
      <c r="H8" s="8" t="s">
        <v>11</v>
      </c>
      <c r="I8" s="9">
        <v>109000</v>
      </c>
      <c r="J8" s="7"/>
      <c r="K8" s="1" t="s">
        <v>25</v>
      </c>
      <c r="S8" s="14"/>
    </row>
    <row r="9" spans="1:20" x14ac:dyDescent="0.3">
      <c r="A9" s="8">
        <v>8</v>
      </c>
      <c r="B9" s="8" t="s">
        <v>9</v>
      </c>
      <c r="C9" s="8">
        <v>82.6</v>
      </c>
      <c r="D9" s="8">
        <v>88.7</v>
      </c>
      <c r="E9" s="8" t="s">
        <v>10</v>
      </c>
      <c r="F9" s="8">
        <v>287</v>
      </c>
      <c r="G9" s="8">
        <v>342</v>
      </c>
      <c r="H9" s="8" t="s">
        <v>11</v>
      </c>
      <c r="I9" s="9">
        <v>148000</v>
      </c>
      <c r="J9" s="7"/>
      <c r="K9" s="23" t="s">
        <v>18</v>
      </c>
      <c r="L9" s="23"/>
      <c r="N9" s="22"/>
      <c r="O9" s="22"/>
      <c r="P9" s="22"/>
      <c r="S9" s="14"/>
    </row>
    <row r="10" spans="1:20" x14ac:dyDescent="0.3">
      <c r="A10" s="8">
        <v>9</v>
      </c>
      <c r="B10" s="8" t="s">
        <v>16</v>
      </c>
      <c r="C10" s="8">
        <v>76.900000000000006</v>
      </c>
      <c r="D10" s="8">
        <v>75.400000000000006</v>
      </c>
      <c r="E10" s="8" t="s">
        <v>10</v>
      </c>
      <c r="F10" s="8">
        <v>275</v>
      </c>
      <c r="G10" s="8">
        <v>347</v>
      </c>
      <c r="H10" s="8" t="s">
        <v>11</v>
      </c>
      <c r="I10" s="9">
        <v>255500</v>
      </c>
      <c r="J10" s="7"/>
      <c r="K10" s="11" t="s">
        <v>20</v>
      </c>
      <c r="L10" s="12"/>
      <c r="O10" s="13"/>
      <c r="P10" s="13"/>
      <c r="S10" s="14"/>
    </row>
    <row r="11" spans="1:20" x14ac:dyDescent="0.3">
      <c r="A11" s="8">
        <v>10</v>
      </c>
      <c r="B11" s="8" t="s">
        <v>13</v>
      </c>
      <c r="C11" s="8">
        <v>83.3</v>
      </c>
      <c r="D11" s="8">
        <v>82.1</v>
      </c>
      <c r="E11" s="8" t="s">
        <v>10</v>
      </c>
      <c r="F11" s="8">
        <v>254</v>
      </c>
      <c r="G11" s="8">
        <v>313</v>
      </c>
      <c r="H11" s="8" t="s">
        <v>11</v>
      </c>
      <c r="I11" s="9">
        <v>103500</v>
      </c>
      <c r="J11" s="7"/>
      <c r="K11" s="11" t="s">
        <v>21</v>
      </c>
      <c r="L11" s="12"/>
      <c r="N11" s="11"/>
      <c r="O11" s="12"/>
      <c r="P11" s="12"/>
    </row>
    <row r="12" spans="1:20" x14ac:dyDescent="0.3">
      <c r="A12" s="8">
        <v>11</v>
      </c>
      <c r="B12" s="8" t="s">
        <v>9</v>
      </c>
      <c r="C12" s="8">
        <v>75.8</v>
      </c>
      <c r="D12" s="8">
        <v>87.5</v>
      </c>
      <c r="E12" s="8" t="s">
        <v>10</v>
      </c>
      <c r="F12" s="8">
        <v>182</v>
      </c>
      <c r="G12" s="8">
        <v>232</v>
      </c>
      <c r="H12" s="8" t="s">
        <v>12</v>
      </c>
      <c r="I12" s="8"/>
      <c r="J12" s="7"/>
      <c r="K12" s="11" t="s">
        <v>23</v>
      </c>
      <c r="L12" s="15"/>
      <c r="N12" s="11"/>
      <c r="O12" s="12"/>
      <c r="P12" s="12"/>
    </row>
    <row r="13" spans="1:20" x14ac:dyDescent="0.3">
      <c r="A13" s="8">
        <v>12</v>
      </c>
      <c r="B13" s="8" t="s">
        <v>15</v>
      </c>
      <c r="C13" s="8">
        <v>76</v>
      </c>
      <c r="D13" s="8">
        <v>66.900000000000006</v>
      </c>
      <c r="E13" s="8" t="s">
        <v>10</v>
      </c>
      <c r="F13" s="8">
        <v>117</v>
      </c>
      <c r="G13" s="8">
        <v>163</v>
      </c>
      <c r="H13" s="8" t="s">
        <v>11</v>
      </c>
      <c r="I13" s="9">
        <v>114500</v>
      </c>
      <c r="J13" s="7"/>
      <c r="K13" s="7"/>
      <c r="N13" s="11"/>
      <c r="O13" s="12"/>
      <c r="P13" s="12"/>
    </row>
    <row r="14" spans="1:20" x14ac:dyDescent="0.3">
      <c r="A14" s="8">
        <v>13</v>
      </c>
      <c r="B14" s="8" t="s">
        <v>9</v>
      </c>
      <c r="C14" s="8">
        <v>62.8</v>
      </c>
      <c r="D14" s="8">
        <v>71.3</v>
      </c>
      <c r="E14" s="8" t="s">
        <v>10</v>
      </c>
      <c r="F14" s="8">
        <v>130</v>
      </c>
      <c r="G14" s="8">
        <v>119</v>
      </c>
      <c r="H14" s="8" t="s">
        <v>12</v>
      </c>
      <c r="I14" s="8"/>
      <c r="J14" s="7"/>
      <c r="K14" s="1" t="s">
        <v>26</v>
      </c>
    </row>
    <row r="15" spans="1:20" x14ac:dyDescent="0.3">
      <c r="A15" s="8">
        <v>14</v>
      </c>
      <c r="B15" s="8" t="s">
        <v>15</v>
      </c>
      <c r="C15" s="8">
        <v>82.8</v>
      </c>
      <c r="D15" s="8">
        <v>76.8</v>
      </c>
      <c r="E15" s="8" t="s">
        <v>10</v>
      </c>
      <c r="F15" s="8">
        <v>219</v>
      </c>
      <c r="G15" s="8">
        <v>304</v>
      </c>
      <c r="H15" s="8" t="s">
        <v>11</v>
      </c>
      <c r="I15" s="9">
        <v>124000</v>
      </c>
      <c r="J15" s="7"/>
      <c r="K15" s="23" t="s">
        <v>27</v>
      </c>
      <c r="L15" s="23"/>
      <c r="M15" s="23"/>
    </row>
    <row r="16" spans="1:20" x14ac:dyDescent="0.3">
      <c r="A16" s="8">
        <v>15</v>
      </c>
      <c r="B16" s="8" t="s">
        <v>9</v>
      </c>
      <c r="C16" s="8">
        <v>76</v>
      </c>
      <c r="D16" s="8">
        <v>72.3</v>
      </c>
      <c r="E16" s="8" t="s">
        <v>10</v>
      </c>
      <c r="F16" s="8">
        <v>152</v>
      </c>
      <c r="G16" s="8">
        <v>211</v>
      </c>
      <c r="H16" s="8" t="s">
        <v>11</v>
      </c>
      <c r="I16" s="9">
        <v>132500</v>
      </c>
      <c r="J16" s="7"/>
      <c r="L16" s="13" t="s">
        <v>9</v>
      </c>
      <c r="M16" s="13" t="s">
        <v>28</v>
      </c>
    </row>
    <row r="17" spans="1:13" x14ac:dyDescent="0.3">
      <c r="A17" s="8">
        <v>16</v>
      </c>
      <c r="B17" s="8" t="s">
        <v>16</v>
      </c>
      <c r="C17" s="8">
        <v>76.900000000000006</v>
      </c>
      <c r="D17" s="8">
        <v>72.400000000000006</v>
      </c>
      <c r="E17" s="8" t="s">
        <v>10</v>
      </c>
      <c r="F17" s="8">
        <v>228</v>
      </c>
      <c r="G17" s="8">
        <v>286</v>
      </c>
      <c r="H17" s="8" t="s">
        <v>11</v>
      </c>
      <c r="I17" s="9">
        <v>99000</v>
      </c>
      <c r="J17" s="7"/>
      <c r="K17" s="11" t="s">
        <v>29</v>
      </c>
      <c r="L17" s="16"/>
      <c r="M17" s="16"/>
    </row>
    <row r="18" spans="1:13" x14ac:dyDescent="0.3">
      <c r="A18" s="8">
        <v>17</v>
      </c>
      <c r="B18" s="8" t="s">
        <v>13</v>
      </c>
      <c r="C18" s="8">
        <v>75.8</v>
      </c>
      <c r="D18" s="8">
        <v>72</v>
      </c>
      <c r="E18" s="8" t="s">
        <v>14</v>
      </c>
      <c r="F18" s="8">
        <v>62</v>
      </c>
      <c r="G18" s="8">
        <v>122</v>
      </c>
      <c r="H18" s="8" t="s">
        <v>12</v>
      </c>
      <c r="I18" s="8"/>
      <c r="J18" s="7"/>
      <c r="K18" s="11" t="s">
        <v>20</v>
      </c>
      <c r="L18" s="17"/>
      <c r="M18" s="17"/>
    </row>
    <row r="19" spans="1:13" x14ac:dyDescent="0.3">
      <c r="A19" s="8">
        <v>18</v>
      </c>
      <c r="B19" s="8" t="s">
        <v>17</v>
      </c>
      <c r="C19" s="8">
        <v>78</v>
      </c>
      <c r="D19" s="8">
        <v>81</v>
      </c>
      <c r="E19" s="8" t="s">
        <v>10</v>
      </c>
      <c r="F19" s="8">
        <v>393</v>
      </c>
      <c r="G19" s="8">
        <v>443</v>
      </c>
      <c r="H19" s="8" t="s">
        <v>11</v>
      </c>
      <c r="I19" s="9">
        <v>124000</v>
      </c>
      <c r="J19" s="7"/>
      <c r="K19" s="11" t="s">
        <v>21</v>
      </c>
      <c r="L19" s="17"/>
      <c r="M19" s="17"/>
    </row>
    <row r="20" spans="1:13" x14ac:dyDescent="0.3">
      <c r="A20" s="8">
        <v>19</v>
      </c>
      <c r="B20" s="8" t="s">
        <v>9</v>
      </c>
      <c r="C20" s="8">
        <v>82.4</v>
      </c>
      <c r="D20" s="8">
        <v>96.1</v>
      </c>
      <c r="E20" s="8" t="s">
        <v>10</v>
      </c>
      <c r="F20" s="8">
        <v>277</v>
      </c>
      <c r="G20" s="8">
        <v>366</v>
      </c>
      <c r="H20" s="8" t="s">
        <v>12</v>
      </c>
      <c r="I20" s="8"/>
      <c r="J20" s="7"/>
      <c r="K20" s="11" t="s">
        <v>22</v>
      </c>
      <c r="L20" s="17"/>
      <c r="M20" s="17"/>
    </row>
    <row r="21" spans="1:13" x14ac:dyDescent="0.3">
      <c r="A21" s="8">
        <v>20</v>
      </c>
      <c r="B21" s="8" t="s">
        <v>13</v>
      </c>
      <c r="C21" s="8">
        <v>76.2</v>
      </c>
      <c r="D21" s="8">
        <v>76.7</v>
      </c>
      <c r="E21" s="8" t="s">
        <v>10</v>
      </c>
      <c r="F21" s="8">
        <v>206</v>
      </c>
      <c r="G21" s="8">
        <v>244</v>
      </c>
      <c r="H21" s="8" t="s">
        <v>12</v>
      </c>
      <c r="I21" s="8"/>
      <c r="J21" s="7"/>
      <c r="K21" s="11" t="s">
        <v>23</v>
      </c>
      <c r="L21" s="15"/>
      <c r="M21" s="15"/>
    </row>
    <row r="22" spans="1:13" x14ac:dyDescent="0.3">
      <c r="A22" s="8">
        <v>21</v>
      </c>
      <c r="B22" s="8" t="s">
        <v>9</v>
      </c>
      <c r="C22" s="8">
        <v>62.5</v>
      </c>
      <c r="D22" s="8">
        <v>80.3</v>
      </c>
      <c r="E22" s="8" t="s">
        <v>10</v>
      </c>
      <c r="F22" s="8">
        <v>229</v>
      </c>
      <c r="G22" s="8">
        <v>241</v>
      </c>
      <c r="H22" s="8" t="s">
        <v>12</v>
      </c>
      <c r="I22" s="8"/>
      <c r="J22" s="7"/>
      <c r="K22" s="7"/>
    </row>
    <row r="23" spans="1:13" x14ac:dyDescent="0.3">
      <c r="A23" s="8">
        <v>22</v>
      </c>
      <c r="B23" s="8" t="s">
        <v>17</v>
      </c>
      <c r="C23" s="8">
        <v>78</v>
      </c>
      <c r="D23" s="8">
        <v>77.8</v>
      </c>
      <c r="E23" s="8" t="s">
        <v>10</v>
      </c>
      <c r="F23" s="8">
        <v>182</v>
      </c>
      <c r="G23" s="8">
        <v>237</v>
      </c>
      <c r="H23" s="8" t="s">
        <v>11</v>
      </c>
      <c r="I23" s="9">
        <v>82000</v>
      </c>
      <c r="J23" s="7"/>
      <c r="K23" s="1" t="s">
        <v>30</v>
      </c>
    </row>
    <row r="24" spans="1:13" x14ac:dyDescent="0.3">
      <c r="A24" s="8">
        <v>23</v>
      </c>
      <c r="B24" s="8" t="s">
        <v>15</v>
      </c>
      <c r="C24" s="8">
        <v>66.5</v>
      </c>
      <c r="D24" s="8">
        <v>62.6</v>
      </c>
      <c r="E24" s="8" t="s">
        <v>10</v>
      </c>
      <c r="F24" s="8">
        <v>98</v>
      </c>
      <c r="G24" s="8">
        <v>122</v>
      </c>
      <c r="H24" s="8" t="s">
        <v>12</v>
      </c>
      <c r="I24" s="8"/>
      <c r="J24" s="7"/>
      <c r="K24" s="23" t="s">
        <v>31</v>
      </c>
      <c r="L24" s="23"/>
      <c r="M24" s="23"/>
    </row>
    <row r="25" spans="1:13" x14ac:dyDescent="0.3">
      <c r="A25" s="8">
        <v>24</v>
      </c>
      <c r="B25" s="8" t="s">
        <v>13</v>
      </c>
      <c r="C25" s="8">
        <v>63.5</v>
      </c>
      <c r="D25" s="8">
        <v>80.2</v>
      </c>
      <c r="E25" s="8" t="s">
        <v>10</v>
      </c>
      <c r="F25" s="8">
        <v>125</v>
      </c>
      <c r="G25" s="8">
        <v>129</v>
      </c>
      <c r="H25" s="8" t="s">
        <v>12</v>
      </c>
      <c r="I25" s="8"/>
      <c r="J25" s="7"/>
      <c r="L25" s="13" t="s">
        <v>32</v>
      </c>
      <c r="M25" s="13" t="s">
        <v>33</v>
      </c>
    </row>
    <row r="26" spans="1:13" x14ac:dyDescent="0.3">
      <c r="A26" s="8">
        <v>25</v>
      </c>
      <c r="B26" s="8" t="s">
        <v>9</v>
      </c>
      <c r="C26" s="8">
        <v>82.6</v>
      </c>
      <c r="D26" s="8">
        <v>79.099999999999994</v>
      </c>
      <c r="E26" s="8" t="s">
        <v>10</v>
      </c>
      <c r="F26" s="8">
        <v>164</v>
      </c>
      <c r="G26" s="8">
        <v>236</v>
      </c>
      <c r="H26" s="8" t="s">
        <v>11</v>
      </c>
      <c r="I26" s="9">
        <v>185000</v>
      </c>
      <c r="J26" s="7"/>
      <c r="K26" s="11" t="s">
        <v>34</v>
      </c>
      <c r="L26" s="16"/>
      <c r="M26" s="16"/>
    </row>
    <row r="27" spans="1:13" x14ac:dyDescent="0.3">
      <c r="A27" s="8">
        <v>26</v>
      </c>
      <c r="B27" s="8" t="s">
        <v>13</v>
      </c>
      <c r="C27" s="8">
        <v>79.2</v>
      </c>
      <c r="D27" s="8">
        <v>77.8</v>
      </c>
      <c r="E27" s="8" t="s">
        <v>10</v>
      </c>
      <c r="F27" s="8">
        <v>186</v>
      </c>
      <c r="G27" s="8">
        <v>251</v>
      </c>
      <c r="H27" s="8" t="s">
        <v>11</v>
      </c>
      <c r="I27" s="9">
        <v>89500</v>
      </c>
      <c r="J27" s="7"/>
      <c r="K27" s="11" t="s">
        <v>35</v>
      </c>
      <c r="L27" s="16"/>
      <c r="M27" s="16"/>
    </row>
    <row r="28" spans="1:13" x14ac:dyDescent="0.3">
      <c r="A28" s="8">
        <v>27</v>
      </c>
      <c r="B28" s="8" t="s">
        <v>13</v>
      </c>
      <c r="C28" s="8">
        <v>75</v>
      </c>
      <c r="D28" s="8">
        <v>75.099999999999994</v>
      </c>
      <c r="E28" s="8" t="s">
        <v>10</v>
      </c>
      <c r="F28" s="8">
        <v>235</v>
      </c>
      <c r="G28" s="8">
        <v>283</v>
      </c>
      <c r="H28" s="8" t="s">
        <v>11</v>
      </c>
      <c r="I28" s="9">
        <v>91500</v>
      </c>
      <c r="J28" s="7"/>
      <c r="K28" s="11" t="s">
        <v>36</v>
      </c>
      <c r="L28" s="16"/>
      <c r="M28" s="16"/>
    </row>
    <row r="29" spans="1:13" x14ac:dyDescent="0.3">
      <c r="A29" s="8">
        <v>28</v>
      </c>
      <c r="B29" s="8" t="s">
        <v>17</v>
      </c>
      <c r="C29" s="8">
        <v>74.400000000000006</v>
      </c>
      <c r="D29" s="8">
        <v>82.2</v>
      </c>
      <c r="E29" s="8" t="s">
        <v>10</v>
      </c>
      <c r="F29" s="8">
        <v>184</v>
      </c>
      <c r="G29" s="8">
        <v>225</v>
      </c>
      <c r="H29" s="8" t="s">
        <v>12</v>
      </c>
      <c r="I29" s="8"/>
      <c r="J29" s="7"/>
      <c r="K29" s="7"/>
    </row>
    <row r="30" spans="1:13" x14ac:dyDescent="0.3">
      <c r="A30" s="8">
        <v>29</v>
      </c>
      <c r="B30" s="8" t="s">
        <v>16</v>
      </c>
      <c r="C30" s="8">
        <v>67.900000000000006</v>
      </c>
      <c r="D30" s="8">
        <v>70.5</v>
      </c>
      <c r="E30" s="8" t="s">
        <v>10</v>
      </c>
      <c r="F30" s="8">
        <v>76</v>
      </c>
      <c r="G30" s="8">
        <v>102</v>
      </c>
      <c r="H30" s="8" t="s">
        <v>12</v>
      </c>
      <c r="I30" s="8"/>
      <c r="J30" s="7"/>
      <c r="K30" s="1" t="s">
        <v>37</v>
      </c>
    </row>
    <row r="31" spans="1:13" x14ac:dyDescent="0.3">
      <c r="A31" s="8">
        <v>30</v>
      </c>
      <c r="B31" s="8" t="s">
        <v>17</v>
      </c>
      <c r="C31" s="8">
        <v>76.8</v>
      </c>
      <c r="D31" s="8">
        <v>70.8</v>
      </c>
      <c r="E31" s="8" t="s">
        <v>10</v>
      </c>
      <c r="F31" s="8">
        <v>126</v>
      </c>
      <c r="G31" s="8">
        <v>180</v>
      </c>
      <c r="H31" s="8" t="s">
        <v>11</v>
      </c>
      <c r="I31" s="9">
        <v>113500</v>
      </c>
      <c r="J31" s="7"/>
      <c r="K31" s="23" t="s">
        <v>31</v>
      </c>
      <c r="L31" s="23"/>
      <c r="M31" s="23"/>
    </row>
    <row r="32" spans="1:13" x14ac:dyDescent="0.3">
      <c r="A32" s="8">
        <v>31</v>
      </c>
      <c r="B32" s="8" t="s">
        <v>9</v>
      </c>
      <c r="C32" s="8">
        <v>83</v>
      </c>
      <c r="D32" s="8">
        <v>87.5</v>
      </c>
      <c r="E32" s="8" t="s">
        <v>10</v>
      </c>
      <c r="F32" s="8">
        <v>183</v>
      </c>
      <c r="G32" s="8">
        <v>247</v>
      </c>
      <c r="H32" s="8" t="s">
        <v>12</v>
      </c>
      <c r="I32" s="8"/>
      <c r="J32" s="7"/>
      <c r="L32" s="13" t="s">
        <v>32</v>
      </c>
      <c r="M32" s="13" t="s">
        <v>33</v>
      </c>
    </row>
    <row r="33" spans="1:13" x14ac:dyDescent="0.3">
      <c r="A33" s="8">
        <v>32</v>
      </c>
      <c r="B33" s="8" t="s">
        <v>13</v>
      </c>
      <c r="C33" s="8">
        <v>88.9</v>
      </c>
      <c r="D33" s="8">
        <v>79.5</v>
      </c>
      <c r="E33" s="8" t="s">
        <v>10</v>
      </c>
      <c r="F33" s="8">
        <v>242</v>
      </c>
      <c r="G33" s="8">
        <v>343</v>
      </c>
      <c r="H33" s="8" t="s">
        <v>12</v>
      </c>
      <c r="I33" s="8"/>
      <c r="J33" s="7"/>
      <c r="K33" s="11" t="s">
        <v>34</v>
      </c>
      <c r="L33" s="16"/>
      <c r="M33" s="16"/>
    </row>
    <row r="34" spans="1:13" x14ac:dyDescent="0.3">
      <c r="A34" s="8">
        <v>33</v>
      </c>
      <c r="B34" s="8" t="s">
        <v>9</v>
      </c>
      <c r="C34" s="8">
        <v>76.5</v>
      </c>
      <c r="D34" s="8">
        <v>80.8</v>
      </c>
      <c r="E34" s="8" t="s">
        <v>10</v>
      </c>
      <c r="F34" s="8">
        <v>207</v>
      </c>
      <c r="G34" s="8">
        <v>283</v>
      </c>
      <c r="H34" s="8" t="s">
        <v>12</v>
      </c>
      <c r="I34" s="8"/>
      <c r="J34" s="7"/>
      <c r="K34" s="11" t="s">
        <v>38</v>
      </c>
      <c r="L34" s="16"/>
      <c r="M34" s="16"/>
    </row>
    <row r="35" spans="1:13" x14ac:dyDescent="0.3">
      <c r="A35" s="8">
        <v>34</v>
      </c>
      <c r="B35" s="8" t="s">
        <v>16</v>
      </c>
      <c r="C35" s="8">
        <v>79.900000000000006</v>
      </c>
      <c r="D35" s="8">
        <v>79.599999999999994</v>
      </c>
      <c r="E35" s="8" t="s">
        <v>14</v>
      </c>
      <c r="F35" s="8">
        <v>181</v>
      </c>
      <c r="G35" s="8">
        <v>253</v>
      </c>
      <c r="H35" s="8" t="s">
        <v>11</v>
      </c>
      <c r="I35" s="9">
        <v>99000</v>
      </c>
      <c r="J35" s="7"/>
      <c r="K35" s="11" t="s">
        <v>21</v>
      </c>
      <c r="L35" s="16"/>
      <c r="M35" s="16"/>
    </row>
    <row r="36" spans="1:13" x14ac:dyDescent="0.3">
      <c r="A36" s="8">
        <v>35</v>
      </c>
      <c r="B36" s="8" t="s">
        <v>9</v>
      </c>
      <c r="C36" s="8">
        <v>70.400000000000006</v>
      </c>
      <c r="D36" s="8">
        <v>88.9</v>
      </c>
      <c r="E36" s="8" t="s">
        <v>10</v>
      </c>
      <c r="F36" s="8">
        <v>239</v>
      </c>
      <c r="G36" s="8">
        <v>263</v>
      </c>
      <c r="H36" s="8" t="s">
        <v>12</v>
      </c>
      <c r="I36" s="8"/>
      <c r="J36" s="7"/>
      <c r="K36" s="11" t="s">
        <v>39</v>
      </c>
      <c r="L36" s="16"/>
      <c r="M36" s="16"/>
    </row>
    <row r="37" spans="1:13" x14ac:dyDescent="0.3">
      <c r="A37" s="8">
        <v>36</v>
      </c>
      <c r="B37" s="8" t="s">
        <v>17</v>
      </c>
      <c r="C37" s="8">
        <v>83.4</v>
      </c>
      <c r="D37" s="8">
        <v>85.9</v>
      </c>
      <c r="E37" s="8" t="s">
        <v>10</v>
      </c>
      <c r="F37" s="8">
        <v>216</v>
      </c>
      <c r="G37" s="8">
        <v>291</v>
      </c>
      <c r="H37" s="8" t="s">
        <v>11</v>
      </c>
      <c r="I37" s="9">
        <v>75500</v>
      </c>
      <c r="J37" s="7"/>
      <c r="K37" s="11" t="s">
        <v>35</v>
      </c>
      <c r="L37" s="16"/>
      <c r="M37" s="16"/>
    </row>
    <row r="38" spans="1:13" x14ac:dyDescent="0.3">
      <c r="A38" s="8">
        <v>37</v>
      </c>
      <c r="B38" s="8" t="s">
        <v>9</v>
      </c>
      <c r="C38" s="8">
        <v>79.2</v>
      </c>
      <c r="D38" s="8">
        <v>82.3</v>
      </c>
      <c r="E38" s="8" t="s">
        <v>14</v>
      </c>
      <c r="F38" s="8">
        <v>289</v>
      </c>
      <c r="G38" s="8">
        <v>368</v>
      </c>
      <c r="H38" s="8" t="s">
        <v>11</v>
      </c>
      <c r="I38" s="9">
        <v>86000</v>
      </c>
      <c r="J38" s="7"/>
      <c r="K38" s="11" t="s">
        <v>40</v>
      </c>
      <c r="L38" s="16"/>
      <c r="M38" s="16"/>
    </row>
    <row r="39" spans="1:13" x14ac:dyDescent="0.3">
      <c r="A39" s="8">
        <v>38</v>
      </c>
      <c r="B39" s="8" t="s">
        <v>15</v>
      </c>
      <c r="C39" s="8">
        <v>61.2</v>
      </c>
      <c r="D39" s="8">
        <v>76.7</v>
      </c>
      <c r="E39" s="8" t="s">
        <v>10</v>
      </c>
      <c r="F39" s="8">
        <v>213</v>
      </c>
      <c r="G39" s="8">
        <v>206</v>
      </c>
      <c r="H39" s="8" t="s">
        <v>12</v>
      </c>
      <c r="I39" s="8"/>
      <c r="J39" s="7"/>
      <c r="K39" s="7"/>
    </row>
    <row r="40" spans="1:13" x14ac:dyDescent="0.3">
      <c r="A40" s="8">
        <v>39</v>
      </c>
      <c r="B40" s="8" t="s">
        <v>17</v>
      </c>
      <c r="C40" s="8">
        <v>64</v>
      </c>
      <c r="D40" s="8">
        <v>79.900000000000006</v>
      </c>
      <c r="E40" s="8" t="s">
        <v>10</v>
      </c>
      <c r="F40" s="8">
        <v>209</v>
      </c>
      <c r="G40" s="8">
        <v>231</v>
      </c>
      <c r="H40" s="8" t="s">
        <v>12</v>
      </c>
      <c r="I40" s="8"/>
      <c r="J40" s="7"/>
      <c r="K40" s="1" t="s">
        <v>41</v>
      </c>
    </row>
    <row r="41" spans="1:13" x14ac:dyDescent="0.3">
      <c r="A41" s="8">
        <v>40</v>
      </c>
      <c r="B41" s="8" t="s">
        <v>17</v>
      </c>
      <c r="C41" s="8">
        <v>68</v>
      </c>
      <c r="D41" s="8">
        <v>86.2</v>
      </c>
      <c r="E41" s="8" t="s">
        <v>14</v>
      </c>
      <c r="F41" s="8">
        <v>376</v>
      </c>
      <c r="G41" s="8">
        <v>389</v>
      </c>
      <c r="H41" s="8" t="s">
        <v>12</v>
      </c>
      <c r="I41" s="8"/>
      <c r="J41" s="7"/>
      <c r="K41" s="23" t="s">
        <v>42</v>
      </c>
      <c r="L41" s="23"/>
    </row>
    <row r="42" spans="1:13" x14ac:dyDescent="0.3">
      <c r="A42" s="8">
        <v>41</v>
      </c>
      <c r="B42" s="8" t="s">
        <v>15</v>
      </c>
      <c r="C42" s="8">
        <v>78.5</v>
      </c>
      <c r="D42" s="8">
        <v>79.2</v>
      </c>
      <c r="E42" s="8" t="s">
        <v>10</v>
      </c>
      <c r="F42" s="8">
        <v>332</v>
      </c>
      <c r="G42" s="8">
        <v>396</v>
      </c>
      <c r="H42" s="8" t="s">
        <v>11</v>
      </c>
      <c r="I42" s="9">
        <v>156500</v>
      </c>
      <c r="J42" s="7"/>
      <c r="K42" s="11" t="s">
        <v>20</v>
      </c>
      <c r="L42" s="18"/>
    </row>
    <row r="43" spans="1:13" x14ac:dyDescent="0.3">
      <c r="A43" s="8">
        <v>42</v>
      </c>
      <c r="B43" s="8" t="s">
        <v>9</v>
      </c>
      <c r="C43" s="8">
        <v>83</v>
      </c>
      <c r="D43" s="8">
        <v>83.4</v>
      </c>
      <c r="E43" s="8" t="s">
        <v>14</v>
      </c>
      <c r="F43" s="8">
        <v>249</v>
      </c>
      <c r="G43" s="8">
        <v>339</v>
      </c>
      <c r="H43" s="8" t="s">
        <v>11</v>
      </c>
      <c r="I43" s="9">
        <v>99500</v>
      </c>
      <c r="J43" s="7"/>
      <c r="K43" s="11" t="s">
        <v>43</v>
      </c>
      <c r="L43" s="19"/>
    </row>
    <row r="44" spans="1:13" x14ac:dyDescent="0.3">
      <c r="A44" s="8">
        <v>43</v>
      </c>
      <c r="B44" s="8" t="s">
        <v>16</v>
      </c>
      <c r="C44" s="8">
        <v>75.2</v>
      </c>
      <c r="D44" s="8">
        <v>85.2</v>
      </c>
      <c r="E44" s="8" t="s">
        <v>14</v>
      </c>
      <c r="F44" s="8">
        <v>228</v>
      </c>
      <c r="G44" s="8">
        <v>286</v>
      </c>
      <c r="H44" s="8" t="s">
        <v>11</v>
      </c>
      <c r="I44" s="9">
        <v>148000</v>
      </c>
      <c r="J44" s="7"/>
      <c r="K44" s="11" t="s">
        <v>44</v>
      </c>
      <c r="L44" s="17"/>
    </row>
    <row r="45" spans="1:13" x14ac:dyDescent="0.3">
      <c r="A45" s="8">
        <v>44</v>
      </c>
      <c r="B45" s="8" t="s">
        <v>9</v>
      </c>
      <c r="C45" s="8">
        <v>68.099999999999994</v>
      </c>
      <c r="D45" s="8">
        <v>77.8</v>
      </c>
      <c r="E45" s="8" t="s">
        <v>10</v>
      </c>
      <c r="F45" s="8">
        <v>124</v>
      </c>
      <c r="G45" s="8">
        <v>146</v>
      </c>
      <c r="H45" s="8" t="s">
        <v>12</v>
      </c>
      <c r="I45" s="8"/>
      <c r="J45" s="7"/>
      <c r="K45" s="7"/>
    </row>
    <row r="46" spans="1:13" x14ac:dyDescent="0.3">
      <c r="A46" s="8">
        <v>45</v>
      </c>
      <c r="B46" s="8" t="s">
        <v>16</v>
      </c>
      <c r="C46" s="8">
        <v>93.6</v>
      </c>
      <c r="D46" s="8">
        <v>80.2</v>
      </c>
      <c r="E46" s="8" t="s">
        <v>10</v>
      </c>
      <c r="F46" s="8">
        <v>194</v>
      </c>
      <c r="G46" s="8">
        <v>315</v>
      </c>
      <c r="H46" s="8" t="s">
        <v>11</v>
      </c>
      <c r="I46" s="9">
        <v>82000</v>
      </c>
      <c r="J46" s="7"/>
      <c r="K46" s="7"/>
    </row>
    <row r="47" spans="1:13" x14ac:dyDescent="0.3">
      <c r="A47" s="8">
        <v>46</v>
      </c>
      <c r="B47" s="8" t="s">
        <v>9</v>
      </c>
      <c r="C47" s="8">
        <v>75.599999999999994</v>
      </c>
      <c r="D47" s="8">
        <v>71</v>
      </c>
      <c r="E47" s="8" t="s">
        <v>14</v>
      </c>
      <c r="F47" s="8">
        <v>157</v>
      </c>
      <c r="G47" s="8">
        <v>183</v>
      </c>
      <c r="H47" s="8" t="s">
        <v>12</v>
      </c>
      <c r="I47" s="8"/>
      <c r="J47" s="7"/>
      <c r="K47" s="7"/>
    </row>
    <row r="48" spans="1:13" x14ac:dyDescent="0.3">
      <c r="A48" s="8">
        <v>47</v>
      </c>
      <c r="B48" s="8" t="s">
        <v>9</v>
      </c>
      <c r="C48" s="8">
        <v>82.3</v>
      </c>
      <c r="D48" s="8">
        <v>87.2</v>
      </c>
      <c r="E48" s="8" t="s">
        <v>10</v>
      </c>
      <c r="F48" s="8">
        <v>402</v>
      </c>
      <c r="G48" s="8">
        <v>481</v>
      </c>
      <c r="H48" s="8" t="s">
        <v>11</v>
      </c>
      <c r="I48" s="9">
        <v>103500</v>
      </c>
      <c r="J48" s="7"/>
      <c r="K48" s="7"/>
    </row>
    <row r="49" spans="1:11" x14ac:dyDescent="0.3">
      <c r="A49" s="8">
        <v>48</v>
      </c>
      <c r="B49" s="8" t="s">
        <v>9</v>
      </c>
      <c r="C49" s="8">
        <v>71.400000000000006</v>
      </c>
      <c r="D49" s="8">
        <v>82.9</v>
      </c>
      <c r="E49" s="8" t="s">
        <v>10</v>
      </c>
      <c r="F49" s="8">
        <v>323</v>
      </c>
      <c r="G49" s="8">
        <v>349</v>
      </c>
      <c r="H49" s="8" t="s">
        <v>12</v>
      </c>
      <c r="I49" s="8"/>
      <c r="J49" s="7"/>
      <c r="K49" s="7"/>
    </row>
    <row r="50" spans="1:11" x14ac:dyDescent="0.3">
      <c r="A50" s="8">
        <v>49</v>
      </c>
      <c r="B50" s="8" t="s">
        <v>15</v>
      </c>
      <c r="C50" s="8">
        <v>71.900000000000006</v>
      </c>
      <c r="D50" s="8">
        <v>73.5</v>
      </c>
      <c r="E50" s="8" t="s">
        <v>10</v>
      </c>
      <c r="F50" s="8">
        <v>181</v>
      </c>
      <c r="G50" s="8">
        <v>225</v>
      </c>
      <c r="H50" s="8" t="s">
        <v>11</v>
      </c>
      <c r="I50" s="9">
        <v>205500</v>
      </c>
      <c r="J50" s="7"/>
      <c r="K50" s="7"/>
    </row>
    <row r="51" spans="1:11" x14ac:dyDescent="0.3">
      <c r="A51" s="8">
        <v>50</v>
      </c>
      <c r="B51" s="8" t="s">
        <v>17</v>
      </c>
      <c r="C51" s="8">
        <v>79.099999999999994</v>
      </c>
      <c r="D51" s="8">
        <v>74.599999999999994</v>
      </c>
      <c r="E51" s="8" t="s">
        <v>10</v>
      </c>
      <c r="F51" s="8">
        <v>157</v>
      </c>
      <c r="G51" s="8">
        <v>217</v>
      </c>
      <c r="H51" s="8" t="s">
        <v>11</v>
      </c>
      <c r="I51" s="9">
        <v>103500</v>
      </c>
      <c r="J51" s="7"/>
      <c r="K51" s="7"/>
    </row>
    <row r="52" spans="1:11" x14ac:dyDescent="0.3">
      <c r="A52" s="8">
        <v>51</v>
      </c>
      <c r="B52" s="8" t="s">
        <v>9</v>
      </c>
      <c r="C52" s="8">
        <v>88.7</v>
      </c>
      <c r="D52" s="8">
        <v>75.099999999999994</v>
      </c>
      <c r="E52" s="8" t="s">
        <v>14</v>
      </c>
      <c r="F52" s="8">
        <v>266</v>
      </c>
      <c r="G52" s="8">
        <v>353</v>
      </c>
      <c r="H52" s="8" t="s">
        <v>11</v>
      </c>
      <c r="I52" s="9">
        <v>340000</v>
      </c>
      <c r="J52" s="7"/>
      <c r="K52" s="7"/>
    </row>
    <row r="53" spans="1:11" x14ac:dyDescent="0.3">
      <c r="A53" s="8">
        <v>52</v>
      </c>
      <c r="B53" s="8" t="s">
        <v>15</v>
      </c>
      <c r="C53" s="8">
        <v>69.400000000000006</v>
      </c>
      <c r="D53" s="8">
        <v>85.1</v>
      </c>
      <c r="E53" s="8" t="s">
        <v>10</v>
      </c>
      <c r="F53" s="8">
        <v>268</v>
      </c>
      <c r="G53" s="8">
        <v>314</v>
      </c>
      <c r="H53" s="8" t="s">
        <v>12</v>
      </c>
      <c r="I53" s="8"/>
      <c r="J53" s="7"/>
      <c r="K53" s="7"/>
    </row>
    <row r="54" spans="1:11" x14ac:dyDescent="0.3">
      <c r="A54" s="8">
        <v>53</v>
      </c>
      <c r="B54" s="8" t="s">
        <v>9</v>
      </c>
      <c r="C54" s="8">
        <v>80.3</v>
      </c>
      <c r="D54" s="8">
        <v>74.900000000000006</v>
      </c>
      <c r="E54" s="8" t="s">
        <v>14</v>
      </c>
      <c r="F54" s="8">
        <v>167</v>
      </c>
      <c r="G54" s="8">
        <v>247</v>
      </c>
      <c r="H54" s="8" t="s">
        <v>11</v>
      </c>
      <c r="I54" s="9">
        <v>103500</v>
      </c>
      <c r="J54" s="7"/>
      <c r="K54" s="7"/>
    </row>
    <row r="55" spans="1:11" x14ac:dyDescent="0.3">
      <c r="A55" s="8">
        <v>54</v>
      </c>
      <c r="B55" s="8" t="s">
        <v>16</v>
      </c>
      <c r="C55" s="8">
        <v>83</v>
      </c>
      <c r="D55" s="8">
        <v>84.6</v>
      </c>
      <c r="E55" s="8" t="s">
        <v>14</v>
      </c>
      <c r="F55" s="8">
        <v>342</v>
      </c>
      <c r="G55" s="8">
        <v>410</v>
      </c>
      <c r="H55" s="8" t="s">
        <v>11</v>
      </c>
      <c r="I55" s="9">
        <v>99500</v>
      </c>
      <c r="J55" s="7"/>
      <c r="K55" s="7"/>
    </row>
    <row r="56" spans="1:11" x14ac:dyDescent="0.3">
      <c r="A56" s="8">
        <v>55</v>
      </c>
      <c r="B56" s="8" t="s">
        <v>9</v>
      </c>
      <c r="C56" s="8">
        <v>74.099999999999994</v>
      </c>
      <c r="D56" s="8">
        <v>81.7</v>
      </c>
      <c r="E56" s="8" t="s">
        <v>14</v>
      </c>
      <c r="F56" s="8">
        <v>349</v>
      </c>
      <c r="G56" s="8">
        <v>395</v>
      </c>
      <c r="H56" s="8" t="s">
        <v>11</v>
      </c>
      <c r="I56" s="9">
        <v>103000</v>
      </c>
      <c r="J56" s="7"/>
      <c r="K56" s="7"/>
    </row>
    <row r="57" spans="1:11" x14ac:dyDescent="0.3">
      <c r="A57" s="8">
        <v>56</v>
      </c>
      <c r="B57" s="8" t="s">
        <v>15</v>
      </c>
      <c r="C57" s="8">
        <v>79.400000000000006</v>
      </c>
      <c r="D57" s="8">
        <v>81.400000000000006</v>
      </c>
      <c r="E57" s="8" t="s">
        <v>10</v>
      </c>
      <c r="F57" s="8">
        <v>340</v>
      </c>
      <c r="G57" s="8">
        <v>416</v>
      </c>
      <c r="H57" s="8" t="s">
        <v>11</v>
      </c>
      <c r="I57" s="9">
        <v>103500</v>
      </c>
      <c r="J57" s="7"/>
      <c r="K57" s="7"/>
    </row>
    <row r="58" spans="1:11" x14ac:dyDescent="0.3">
      <c r="A58" s="8">
        <v>57</v>
      </c>
      <c r="B58" s="8" t="s">
        <v>9</v>
      </c>
      <c r="C58" s="8">
        <v>88.1</v>
      </c>
      <c r="D58" s="8">
        <v>83.8</v>
      </c>
      <c r="E58" s="8" t="s">
        <v>14</v>
      </c>
      <c r="F58" s="8">
        <v>227</v>
      </c>
      <c r="G58" s="8">
        <v>342</v>
      </c>
      <c r="H58" s="8" t="s">
        <v>11</v>
      </c>
      <c r="I58" s="9">
        <v>165000</v>
      </c>
      <c r="J58" s="7"/>
      <c r="K58" s="7"/>
    </row>
    <row r="59" spans="1:11" x14ac:dyDescent="0.3">
      <c r="A59" s="8">
        <v>58</v>
      </c>
      <c r="B59" s="8" t="s">
        <v>13</v>
      </c>
      <c r="C59" s="8">
        <v>74.599999999999994</v>
      </c>
      <c r="D59" s="8">
        <v>88.5</v>
      </c>
      <c r="E59" s="8" t="s">
        <v>14</v>
      </c>
      <c r="F59" s="8">
        <v>409</v>
      </c>
      <c r="G59" s="8">
        <v>446</v>
      </c>
      <c r="H59" s="8" t="s">
        <v>11</v>
      </c>
      <c r="I59" s="9">
        <v>124500</v>
      </c>
      <c r="J59" s="7"/>
      <c r="K59" s="7"/>
    </row>
    <row r="60" spans="1:11" x14ac:dyDescent="0.3">
      <c r="A60" s="8">
        <v>59</v>
      </c>
      <c r="B60" s="8" t="s">
        <v>13</v>
      </c>
      <c r="C60" s="8">
        <v>87.1</v>
      </c>
      <c r="D60" s="8">
        <v>84.9</v>
      </c>
      <c r="E60" s="8" t="s">
        <v>14</v>
      </c>
      <c r="F60" s="8">
        <v>400</v>
      </c>
      <c r="G60" s="8">
        <v>477</v>
      </c>
      <c r="H60" s="8" t="s">
        <v>11</v>
      </c>
      <c r="I60" s="9">
        <v>103500</v>
      </c>
      <c r="J60" s="7"/>
      <c r="K60" s="7"/>
    </row>
    <row r="61" spans="1:11" x14ac:dyDescent="0.3">
      <c r="A61" s="8">
        <v>60</v>
      </c>
      <c r="B61" s="8" t="s">
        <v>13</v>
      </c>
      <c r="C61" s="8">
        <v>79.7</v>
      </c>
      <c r="D61" s="8">
        <v>84.3</v>
      </c>
      <c r="E61" s="8" t="s">
        <v>10</v>
      </c>
      <c r="F61" s="8">
        <v>374</v>
      </c>
      <c r="G61" s="8">
        <v>444</v>
      </c>
      <c r="H61" s="8" t="s">
        <v>11</v>
      </c>
      <c r="I61" s="9">
        <v>82500</v>
      </c>
      <c r="J61" s="7"/>
      <c r="K61" s="7"/>
    </row>
    <row r="62" spans="1:11" x14ac:dyDescent="0.3">
      <c r="A62" s="8">
        <v>61</v>
      </c>
      <c r="B62" s="8" t="s">
        <v>13</v>
      </c>
      <c r="C62" s="8">
        <v>82.1</v>
      </c>
      <c r="D62" s="8">
        <v>78.2</v>
      </c>
      <c r="E62" s="8" t="s">
        <v>10</v>
      </c>
      <c r="F62" s="8">
        <v>255</v>
      </c>
      <c r="G62" s="8">
        <v>351</v>
      </c>
      <c r="H62" s="8" t="s">
        <v>11</v>
      </c>
      <c r="I62" s="9">
        <v>93000</v>
      </c>
      <c r="J62" s="7"/>
      <c r="K62" s="7"/>
    </row>
    <row r="63" spans="1:11" x14ac:dyDescent="0.3">
      <c r="A63" s="8">
        <v>62</v>
      </c>
      <c r="B63" s="8" t="s">
        <v>16</v>
      </c>
      <c r="C63" s="8">
        <v>70.2</v>
      </c>
      <c r="D63" s="8">
        <v>80</v>
      </c>
      <c r="E63" s="8" t="s">
        <v>10</v>
      </c>
      <c r="F63" s="8">
        <v>146</v>
      </c>
      <c r="G63" s="8">
        <v>165</v>
      </c>
      <c r="H63" s="8" t="s">
        <v>12</v>
      </c>
      <c r="I63" s="8"/>
      <c r="J63" s="7"/>
      <c r="K63" s="7"/>
    </row>
    <row r="64" spans="1:11" x14ac:dyDescent="0.3">
      <c r="A64" s="8">
        <v>63</v>
      </c>
      <c r="B64" s="8" t="s">
        <v>9</v>
      </c>
      <c r="C64" s="8">
        <v>81.7</v>
      </c>
      <c r="D64" s="8">
        <v>74.8</v>
      </c>
      <c r="E64" s="8" t="s">
        <v>10</v>
      </c>
      <c r="F64" s="8">
        <v>248</v>
      </c>
      <c r="G64" s="8">
        <v>317</v>
      </c>
      <c r="H64" s="8" t="s">
        <v>11</v>
      </c>
      <c r="I64" s="9">
        <v>168000</v>
      </c>
      <c r="J64" s="7"/>
      <c r="K64" s="7"/>
    </row>
    <row r="65" spans="1:11" x14ac:dyDescent="0.3">
      <c r="A65" s="8">
        <v>64</v>
      </c>
      <c r="B65" s="8" t="s">
        <v>13</v>
      </c>
      <c r="C65" s="8">
        <v>76.099999999999994</v>
      </c>
      <c r="D65" s="8">
        <v>78.5</v>
      </c>
      <c r="E65" s="8" t="s">
        <v>10</v>
      </c>
      <c r="F65" s="8">
        <v>198</v>
      </c>
      <c r="G65" s="8">
        <v>250</v>
      </c>
      <c r="H65" s="8" t="s">
        <v>11</v>
      </c>
      <c r="I65" s="9">
        <v>96000</v>
      </c>
      <c r="J65" s="7"/>
      <c r="K65" s="7"/>
    </row>
    <row r="66" spans="1:11" x14ac:dyDescent="0.3">
      <c r="A66" s="8">
        <v>65</v>
      </c>
      <c r="B66" s="8" t="s">
        <v>15</v>
      </c>
      <c r="C66" s="8">
        <v>65.400000000000006</v>
      </c>
      <c r="D66" s="8">
        <v>71.8</v>
      </c>
      <c r="E66" s="8" t="s">
        <v>14</v>
      </c>
      <c r="F66" s="8">
        <v>210</v>
      </c>
      <c r="G66" s="8">
        <v>217</v>
      </c>
      <c r="H66" s="8" t="s">
        <v>12</v>
      </c>
      <c r="I66" s="8"/>
      <c r="J66" s="7"/>
      <c r="K66" s="7"/>
    </row>
    <row r="67" spans="1:11" x14ac:dyDescent="0.3">
      <c r="A67" s="8">
        <v>66</v>
      </c>
      <c r="B67" s="8" t="s">
        <v>15</v>
      </c>
      <c r="C67" s="8">
        <v>70.099999999999994</v>
      </c>
      <c r="D67" s="8">
        <v>69.900000000000006</v>
      </c>
      <c r="E67" s="8" t="s">
        <v>14</v>
      </c>
      <c r="F67" s="8">
        <v>107</v>
      </c>
      <c r="G67" s="8">
        <v>138</v>
      </c>
      <c r="H67" s="8" t="s">
        <v>12</v>
      </c>
      <c r="I67" s="8"/>
      <c r="J67" s="7"/>
      <c r="K67" s="7"/>
    </row>
    <row r="68" spans="1:11" x14ac:dyDescent="0.3">
      <c r="A68" s="8">
        <v>67</v>
      </c>
      <c r="B68" s="8" t="s">
        <v>9</v>
      </c>
      <c r="C68" s="8">
        <v>75.3</v>
      </c>
      <c r="D68" s="8">
        <v>82.7</v>
      </c>
      <c r="E68" s="8" t="s">
        <v>14</v>
      </c>
      <c r="F68" s="8">
        <v>239</v>
      </c>
      <c r="G68" s="8">
        <v>302</v>
      </c>
      <c r="H68" s="8" t="s">
        <v>11</v>
      </c>
      <c r="I68" s="9">
        <v>80000</v>
      </c>
      <c r="J68" s="7"/>
      <c r="K68" s="7"/>
    </row>
    <row r="69" spans="1:11" x14ac:dyDescent="0.3">
      <c r="A69" s="8">
        <v>68</v>
      </c>
      <c r="B69" s="8" t="s">
        <v>13</v>
      </c>
      <c r="C69" s="8">
        <v>68.7</v>
      </c>
      <c r="D69" s="8">
        <v>74</v>
      </c>
      <c r="E69" s="8" t="s">
        <v>10</v>
      </c>
      <c r="F69" s="8">
        <v>287</v>
      </c>
      <c r="G69" s="8">
        <v>311</v>
      </c>
      <c r="H69" s="8" t="s">
        <v>12</v>
      </c>
      <c r="I69" s="8"/>
      <c r="J69" s="7"/>
      <c r="K69" s="7"/>
    </row>
    <row r="70" spans="1:11" x14ac:dyDescent="0.3">
      <c r="A70" s="8">
        <v>69</v>
      </c>
      <c r="B70" s="8" t="s">
        <v>9</v>
      </c>
      <c r="C70" s="8">
        <v>75.7</v>
      </c>
      <c r="D70" s="8">
        <v>84</v>
      </c>
      <c r="E70" s="8" t="s">
        <v>14</v>
      </c>
      <c r="F70" s="8">
        <v>340</v>
      </c>
      <c r="G70" s="8">
        <v>373</v>
      </c>
      <c r="H70" s="8" t="s">
        <v>11</v>
      </c>
      <c r="I70" s="9">
        <v>124500</v>
      </c>
      <c r="J70" s="7"/>
      <c r="K70" s="7"/>
    </row>
    <row r="71" spans="1:11" x14ac:dyDescent="0.3">
      <c r="A71" s="8">
        <v>70</v>
      </c>
      <c r="B71" s="8" t="s">
        <v>13</v>
      </c>
      <c r="C71" s="8">
        <v>68.7</v>
      </c>
      <c r="D71" s="8">
        <v>84.7</v>
      </c>
      <c r="E71" s="8" t="s">
        <v>10</v>
      </c>
      <c r="F71" s="8">
        <v>155</v>
      </c>
      <c r="G71" s="8">
        <v>196</v>
      </c>
      <c r="H71" s="8" t="s">
        <v>12</v>
      </c>
      <c r="I71" s="8"/>
      <c r="J71" s="7"/>
      <c r="K71" s="7"/>
    </row>
    <row r="72" spans="1:11" x14ac:dyDescent="0.3">
      <c r="A72" s="8">
        <v>71</v>
      </c>
      <c r="B72" s="8" t="s">
        <v>15</v>
      </c>
      <c r="C72" s="8">
        <v>70.400000000000006</v>
      </c>
      <c r="D72" s="8">
        <v>78.2</v>
      </c>
      <c r="E72" s="8" t="s">
        <v>14</v>
      </c>
      <c r="F72" s="8">
        <v>263</v>
      </c>
      <c r="G72" s="8">
        <v>306</v>
      </c>
      <c r="H72" s="8" t="s">
        <v>11</v>
      </c>
      <c r="I72" s="9">
        <v>99000</v>
      </c>
      <c r="J72" s="7"/>
      <c r="K72" s="7"/>
    </row>
    <row r="73" spans="1:11" x14ac:dyDescent="0.3">
      <c r="A73" s="8">
        <v>72</v>
      </c>
      <c r="B73" s="8" t="s">
        <v>15</v>
      </c>
      <c r="C73" s="8">
        <v>68.3</v>
      </c>
      <c r="D73" s="8">
        <v>85</v>
      </c>
      <c r="E73" s="8" t="s">
        <v>14</v>
      </c>
      <c r="F73" s="8">
        <v>265</v>
      </c>
      <c r="G73" s="8">
        <v>302</v>
      </c>
      <c r="H73" s="8" t="s">
        <v>12</v>
      </c>
      <c r="I73" s="8"/>
      <c r="J73" s="7"/>
      <c r="K73" s="7"/>
    </row>
    <row r="74" spans="1:11" x14ac:dyDescent="0.3">
      <c r="A74" s="8">
        <v>73</v>
      </c>
      <c r="B74" s="8" t="s">
        <v>9</v>
      </c>
      <c r="C74" s="8">
        <v>71.7</v>
      </c>
      <c r="D74" s="8">
        <v>80.099999999999994</v>
      </c>
      <c r="E74" s="8" t="s">
        <v>10</v>
      </c>
      <c r="F74" s="8">
        <v>249</v>
      </c>
      <c r="G74" s="8">
        <v>278</v>
      </c>
      <c r="H74" s="8" t="s">
        <v>12</v>
      </c>
      <c r="I74" s="8"/>
      <c r="J74" s="7"/>
      <c r="K74" s="7"/>
    </row>
    <row r="75" spans="1:11" x14ac:dyDescent="0.3">
      <c r="A75" s="8">
        <v>74</v>
      </c>
      <c r="B75" s="8" t="s">
        <v>13</v>
      </c>
      <c r="C75" s="8">
        <v>70.900000000000006</v>
      </c>
      <c r="D75" s="8">
        <v>85.3</v>
      </c>
      <c r="E75" s="8" t="s">
        <v>10</v>
      </c>
      <c r="F75" s="8">
        <v>377</v>
      </c>
      <c r="G75" s="8">
        <v>429</v>
      </c>
      <c r="H75" s="8" t="s">
        <v>12</v>
      </c>
      <c r="I75" s="8"/>
      <c r="J75" s="7"/>
      <c r="K75" s="7"/>
    </row>
    <row r="76" spans="1:11" x14ac:dyDescent="0.3">
      <c r="A76" s="8">
        <v>75</v>
      </c>
      <c r="B76" s="8" t="s">
        <v>15</v>
      </c>
      <c r="C76" s="8">
        <v>66.3</v>
      </c>
      <c r="D76" s="8">
        <v>79.7</v>
      </c>
      <c r="E76" s="8" t="s">
        <v>10</v>
      </c>
      <c r="F76" s="8">
        <v>301</v>
      </c>
      <c r="G76" s="8">
        <v>338</v>
      </c>
      <c r="H76" s="8" t="s">
        <v>11</v>
      </c>
      <c r="I76" s="9">
        <v>124000</v>
      </c>
      <c r="J76" s="7"/>
      <c r="K76" s="7"/>
    </row>
    <row r="77" spans="1:11" x14ac:dyDescent="0.3">
      <c r="A77" s="8">
        <v>76</v>
      </c>
      <c r="B77" s="8" t="s">
        <v>9</v>
      </c>
      <c r="C77" s="8">
        <v>65.3</v>
      </c>
      <c r="D77" s="8">
        <v>79.599999999999994</v>
      </c>
      <c r="E77" s="8" t="s">
        <v>10</v>
      </c>
      <c r="F77" s="8">
        <v>242</v>
      </c>
      <c r="G77" s="8">
        <v>261</v>
      </c>
      <c r="H77" s="8" t="s">
        <v>12</v>
      </c>
      <c r="I77" s="8"/>
      <c r="J77" s="7"/>
      <c r="K77" s="7"/>
    </row>
    <row r="78" spans="1:11" x14ac:dyDescent="0.3">
      <c r="A78" s="8">
        <v>77</v>
      </c>
      <c r="B78" s="8" t="s">
        <v>9</v>
      </c>
      <c r="C78" s="8">
        <v>75.7</v>
      </c>
      <c r="D78" s="8">
        <v>78.900000000000006</v>
      </c>
      <c r="E78" s="8" t="s">
        <v>10</v>
      </c>
      <c r="F78" s="8">
        <v>211</v>
      </c>
      <c r="G78" s="8">
        <v>256</v>
      </c>
      <c r="H78" s="8" t="s">
        <v>12</v>
      </c>
      <c r="I78" s="8"/>
      <c r="J78" s="7"/>
      <c r="K78" s="7"/>
    </row>
    <row r="79" spans="1:11" x14ac:dyDescent="0.3">
      <c r="A79" s="8">
        <v>78</v>
      </c>
      <c r="B79" s="8" t="s">
        <v>16</v>
      </c>
      <c r="C79" s="8">
        <v>66</v>
      </c>
      <c r="D79" s="8">
        <v>78.5</v>
      </c>
      <c r="E79" s="8" t="s">
        <v>10</v>
      </c>
      <c r="F79" s="8">
        <v>160</v>
      </c>
      <c r="G79" s="8">
        <v>183</v>
      </c>
      <c r="H79" s="8" t="s">
        <v>11</v>
      </c>
      <c r="I79" s="9">
        <v>91500</v>
      </c>
      <c r="J79" s="7"/>
      <c r="K79" s="7"/>
    </row>
    <row r="80" spans="1:11" x14ac:dyDescent="0.3">
      <c r="A80" s="8">
        <v>79</v>
      </c>
      <c r="B80" s="8" t="s">
        <v>9</v>
      </c>
      <c r="C80" s="8">
        <v>78.900000000000006</v>
      </c>
      <c r="D80" s="8">
        <v>72</v>
      </c>
      <c r="E80" s="8" t="s">
        <v>10</v>
      </c>
      <c r="F80" s="8">
        <v>218</v>
      </c>
      <c r="G80" s="8">
        <v>274</v>
      </c>
      <c r="H80" s="8" t="s">
        <v>11</v>
      </c>
      <c r="I80" s="9">
        <v>144500</v>
      </c>
      <c r="J80" s="7"/>
      <c r="K80" s="7"/>
    </row>
    <row r="81" spans="1:11" x14ac:dyDescent="0.3">
      <c r="A81" s="8">
        <v>80</v>
      </c>
      <c r="B81" s="8" t="s">
        <v>9</v>
      </c>
      <c r="C81" s="8">
        <v>74</v>
      </c>
      <c r="D81" s="8">
        <v>74.2</v>
      </c>
      <c r="E81" s="8" t="s">
        <v>10</v>
      </c>
      <c r="F81" s="8">
        <v>133</v>
      </c>
      <c r="G81" s="8">
        <v>182</v>
      </c>
      <c r="H81" s="8" t="s">
        <v>12</v>
      </c>
      <c r="I81" s="8"/>
      <c r="J81" s="7"/>
      <c r="K81" s="7"/>
    </row>
    <row r="82" spans="1:11" x14ac:dyDescent="0.3">
      <c r="A82" s="8">
        <v>81</v>
      </c>
      <c r="B82" s="8" t="s">
        <v>9</v>
      </c>
      <c r="C82" s="8">
        <v>74.599999999999994</v>
      </c>
      <c r="D82" s="8">
        <v>71.7</v>
      </c>
      <c r="E82" s="8" t="s">
        <v>10</v>
      </c>
      <c r="F82" s="8">
        <v>122</v>
      </c>
      <c r="G82" s="8">
        <v>183</v>
      </c>
      <c r="H82" s="8" t="s">
        <v>12</v>
      </c>
      <c r="I82" s="8"/>
      <c r="J82" s="7"/>
      <c r="K82" s="7"/>
    </row>
    <row r="83" spans="1:11" x14ac:dyDescent="0.3">
      <c r="A83" s="8">
        <v>82</v>
      </c>
      <c r="B83" s="8" t="s">
        <v>15</v>
      </c>
      <c r="C83" s="8">
        <v>79.3</v>
      </c>
      <c r="D83" s="8">
        <v>80.7</v>
      </c>
      <c r="E83" s="8" t="s">
        <v>10</v>
      </c>
      <c r="F83" s="8">
        <v>236</v>
      </c>
      <c r="G83" s="8">
        <v>309</v>
      </c>
      <c r="H83" s="8" t="s">
        <v>11</v>
      </c>
      <c r="I83" s="9">
        <v>114500</v>
      </c>
      <c r="J83" s="7"/>
      <c r="K83" s="7"/>
    </row>
    <row r="84" spans="1:11" x14ac:dyDescent="0.3">
      <c r="A84" s="8">
        <v>83</v>
      </c>
      <c r="B84" s="8" t="s">
        <v>15</v>
      </c>
      <c r="C84" s="8">
        <v>70.099999999999994</v>
      </c>
      <c r="D84" s="8">
        <v>84.1</v>
      </c>
      <c r="E84" s="8" t="s">
        <v>10</v>
      </c>
      <c r="F84" s="8">
        <v>143</v>
      </c>
      <c r="G84" s="8">
        <v>178</v>
      </c>
      <c r="H84" s="8" t="s">
        <v>12</v>
      </c>
      <c r="I84" s="8"/>
      <c r="J84" s="7"/>
      <c r="K84" s="7"/>
    </row>
    <row r="85" spans="1:11" x14ac:dyDescent="0.3">
      <c r="A85" s="8">
        <v>84</v>
      </c>
      <c r="B85" s="8" t="s">
        <v>9</v>
      </c>
      <c r="C85" s="8">
        <v>88.8</v>
      </c>
      <c r="D85" s="8">
        <v>87.4</v>
      </c>
      <c r="E85" s="8" t="s">
        <v>10</v>
      </c>
      <c r="F85" s="8">
        <v>354</v>
      </c>
      <c r="G85" s="8">
        <v>458</v>
      </c>
      <c r="H85" s="8" t="s">
        <v>11</v>
      </c>
      <c r="I85" s="9">
        <v>104500</v>
      </c>
      <c r="J85" s="7"/>
      <c r="K85" s="7"/>
    </row>
    <row r="86" spans="1:11" x14ac:dyDescent="0.3">
      <c r="A86" s="8">
        <v>85</v>
      </c>
      <c r="B86" s="8" t="s">
        <v>9</v>
      </c>
      <c r="C86" s="8">
        <v>66</v>
      </c>
      <c r="D86" s="8">
        <v>77.400000000000006</v>
      </c>
      <c r="E86" s="8" t="s">
        <v>14</v>
      </c>
      <c r="F86" s="8">
        <v>214</v>
      </c>
      <c r="G86" s="8">
        <v>234</v>
      </c>
      <c r="H86" s="8" t="s">
        <v>11</v>
      </c>
      <c r="I86" s="9">
        <v>124000</v>
      </c>
      <c r="J86" s="7"/>
      <c r="K86" s="7"/>
    </row>
    <row r="87" spans="1:11" x14ac:dyDescent="0.3">
      <c r="A87" s="8">
        <v>86</v>
      </c>
      <c r="B87" s="8" t="s">
        <v>17</v>
      </c>
      <c r="C87" s="8">
        <v>82.9</v>
      </c>
      <c r="D87" s="8">
        <v>84.7</v>
      </c>
      <c r="E87" s="8" t="s">
        <v>14</v>
      </c>
      <c r="F87" s="8">
        <v>225</v>
      </c>
      <c r="G87" s="8">
        <v>306</v>
      </c>
      <c r="H87" s="8" t="s">
        <v>11</v>
      </c>
      <c r="I87" s="9">
        <v>113000</v>
      </c>
      <c r="J87" s="7"/>
      <c r="K87" s="7"/>
    </row>
    <row r="88" spans="1:11" x14ac:dyDescent="0.3">
      <c r="A88" s="8">
        <v>87</v>
      </c>
      <c r="B88" s="8" t="s">
        <v>9</v>
      </c>
      <c r="C88" s="8">
        <v>100</v>
      </c>
      <c r="D88" s="8">
        <v>78.8</v>
      </c>
      <c r="E88" s="8" t="s">
        <v>10</v>
      </c>
      <c r="F88" s="8">
        <v>261</v>
      </c>
      <c r="G88" s="8">
        <v>400</v>
      </c>
      <c r="H88" s="8" t="s">
        <v>11</v>
      </c>
      <c r="I88" s="9">
        <v>78000</v>
      </c>
      <c r="J88" s="7"/>
      <c r="K88" s="7"/>
    </row>
    <row r="89" spans="1:11" x14ac:dyDescent="0.3">
      <c r="A89" s="8">
        <v>88</v>
      </c>
      <c r="B89" s="8" t="s">
        <v>9</v>
      </c>
      <c r="C89" s="8">
        <v>75.599999999999994</v>
      </c>
      <c r="D89" s="8">
        <v>92.7</v>
      </c>
      <c r="E89" s="8" t="s">
        <v>10</v>
      </c>
      <c r="F89" s="8">
        <v>277</v>
      </c>
      <c r="G89" s="8">
        <v>337</v>
      </c>
      <c r="H89" s="8" t="s">
        <v>12</v>
      </c>
      <c r="I89" s="8"/>
      <c r="J89" s="7"/>
      <c r="K89" s="7"/>
    </row>
    <row r="90" spans="1:11" x14ac:dyDescent="0.3">
      <c r="A90" s="8">
        <v>89</v>
      </c>
      <c r="B90" s="8" t="s">
        <v>16</v>
      </c>
      <c r="C90" s="8">
        <v>67.5</v>
      </c>
      <c r="D90" s="8">
        <v>88.8</v>
      </c>
      <c r="E90" s="8" t="s">
        <v>10</v>
      </c>
      <c r="F90" s="8">
        <v>282</v>
      </c>
      <c r="G90" s="8">
        <v>325</v>
      </c>
      <c r="H90" s="8" t="s">
        <v>11</v>
      </c>
      <c r="I90" s="9">
        <v>109000</v>
      </c>
      <c r="J90" s="7"/>
      <c r="K90" s="7"/>
    </row>
    <row r="91" spans="1:11" x14ac:dyDescent="0.3">
      <c r="A91" s="8">
        <v>90</v>
      </c>
      <c r="B91" s="8" t="s">
        <v>13</v>
      </c>
      <c r="C91" s="8">
        <v>68.7</v>
      </c>
      <c r="D91" s="8">
        <v>86.6</v>
      </c>
      <c r="E91" s="8" t="s">
        <v>10</v>
      </c>
      <c r="F91" s="8">
        <v>322</v>
      </c>
      <c r="G91" s="8">
        <v>329</v>
      </c>
      <c r="H91" s="8" t="s">
        <v>12</v>
      </c>
      <c r="I91" s="8"/>
      <c r="J91" s="7"/>
      <c r="K91" s="7"/>
    </row>
    <row r="92" spans="1:11" x14ac:dyDescent="0.3">
      <c r="A92" s="8">
        <v>91</v>
      </c>
      <c r="B92" s="8" t="s">
        <v>9</v>
      </c>
      <c r="C92" s="8">
        <v>76</v>
      </c>
      <c r="D92" s="8">
        <v>77.900000000000006</v>
      </c>
      <c r="E92" s="8" t="s">
        <v>10</v>
      </c>
      <c r="F92" s="8">
        <v>326</v>
      </c>
      <c r="G92" s="8">
        <v>369</v>
      </c>
      <c r="H92" s="8" t="s">
        <v>11</v>
      </c>
      <c r="I92" s="9">
        <v>99500</v>
      </c>
      <c r="J92" s="7"/>
      <c r="K92" s="7"/>
    </row>
    <row r="93" spans="1:11" x14ac:dyDescent="0.3">
      <c r="A93" s="8">
        <v>92</v>
      </c>
      <c r="B93" s="8" t="s">
        <v>13</v>
      </c>
      <c r="C93" s="8">
        <v>67.7</v>
      </c>
      <c r="D93" s="8">
        <v>86.1</v>
      </c>
      <c r="E93" s="8" t="s">
        <v>10</v>
      </c>
      <c r="F93" s="8">
        <v>421</v>
      </c>
      <c r="G93" s="8">
        <v>457</v>
      </c>
      <c r="H93" s="8" t="s">
        <v>11</v>
      </c>
      <c r="I93" s="9">
        <v>107000</v>
      </c>
      <c r="J93" s="7"/>
      <c r="K93" s="7"/>
    </row>
    <row r="94" spans="1:11" x14ac:dyDescent="0.3">
      <c r="A94" s="8">
        <v>93</v>
      </c>
      <c r="B94" s="8" t="s">
        <v>15</v>
      </c>
      <c r="C94" s="8">
        <v>75.3</v>
      </c>
      <c r="D94" s="8">
        <v>89.9</v>
      </c>
      <c r="E94" s="8" t="s">
        <v>10</v>
      </c>
      <c r="F94" s="8">
        <v>368</v>
      </c>
      <c r="G94" s="8">
        <v>421</v>
      </c>
      <c r="H94" s="8" t="s">
        <v>12</v>
      </c>
      <c r="I94" s="8"/>
      <c r="J94" s="7"/>
      <c r="K94" s="7"/>
    </row>
    <row r="95" spans="1:11" x14ac:dyDescent="0.3">
      <c r="A95" s="8">
        <v>94</v>
      </c>
      <c r="B95" s="8" t="s">
        <v>15</v>
      </c>
      <c r="C95" s="8">
        <v>68.099999999999994</v>
      </c>
      <c r="D95" s="8">
        <v>83.1</v>
      </c>
      <c r="E95" s="8" t="s">
        <v>10</v>
      </c>
      <c r="F95" s="8">
        <v>279</v>
      </c>
      <c r="G95" s="8">
        <v>282</v>
      </c>
      <c r="H95" s="8" t="s">
        <v>11</v>
      </c>
      <c r="I95" s="9">
        <v>84000</v>
      </c>
      <c r="J95" s="7"/>
      <c r="K95" s="7"/>
    </row>
    <row r="96" spans="1:11" x14ac:dyDescent="0.3">
      <c r="A96" s="8">
        <v>95</v>
      </c>
      <c r="B96" s="8" t="s">
        <v>16</v>
      </c>
      <c r="C96" s="8">
        <v>63.3</v>
      </c>
      <c r="D96" s="8">
        <v>82.6</v>
      </c>
      <c r="E96" s="8" t="s">
        <v>10</v>
      </c>
      <c r="F96" s="8">
        <v>268</v>
      </c>
      <c r="G96" s="8">
        <v>256</v>
      </c>
      <c r="H96" s="8" t="s">
        <v>12</v>
      </c>
      <c r="I96" s="8"/>
      <c r="J96" s="7"/>
      <c r="K96" s="7"/>
    </row>
    <row r="98" spans="2:5" x14ac:dyDescent="0.3">
      <c r="C98" s="24">
        <f>_xlfn.QUARTILE.INC(ug,0)</f>
        <v>60.9</v>
      </c>
      <c r="D98">
        <f>COUNTIF(ug,"&lt;"&amp;C98)</f>
        <v>0</v>
      </c>
      <c r="E98">
        <f>22/95</f>
        <v>0.23157894736842105</v>
      </c>
    </row>
    <row r="99" spans="2:5" x14ac:dyDescent="0.3">
      <c r="C99" s="24">
        <f>_xlfn.QUARTILE.INC(ug,1)</f>
        <v>68.7</v>
      </c>
      <c r="D99">
        <f>COUNTIF(ug,"&lt;"&amp;C99)</f>
        <v>22</v>
      </c>
    </row>
    <row r="100" spans="2:5" x14ac:dyDescent="0.3">
      <c r="C100" s="24">
        <f>_xlfn.QUARTILE.INC(ug,2)</f>
        <v>75.599999999999994</v>
      </c>
      <c r="D100">
        <f>COUNTIF(ug,"&lt;"&amp;C100)</f>
        <v>47</v>
      </c>
    </row>
    <row r="101" spans="2:5" x14ac:dyDescent="0.3">
      <c r="C101" s="24">
        <f>_xlfn.QUARTILE.INC(ug,3)</f>
        <v>79.349999999999994</v>
      </c>
      <c r="D101">
        <f>COUNTIF(ug,"&lt;"&amp;C101)</f>
        <v>71</v>
      </c>
    </row>
    <row r="102" spans="2:5" x14ac:dyDescent="0.3">
      <c r="C102" s="24">
        <f>_xlfn.QUARTILE.INC(ug,4)</f>
        <v>100</v>
      </c>
      <c r="D102">
        <f>COUNTIF(ug,"&lt;"&amp;C102)</f>
        <v>94</v>
      </c>
    </row>
    <row r="103" spans="2:5" x14ac:dyDescent="0.3">
      <c r="B103" t="s">
        <v>47</v>
      </c>
      <c r="C103">
        <f>C101-C99</f>
        <v>10.649999999999991</v>
      </c>
    </row>
  </sheetData>
  <mergeCells count="9">
    <mergeCell ref="K31:M31"/>
    <mergeCell ref="K41:L41"/>
    <mergeCell ref="K3:L3"/>
    <mergeCell ref="N3:P3"/>
    <mergeCell ref="R3:T3"/>
    <mergeCell ref="K9:L9"/>
    <mergeCell ref="N9:P9"/>
    <mergeCell ref="K15:M15"/>
    <mergeCell ref="K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studentsurvey</vt:lpstr>
      <vt:lpstr>descriptivestatistic</vt:lpstr>
      <vt:lpstr>mba_g</vt:lpstr>
      <vt:lpstr>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Tugwell</dc:creator>
  <cp:lastModifiedBy>Nguyen Asv</cp:lastModifiedBy>
  <dcterms:created xsi:type="dcterms:W3CDTF">2021-11-09T11:57:58Z</dcterms:created>
  <dcterms:modified xsi:type="dcterms:W3CDTF">2024-11-18T15:19:12Z</dcterms:modified>
</cp:coreProperties>
</file>