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\quan ly du an agile\PMA101\"/>
    </mc:Choice>
  </mc:AlternateContent>
  <xr:revisionPtr revIDLastSave="0" documentId="8_{5D18E9AF-B066-4C1A-ABB6-6B858A4042BB}" xr6:coauthVersionLast="47" xr6:coauthVersionMax="47" xr10:uidLastSave="{00000000-0000-0000-0000-000000000000}"/>
  <bookViews>
    <workbookView xWindow="-108" yWindow="-108" windowWidth="23256" windowHeight="12576" activeTab="2" xr2:uid="{408F8733-5BFF-4829-8997-DA108D98265E}"/>
  </bookViews>
  <sheets>
    <sheet name="PPS" sheetId="1" r:id="rId1"/>
    <sheet name="Tính giờ còn lại" sheetId="2" r:id="rId2"/>
    <sheet name="Sprint Backlo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3" l="1"/>
  <c r="B72" i="3"/>
  <c r="B71" i="3"/>
  <c r="B70" i="3"/>
  <c r="B69" i="3"/>
  <c r="B68" i="3"/>
  <c r="B66" i="3"/>
  <c r="B65" i="3"/>
  <c r="B64" i="3"/>
  <c r="B63" i="3"/>
  <c r="B62" i="3"/>
  <c r="B61" i="3"/>
  <c r="B60" i="3"/>
  <c r="B59" i="3"/>
  <c r="B58" i="3"/>
  <c r="B57" i="3"/>
  <c r="B55" i="3"/>
  <c r="B54" i="3"/>
  <c r="B53" i="3"/>
  <c r="B52" i="3"/>
  <c r="B51" i="3"/>
  <c r="B50" i="3"/>
  <c r="B49" i="3"/>
  <c r="B48" i="3"/>
  <c r="B47" i="3"/>
  <c r="B46" i="3"/>
  <c r="B44" i="3"/>
  <c r="B43" i="3"/>
  <c r="B42" i="3"/>
  <c r="B41" i="3"/>
  <c r="B40" i="3"/>
  <c r="B39" i="3"/>
  <c r="B38" i="3"/>
  <c r="B37" i="3"/>
  <c r="B36" i="3"/>
  <c r="B35" i="3"/>
  <c r="B33" i="3"/>
  <c r="B32" i="3"/>
  <c r="B31" i="3"/>
  <c r="B30" i="3"/>
  <c r="B29" i="3"/>
  <c r="B28" i="3"/>
  <c r="B27" i="3"/>
  <c r="B26" i="3"/>
  <c r="B24" i="3"/>
  <c r="B23" i="3"/>
  <c r="B22" i="3"/>
  <c r="B21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I70" i="2"/>
  <c r="P69" i="2"/>
  <c r="O69" i="2"/>
  <c r="P70" i="2" s="1"/>
  <c r="N69" i="2"/>
  <c r="O70" i="2" s="1"/>
  <c r="M69" i="2"/>
  <c r="N70" i="2" s="1"/>
  <c r="L69" i="2"/>
  <c r="M70" i="2" s="1"/>
  <c r="K69" i="2"/>
  <c r="L70" i="2" s="1"/>
  <c r="J69" i="2"/>
  <c r="I69" i="2"/>
  <c r="H69" i="2"/>
  <c r="G69" i="2"/>
  <c r="H70" i="2" s="1"/>
  <c r="F69" i="2"/>
  <c r="G70" i="2" s="1"/>
  <c r="E69" i="2"/>
  <c r="F70" i="2" s="1"/>
  <c r="D69" i="2"/>
  <c r="E70" i="2" s="1"/>
  <c r="H33" i="1"/>
  <c r="J33" i="1" s="1"/>
  <c r="F33" i="1"/>
  <c r="F32" i="1"/>
  <c r="H32" i="1" s="1"/>
  <c r="J32" i="1" s="1"/>
  <c r="H31" i="1"/>
  <c r="J31" i="1" s="1"/>
  <c r="F31" i="1"/>
  <c r="F30" i="1"/>
  <c r="H30" i="1" s="1"/>
  <c r="J30" i="1" s="1"/>
  <c r="F29" i="1"/>
  <c r="H29" i="1" s="1"/>
  <c r="J29" i="1" s="1"/>
  <c r="F28" i="1"/>
  <c r="H28" i="1" s="1"/>
  <c r="J28" i="1" s="1"/>
  <c r="F27" i="1"/>
  <c r="H27" i="1" s="1"/>
  <c r="J27" i="1" s="1"/>
  <c r="F26" i="1"/>
  <c r="H26" i="1" s="1"/>
  <c r="J26" i="1" s="1"/>
  <c r="H25" i="1"/>
  <c r="J25" i="1" s="1"/>
  <c r="F25" i="1"/>
  <c r="F24" i="1"/>
  <c r="H24" i="1" s="1"/>
  <c r="J24" i="1" s="1"/>
  <c r="H23" i="1"/>
  <c r="J23" i="1" s="1"/>
  <c r="F23" i="1"/>
  <c r="F22" i="1"/>
  <c r="H22" i="1" s="1"/>
  <c r="J22" i="1" s="1"/>
  <c r="F21" i="1"/>
  <c r="H21" i="1" s="1"/>
  <c r="J21" i="1" s="1"/>
  <c r="F20" i="1"/>
  <c r="H20" i="1" s="1"/>
  <c r="J20" i="1" s="1"/>
  <c r="F19" i="1"/>
  <c r="H19" i="1" s="1"/>
  <c r="J19" i="1" s="1"/>
  <c r="H18" i="1"/>
  <c r="J18" i="1" s="1"/>
  <c r="F18" i="1"/>
  <c r="F17" i="1"/>
  <c r="H17" i="1" s="1"/>
  <c r="J17" i="1" s="1"/>
  <c r="H16" i="1"/>
  <c r="J16" i="1" s="1"/>
  <c r="F16" i="1"/>
  <c r="F15" i="1"/>
  <c r="H15" i="1" s="1"/>
  <c r="J15" i="1" s="1"/>
  <c r="F14" i="1"/>
  <c r="H14" i="1" s="1"/>
  <c r="J14" i="1" s="1"/>
  <c r="F13" i="1"/>
  <c r="H13" i="1" s="1"/>
  <c r="J13" i="1" s="1"/>
  <c r="F12" i="1"/>
  <c r="H12" i="1" s="1"/>
  <c r="J12" i="1" s="1"/>
  <c r="F11" i="1"/>
  <c r="H11" i="1" s="1"/>
  <c r="J11" i="1" s="1"/>
  <c r="H10" i="1"/>
  <c r="J10" i="1" s="1"/>
  <c r="F10" i="1"/>
  <c r="F9" i="1"/>
  <c r="H9" i="1" s="1"/>
  <c r="J9" i="1" s="1"/>
  <c r="H8" i="1"/>
  <c r="J8" i="1" s="1"/>
  <c r="F8" i="1"/>
  <c r="F7" i="1"/>
  <c r="H7" i="1" s="1"/>
  <c r="J7" i="1" s="1"/>
  <c r="F6" i="1"/>
  <c r="H6" i="1" s="1"/>
  <c r="J6" i="1" s="1"/>
  <c r="F5" i="1"/>
  <c r="H5" i="1" s="1"/>
  <c r="J5" i="1" s="1"/>
  <c r="F4" i="1"/>
  <c r="H4" i="1" s="1"/>
  <c r="J4" i="1" s="1"/>
  <c r="F3" i="1"/>
  <c r="H3" i="1" s="1"/>
  <c r="J3" i="1" s="1"/>
</calcChain>
</file>

<file path=xl/sharedStrings.xml><?xml version="1.0" encoding="utf-8"?>
<sst xmlns="http://schemas.openxmlformats.org/spreadsheetml/2006/main" count="423" uniqueCount="160">
  <si>
    <t>Đặc Điểm</t>
  </si>
  <si>
    <t>Tổng UP(Điểm chưa Hiệu Chỉnh)</t>
  </si>
  <si>
    <t>Hệ Số Nhân</t>
  </si>
  <si>
    <t>AP(Điểm Đã HIệu Chỉnh</t>
  </si>
  <si>
    <t>ED(Khía cạnh Môi Trường</t>
  </si>
  <si>
    <t xml:space="preserve">PPS </t>
  </si>
  <si>
    <t>Loại Tương Tác</t>
  </si>
  <si>
    <t>Quy Tắc Nghiệp Vụ</t>
  </si>
  <si>
    <t>Thực Thể</t>
  </si>
  <si>
    <t>Loại thao tác Dữ Liệu</t>
  </si>
  <si>
    <t>Tạo tài khoản cho nhân viên</t>
  </si>
  <si>
    <t>Sprint 1</t>
  </si>
  <si>
    <t>Đăng Ký</t>
  </si>
  <si>
    <t>Đăng Nhập</t>
  </si>
  <si>
    <t>Đăng xuất</t>
  </si>
  <si>
    <t>Khoá,mở tài khoản</t>
  </si>
  <si>
    <t>Thay đổi mật khẩu</t>
  </si>
  <si>
    <t>Tính năng chat</t>
  </si>
  <si>
    <t>Tìm kiếm</t>
  </si>
  <si>
    <t>Sprint 2</t>
  </si>
  <si>
    <t>Tìm kiếm theo điều kiện</t>
  </si>
  <si>
    <t>Thống kê</t>
  </si>
  <si>
    <t>Thêm sản phẩm</t>
  </si>
  <si>
    <t>Xoá sản phẩm</t>
  </si>
  <si>
    <t>Sắp xếp sản phẩm</t>
  </si>
  <si>
    <t>Xem danh sách sản phẩm</t>
  </si>
  <si>
    <t>Xem sản phẩm tương tự</t>
  </si>
  <si>
    <t>Xem sản phẩm chi tiết</t>
  </si>
  <si>
    <t>Đánh giá và nhận xét sản phẩm</t>
  </si>
  <si>
    <t>Sprint 3</t>
  </si>
  <si>
    <t>Theo dõi MẶT HÀNG</t>
  </si>
  <si>
    <t>Đặt hàng</t>
  </si>
  <si>
    <t>Xác nhận đơn hàng</t>
  </si>
  <si>
    <t>Theo dõi ĐƠN HÀNG</t>
  </si>
  <si>
    <t>Tính năng đổi trả hàng</t>
  </si>
  <si>
    <t>Huỷ đơn hàng</t>
  </si>
  <si>
    <t>Lên đơn hàng</t>
  </si>
  <si>
    <t>Sprint 4</t>
  </si>
  <si>
    <t>Xoá sản phẩm khỏi giỏ hàng</t>
  </si>
  <si>
    <t>Xem cửa hàng gần nhất</t>
  </si>
  <si>
    <t>Lịch sử mua hàng</t>
  </si>
  <si>
    <t>Thanh toán</t>
  </si>
  <si>
    <t>Tạo thông báo</t>
  </si>
  <si>
    <t>Tạo sự kiện</t>
  </si>
  <si>
    <t>Thông báo</t>
  </si>
  <si>
    <t>Lượng công việc còn lại theo giờ</t>
  </si>
  <si>
    <t>Thứ 2</t>
  </si>
  <si>
    <t>Thứ 3</t>
  </si>
  <si>
    <t>Thứ 4</t>
  </si>
  <si>
    <t>Thứ 5</t>
  </si>
  <si>
    <t>Thứ 6</t>
  </si>
  <si>
    <t>Thứ 7</t>
  </si>
  <si>
    <t>Chủ nhật</t>
  </si>
  <si>
    <t>Backlog</t>
  </si>
  <si>
    <t xml:space="preserve">Nhiệm vụ </t>
  </si>
  <si>
    <t>Thành viên</t>
  </si>
  <si>
    <t>Ước tính (Giờ)</t>
  </si>
  <si>
    <t>Ngày 1</t>
  </si>
  <si>
    <t>Ngày 2</t>
  </si>
  <si>
    <t>Ngày 3</t>
  </si>
  <si>
    <t>Ngày  4</t>
  </si>
  <si>
    <t>Ngày 5</t>
  </si>
  <si>
    <t>Ngày 6</t>
  </si>
  <si>
    <t>Ngày 7</t>
  </si>
  <si>
    <t>Ngày 8</t>
  </si>
  <si>
    <t xml:space="preserve">Ngày 9 </t>
  </si>
  <si>
    <t>Ngày 10</t>
  </si>
  <si>
    <t>Ngày 11</t>
  </si>
  <si>
    <t>Ngày 12</t>
  </si>
  <si>
    <t>Bản phát hành số 1</t>
  </si>
  <si>
    <t>Tạo tài khoản</t>
  </si>
  <si>
    <t>Xác định các thông tin cần thiết để đăng ký tài khoản</t>
  </si>
  <si>
    <t>Phân tích và  thiết kế giao diện</t>
  </si>
  <si>
    <t>Code: Tạo giao diện</t>
  </si>
  <si>
    <t>Code: xác thực tài khoản mật khẩu</t>
  </si>
  <si>
    <t>Code: tạo bảng database</t>
  </si>
  <si>
    <t>Code: Xử lý databbase</t>
  </si>
  <si>
    <t>Code: tạo tài khoản bằng mạng xã hội</t>
  </si>
  <si>
    <t>Code: xác thực bằng sms,email</t>
  </si>
  <si>
    <t>Kiểm thử tính năng tạo tài khoản</t>
  </si>
  <si>
    <t>Đăng ký</t>
  </si>
  <si>
    <t>Xác định yêu cầu đăng ký người dùng</t>
  </si>
  <si>
    <t>Thiết kế giao diện người dùng cho trang đăng ký</t>
  </si>
  <si>
    <t>Code: Tạo form đăng ký</t>
  </si>
  <si>
    <t>Code: Tạo bảng trong database</t>
  </si>
  <si>
    <t>Code: Xử lý đăng ký trong database</t>
  </si>
  <si>
    <t>Code: Gắn sự kiện nhấn nút đăng ký</t>
  </si>
  <si>
    <t>Code: Bắt lỗi form đăng ký</t>
  </si>
  <si>
    <t>Kiểm thử tính năng đăng ký</t>
  </si>
  <si>
    <t>Xây dựng trang kích hoạt tài khoản</t>
  </si>
  <si>
    <t xml:space="preserve">Code: Phát triển chức năng gửi mã đến email để kích hoạt tài khoản </t>
  </si>
  <si>
    <t>Đăng nhập</t>
  </si>
  <si>
    <t>Lấy ý kiến của người dùng</t>
  </si>
  <si>
    <t>Tạo thiết kế người dùng</t>
  </si>
  <si>
    <t>Code: Gán sự kiện nút đăng nhập</t>
  </si>
  <si>
    <t>Code: Hệ thống xác nhận xác thực đăng nhập</t>
  </si>
  <si>
    <t>Code: Tạo tính năng khôi phục mật khẩu</t>
  </si>
  <si>
    <t>Kiểm thử tính năng đăng nhập</t>
  </si>
  <si>
    <t>Code: Xử lý database</t>
  </si>
  <si>
    <t>Code: Giao diện đăng nhập</t>
  </si>
  <si>
    <t>Khoá , mở khoá tài khoản</t>
  </si>
  <si>
    <t>Xác định yêu cầu khóa,mở khoá tài khoản người dùng</t>
  </si>
  <si>
    <t>Thiết kế giao diện trang khóa,mở tài khoản</t>
  </si>
  <si>
    <t>Code:  Xác minh đăng nhập người dùng trước khi khóa,mở tài khoản</t>
  </si>
  <si>
    <t>Code: Tạo form mở tài khoản</t>
  </si>
  <si>
    <t>Code: Tạo from khóa tài khoản</t>
  </si>
  <si>
    <t>Code: Xử lý Database</t>
  </si>
  <si>
    <t>Code:  Bắt buộc chọn lý do để được khóa tài khoản</t>
  </si>
  <si>
    <t>Kiểm thử tính năng khóa,mở tài khoản</t>
  </si>
  <si>
    <t>Code :  Gắn sự kiện nút khoá,mở tài khoản</t>
  </si>
  <si>
    <t>Code : Gửi thông báo Email người dùng tình trạng tài khoản khoá hoặc mở</t>
  </si>
  <si>
    <t>Lấy yêu cầu người dùng</t>
  </si>
  <si>
    <t>Code: tạo form đổi MK</t>
  </si>
  <si>
    <t>Thiết kế giao diện</t>
  </si>
  <si>
    <t>Code: Gắn sự kiện nút thay đổi MK</t>
  </si>
  <si>
    <t>Code: Xử lý trong database</t>
  </si>
  <si>
    <t xml:space="preserve">Code: bắt lỗi form </t>
  </si>
  <si>
    <t>Code: Xác minh mk cũ trước khi đổi</t>
  </si>
  <si>
    <t>Code: Gắn sự kiện nút save MK</t>
  </si>
  <si>
    <t xml:space="preserve">Code: xác minh mk mới </t>
  </si>
  <si>
    <t>kiểm thử tính năng thay đổi MK</t>
  </si>
  <si>
    <t>Tìm hiểu yêu cầu và thiết kế giao diện người dùng</t>
  </si>
  <si>
    <t>Code: Xây dựng giao diện người dùng</t>
  </si>
  <si>
    <t>Code:Phát triển chức năng gửi tin nhắn</t>
  </si>
  <si>
    <t>Kiểm thử tính năng gửi tin nhắn</t>
  </si>
  <si>
    <t>Code:Xây dựng chức năng gửi tệp đính kèm</t>
  </si>
  <si>
    <t>Kiểm thử tính năng gửi tệp đính kèm</t>
  </si>
  <si>
    <t>Cải tiến hiệu suất của tính năng chat</t>
  </si>
  <si>
    <t>Code: tạo bảng trong database</t>
  </si>
  <si>
    <t>Code: chức năng liên kết mạng xã hội</t>
  </si>
  <si>
    <t xml:space="preserve">Lấy yêu cầu người dùng </t>
  </si>
  <si>
    <t>Tạo form đăng xuất</t>
  </si>
  <si>
    <t>Code: gắn sự kiện nút đăng xuất</t>
  </si>
  <si>
    <t>Kiểm thử tính năng đăng xuất</t>
  </si>
  <si>
    <t>Code: xử lý database</t>
  </si>
  <si>
    <t>Tung</t>
  </si>
  <si>
    <t>Chuong</t>
  </si>
  <si>
    <t>Tin-Chuong</t>
  </si>
  <si>
    <t>Quan</t>
  </si>
  <si>
    <t>Quan-Tung</t>
  </si>
  <si>
    <t>Ron</t>
  </si>
  <si>
    <t>Ron-Tin</t>
  </si>
  <si>
    <t>Task ID</t>
  </si>
  <si>
    <t>Task</t>
  </si>
  <si>
    <t>Description</t>
  </si>
  <si>
    <t>Story ID</t>
  </si>
  <si>
    <t>Backlog ID</t>
  </si>
  <si>
    <t>Sprint#</t>
  </si>
  <si>
    <t>State</t>
  </si>
  <si>
    <t>Estimate Time
(Hours)</t>
  </si>
  <si>
    <t>Assign to</t>
  </si>
  <si>
    <t>Note</t>
  </si>
  <si>
    <t>QL01</t>
  </si>
  <si>
    <t>New</t>
  </si>
  <si>
    <t>QL02</t>
  </si>
  <si>
    <t>Khoá,Mở Khoá Tài Khoản</t>
  </si>
  <si>
    <t>Thay Đổi MK</t>
  </si>
  <si>
    <t>QL03</t>
  </si>
  <si>
    <t>Tính Năng Chat</t>
  </si>
  <si>
    <t>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</si>
</sst>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9"/>
      <color rgb="FF111111"/>
      <name val="Cambria"/>
    </font>
    <font>
      <sz val="9"/>
      <color rgb="FF000000"/>
      <name val="Cambria"/>
    </font>
    <font>
      <sz val="9"/>
      <color theme="1"/>
      <name val="Cambria"/>
    </font>
    <font>
      <sz val="10"/>
      <color theme="1"/>
      <name val="Cambria"/>
    </font>
    <font>
      <b/>
      <sz val="14"/>
      <color rgb="FFFF0000"/>
      <name val="Calibri"/>
      <family val="2"/>
    </font>
    <font>
      <sz val="10"/>
      <color theme="1"/>
      <name val="Arial"/>
      <family val="2"/>
    </font>
    <font>
      <b/>
      <sz val="27"/>
      <color rgb="FF000000"/>
      <name val="Calibri"/>
      <family val="2"/>
    </font>
    <font>
      <sz val="11"/>
      <color rgb="FFFFFFFF"/>
      <name val="Cambria"/>
      <family val="1"/>
    </font>
    <font>
      <b/>
      <sz val="18"/>
      <color rgb="FF000000"/>
      <name val="Cambria"/>
      <family val="1"/>
    </font>
    <font>
      <sz val="9"/>
      <color rgb="FF000000"/>
      <name val="Cambria"/>
      <family val="1"/>
    </font>
    <font>
      <sz val="9"/>
      <color rgb="FF111111"/>
      <name val="Cambria"/>
      <family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mbria"/>
      <family val="1"/>
    </font>
    <font>
      <sz val="9"/>
      <color theme="1"/>
      <name val="Cambria"/>
      <family val="1"/>
    </font>
    <font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262087"/>
        <bgColor rgb="FF262087"/>
      </patternFill>
    </fill>
    <fill>
      <patternFill patternType="solid">
        <fgColor theme="0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2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64" fontId="2" fillId="7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/>
    <xf numFmtId="0" fontId="2" fillId="8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2" fillId="12" borderId="5" xfId="0" applyFont="1" applyFill="1" applyBorder="1"/>
    <xf numFmtId="0" fontId="2" fillId="12" borderId="5" xfId="0" applyFont="1" applyFill="1" applyBorder="1" applyAlignment="1">
      <alignment horizontal="center" vertical="center"/>
    </xf>
    <xf numFmtId="164" fontId="2" fillId="12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/>
    <xf numFmtId="0" fontId="2" fillId="11" borderId="5" xfId="0" applyFont="1" applyFill="1" applyBorder="1"/>
    <xf numFmtId="0" fontId="2" fillId="11" borderId="5" xfId="0" applyFont="1" applyFill="1" applyBorder="1" applyAlignment="1">
      <alignment horizontal="center" vertical="center"/>
    </xf>
    <xf numFmtId="164" fontId="2" fillId="11" borderId="5" xfId="0" applyNumberFormat="1" applyFont="1" applyFill="1" applyBorder="1" applyAlignment="1">
      <alignment horizontal="center" vertical="center"/>
    </xf>
    <xf numFmtId="0" fontId="2" fillId="13" borderId="5" xfId="0" applyFont="1" applyFill="1" applyBorder="1"/>
    <xf numFmtId="0" fontId="2" fillId="13" borderId="5" xfId="0" applyFont="1" applyFill="1" applyBorder="1" applyAlignment="1">
      <alignment horizontal="center" vertical="center"/>
    </xf>
    <xf numFmtId="164" fontId="2" fillId="13" borderId="5" xfId="0" applyNumberFormat="1" applyFont="1" applyFill="1" applyBorder="1" applyAlignment="1">
      <alignment horizontal="center" vertical="center"/>
    </xf>
    <xf numFmtId="0" fontId="2" fillId="14" borderId="5" xfId="0" applyFont="1" applyFill="1" applyBorder="1"/>
    <xf numFmtId="0" fontId="2" fillId="14" borderId="5" xfId="0" applyFont="1" applyFill="1" applyBorder="1" applyAlignment="1">
      <alignment horizontal="center" vertical="center"/>
    </xf>
    <xf numFmtId="164" fontId="2" fillId="14" borderId="5" xfId="0" applyNumberFormat="1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9" fillId="15" borderId="6" xfId="0" applyFont="1" applyFill="1" applyBorder="1" applyAlignment="1">
      <alignment horizontal="left" wrapText="1"/>
    </xf>
    <xf numFmtId="0" fontId="10" fillId="15" borderId="6" xfId="0" applyFont="1" applyFill="1" applyBorder="1" applyAlignment="1">
      <alignment horizontal="left" wrapText="1"/>
    </xf>
    <xf numFmtId="0" fontId="9" fillId="10" borderId="5" xfId="0" applyFont="1" applyFill="1" applyBorder="1" applyAlignment="1">
      <alignment horizontal="left" wrapText="1"/>
    </xf>
    <xf numFmtId="0" fontId="9" fillId="10" borderId="6" xfId="0" applyFont="1" applyFill="1" applyBorder="1" applyAlignment="1">
      <alignment horizontal="left" wrapText="1"/>
    </xf>
    <xf numFmtId="0" fontId="9" fillId="16" borderId="5" xfId="0" applyFont="1" applyFill="1" applyBorder="1" applyAlignment="1">
      <alignment horizontal="left" wrapText="1"/>
    </xf>
    <xf numFmtId="0" fontId="9" fillId="16" borderId="6" xfId="0" applyFont="1" applyFill="1" applyBorder="1" applyAlignment="1">
      <alignment horizontal="left" wrapText="1"/>
    </xf>
    <xf numFmtId="0" fontId="9" fillId="5" borderId="5" xfId="0" applyFont="1" applyFill="1" applyBorder="1" applyAlignment="1">
      <alignment horizontal="left" wrapText="1"/>
    </xf>
    <xf numFmtId="0" fontId="9" fillId="5" borderId="6" xfId="0" applyFont="1" applyFill="1" applyBorder="1" applyAlignment="1">
      <alignment horizontal="left" wrapText="1"/>
    </xf>
    <xf numFmtId="0" fontId="10" fillId="16" borderId="5" xfId="0" applyFont="1" applyFill="1" applyBorder="1" applyAlignment="1">
      <alignment horizontal="left" wrapText="1"/>
    </xf>
    <xf numFmtId="0" fontId="9" fillId="6" borderId="5" xfId="0" applyFont="1" applyFill="1" applyBorder="1" applyAlignment="1">
      <alignment horizontal="left" wrapText="1"/>
    </xf>
    <xf numFmtId="0" fontId="9" fillId="6" borderId="6" xfId="0" applyFont="1" applyFill="1" applyBorder="1" applyAlignment="1">
      <alignment horizontal="left" wrapText="1"/>
    </xf>
    <xf numFmtId="0" fontId="9" fillId="17" borderId="5" xfId="0" applyFont="1" applyFill="1" applyBorder="1" applyAlignment="1">
      <alignment horizontal="left" wrapText="1"/>
    </xf>
    <xf numFmtId="0" fontId="9" fillId="17" borderId="6" xfId="0" applyFont="1" applyFill="1" applyBorder="1" applyAlignment="1">
      <alignment horizontal="left" wrapText="1"/>
    </xf>
    <xf numFmtId="0" fontId="8" fillId="17" borderId="1" xfId="0" applyFont="1" applyFill="1" applyBorder="1" applyAlignment="1">
      <alignment horizontal="center"/>
    </xf>
    <xf numFmtId="0" fontId="7" fillId="15" borderId="6" xfId="0" applyFont="1" applyFill="1" applyBorder="1" applyAlignment="1">
      <alignment horizontal="left" wrapText="1"/>
    </xf>
    <xf numFmtId="0" fontId="8" fillId="15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/>
    <xf numFmtId="0" fontId="2" fillId="0" borderId="21" xfId="0" applyFont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18" borderId="16" xfId="0" applyFont="1" applyFill="1" applyBorder="1" applyAlignment="1">
      <alignment horizontal="center" wrapText="1"/>
    </xf>
    <xf numFmtId="0" fontId="5" fillId="19" borderId="14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/>
    </xf>
    <xf numFmtId="0" fontId="3" fillId="20" borderId="6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 vertical="center" wrapText="1"/>
    </xf>
    <xf numFmtId="0" fontId="6" fillId="20" borderId="10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17" fillId="21" borderId="0" xfId="0" applyFont="1" applyFill="1" applyAlignment="1">
      <alignment horizontal="center" vertical="center" wrapText="1"/>
    </xf>
    <xf numFmtId="0" fontId="16" fillId="21" borderId="5" xfId="0" applyFont="1" applyFill="1" applyBorder="1" applyAlignment="1">
      <alignment horizontal="center" vertical="center"/>
    </xf>
    <xf numFmtId="0" fontId="18" fillId="21" borderId="5" xfId="0" applyFont="1" applyFill="1" applyBorder="1" applyAlignment="1">
      <alignment vertical="center"/>
    </xf>
    <xf numFmtId="0" fontId="18" fillId="21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16" fillId="21" borderId="5" xfId="0" applyFont="1" applyFill="1" applyBorder="1" applyAlignment="1">
      <alignment horizontal="center" vertical="center" wrapText="1"/>
    </xf>
    <xf numFmtId="0" fontId="20" fillId="21" borderId="5" xfId="0" applyFont="1" applyFill="1" applyBorder="1" applyAlignment="1">
      <alignment horizontal="center" vertical="center"/>
    </xf>
    <xf numFmtId="0" fontId="21" fillId="21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6" fillId="21" borderId="4" xfId="0" applyFont="1" applyFill="1" applyBorder="1" applyAlignment="1">
      <alignment horizontal="center" vertical="center"/>
    </xf>
    <xf numFmtId="0" fontId="14" fillId="22" borderId="27" xfId="0" applyFont="1" applyFill="1" applyBorder="1" applyAlignment="1">
      <alignment horizontal="center" vertical="center"/>
    </xf>
    <xf numFmtId="0" fontId="14" fillId="22" borderId="11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23" borderId="5" xfId="0" applyFont="1" applyFill="1" applyBorder="1" applyAlignment="1">
      <alignment horizontal="center" vertical="center"/>
    </xf>
    <xf numFmtId="0" fontId="15" fillId="2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FB3A-6BF4-46D7-8246-66D15B607FD6}">
  <dimension ref="A1:K33"/>
  <sheetViews>
    <sheetView workbookViewId="0">
      <selection activeCell="D12" sqref="D12"/>
    </sheetView>
  </sheetViews>
  <sheetFormatPr defaultRowHeight="14.4" x14ac:dyDescent="0.3"/>
  <cols>
    <col min="1" max="1" width="25.21875" customWidth="1"/>
    <col min="2" max="2" width="16.21875" customWidth="1"/>
    <col min="3" max="3" width="17" customWidth="1"/>
    <col min="4" max="4" width="14.5546875" customWidth="1"/>
    <col min="5" max="5" width="17.33203125" customWidth="1"/>
    <col min="6" max="6" width="17.77734375" customWidth="1"/>
    <col min="7" max="7" width="12.109375" customWidth="1"/>
    <col min="8" max="8" width="14.6640625" customWidth="1"/>
    <col min="9" max="9" width="13.44140625" customWidth="1"/>
  </cols>
  <sheetData>
    <row r="1" spans="1:11" ht="55.2" x14ac:dyDescent="0.3">
      <c r="A1" s="1"/>
      <c r="B1" s="2" t="s">
        <v>0</v>
      </c>
      <c r="C1" s="3"/>
      <c r="D1" s="3"/>
      <c r="E1" s="4"/>
      <c r="F1" s="5" t="s">
        <v>1</v>
      </c>
      <c r="G1" s="6" t="s">
        <v>2</v>
      </c>
      <c r="H1" s="7" t="s">
        <v>3</v>
      </c>
      <c r="I1" s="8" t="s">
        <v>4</v>
      </c>
      <c r="J1" s="9" t="s">
        <v>5</v>
      </c>
    </row>
    <row r="2" spans="1:11" ht="41.4" x14ac:dyDescent="0.3">
      <c r="A2" s="10"/>
      <c r="B2" s="11" t="s">
        <v>6</v>
      </c>
      <c r="C2" s="12" t="s">
        <v>7</v>
      </c>
      <c r="D2" s="13" t="s">
        <v>8</v>
      </c>
      <c r="E2" s="14" t="s">
        <v>9</v>
      </c>
      <c r="F2" s="15"/>
      <c r="G2" s="3"/>
      <c r="H2" s="3"/>
      <c r="I2" s="3"/>
      <c r="J2" s="4"/>
    </row>
    <row r="3" spans="1:11" x14ac:dyDescent="0.3">
      <c r="A3" s="16" t="s">
        <v>10</v>
      </c>
      <c r="B3" s="17">
        <v>3</v>
      </c>
      <c r="C3" s="17">
        <v>2</v>
      </c>
      <c r="D3" s="17">
        <v>1</v>
      </c>
      <c r="E3" s="17">
        <v>2</v>
      </c>
      <c r="F3" s="17">
        <f t="shared" ref="F3:F33" si="0">SUM(B3:E3)</f>
        <v>8</v>
      </c>
      <c r="G3" s="17">
        <v>1</v>
      </c>
      <c r="H3" s="17">
        <f t="shared" ref="H3:H9" si="1">PRODUCT(F3:G3)</f>
        <v>8</v>
      </c>
      <c r="I3" s="17">
        <v>12</v>
      </c>
      <c r="J3" s="18">
        <f t="shared" ref="J3:J33" si="2">PRODUCT(H3:I3)/36</f>
        <v>2.6666666666666665</v>
      </c>
      <c r="K3" s="19" t="s">
        <v>11</v>
      </c>
    </row>
    <row r="4" spans="1:11" x14ac:dyDescent="0.3">
      <c r="A4" s="16" t="s">
        <v>12</v>
      </c>
      <c r="B4" s="17">
        <v>3</v>
      </c>
      <c r="C4" s="17">
        <v>2</v>
      </c>
      <c r="D4" s="17">
        <v>1</v>
      </c>
      <c r="E4" s="17">
        <v>2</v>
      </c>
      <c r="F4" s="17">
        <f t="shared" si="0"/>
        <v>8</v>
      </c>
      <c r="G4" s="17">
        <v>1</v>
      </c>
      <c r="H4" s="17">
        <f t="shared" si="1"/>
        <v>8</v>
      </c>
      <c r="I4" s="17">
        <v>12</v>
      </c>
      <c r="J4" s="18">
        <f t="shared" si="2"/>
        <v>2.6666666666666665</v>
      </c>
      <c r="K4" s="20"/>
    </row>
    <row r="5" spans="1:11" x14ac:dyDescent="0.3">
      <c r="A5" s="16" t="s">
        <v>13</v>
      </c>
      <c r="B5" s="17">
        <v>3</v>
      </c>
      <c r="C5" s="17">
        <v>2</v>
      </c>
      <c r="D5" s="17">
        <v>1</v>
      </c>
      <c r="E5" s="17">
        <v>1</v>
      </c>
      <c r="F5" s="17">
        <f t="shared" si="0"/>
        <v>7</v>
      </c>
      <c r="G5" s="17">
        <v>1</v>
      </c>
      <c r="H5" s="17">
        <f t="shared" si="1"/>
        <v>7</v>
      </c>
      <c r="I5" s="17">
        <v>12</v>
      </c>
      <c r="J5" s="18">
        <f t="shared" si="2"/>
        <v>2.3333333333333335</v>
      </c>
      <c r="K5" s="20"/>
    </row>
    <row r="6" spans="1:11" x14ac:dyDescent="0.3">
      <c r="A6" s="16" t="s">
        <v>14</v>
      </c>
      <c r="B6" s="17">
        <v>3</v>
      </c>
      <c r="C6" s="17">
        <v>1</v>
      </c>
      <c r="D6" s="17">
        <v>1</v>
      </c>
      <c r="E6" s="17">
        <v>3</v>
      </c>
      <c r="F6" s="17">
        <f t="shared" si="0"/>
        <v>8</v>
      </c>
      <c r="G6" s="17">
        <v>1</v>
      </c>
      <c r="H6" s="17">
        <f t="shared" si="1"/>
        <v>8</v>
      </c>
      <c r="I6" s="17">
        <v>12</v>
      </c>
      <c r="J6" s="18">
        <f t="shared" si="2"/>
        <v>2.6666666666666665</v>
      </c>
      <c r="K6" s="20"/>
    </row>
    <row r="7" spans="1:11" x14ac:dyDescent="0.3">
      <c r="A7" s="16" t="s">
        <v>15</v>
      </c>
      <c r="B7" s="17">
        <v>3</v>
      </c>
      <c r="C7" s="17">
        <v>1</v>
      </c>
      <c r="D7" s="17">
        <v>1</v>
      </c>
      <c r="E7" s="17">
        <v>3</v>
      </c>
      <c r="F7" s="17">
        <f t="shared" si="0"/>
        <v>8</v>
      </c>
      <c r="G7" s="17">
        <v>1</v>
      </c>
      <c r="H7" s="17">
        <f t="shared" si="1"/>
        <v>8</v>
      </c>
      <c r="I7" s="17">
        <v>12</v>
      </c>
      <c r="J7" s="18">
        <f t="shared" si="2"/>
        <v>2.6666666666666665</v>
      </c>
      <c r="K7" s="20"/>
    </row>
    <row r="8" spans="1:11" x14ac:dyDescent="0.3">
      <c r="A8" s="16" t="s">
        <v>16</v>
      </c>
      <c r="B8" s="17">
        <v>2</v>
      </c>
      <c r="C8" s="17">
        <v>2</v>
      </c>
      <c r="D8" s="17">
        <v>1</v>
      </c>
      <c r="E8" s="17">
        <v>3</v>
      </c>
      <c r="F8" s="17">
        <f t="shared" si="0"/>
        <v>8</v>
      </c>
      <c r="G8" s="17">
        <v>1</v>
      </c>
      <c r="H8" s="17">
        <f t="shared" si="1"/>
        <v>8</v>
      </c>
      <c r="I8" s="17">
        <v>12</v>
      </c>
      <c r="J8" s="18">
        <f t="shared" si="2"/>
        <v>2.6666666666666665</v>
      </c>
      <c r="K8" s="20"/>
    </row>
    <row r="9" spans="1:11" x14ac:dyDescent="0.3">
      <c r="A9" s="16" t="s">
        <v>17</v>
      </c>
      <c r="B9" s="17">
        <v>2</v>
      </c>
      <c r="C9" s="17">
        <v>1</v>
      </c>
      <c r="D9" s="17">
        <v>1</v>
      </c>
      <c r="E9" s="17">
        <v>3</v>
      </c>
      <c r="F9" s="17">
        <f t="shared" si="0"/>
        <v>7</v>
      </c>
      <c r="G9" s="17">
        <v>1</v>
      </c>
      <c r="H9" s="17">
        <f t="shared" si="1"/>
        <v>7</v>
      </c>
      <c r="I9" s="17">
        <v>12</v>
      </c>
      <c r="J9" s="18">
        <f t="shared" si="2"/>
        <v>2.3333333333333335</v>
      </c>
      <c r="K9" s="20"/>
    </row>
    <row r="10" spans="1:11" x14ac:dyDescent="0.3">
      <c r="A10" s="21" t="s">
        <v>18</v>
      </c>
      <c r="B10" s="22">
        <v>2</v>
      </c>
      <c r="C10" s="22">
        <v>2</v>
      </c>
      <c r="D10" s="22">
        <v>1</v>
      </c>
      <c r="E10" s="22">
        <v>1</v>
      </c>
      <c r="F10" s="22">
        <f t="shared" si="0"/>
        <v>6</v>
      </c>
      <c r="G10" s="22">
        <v>1</v>
      </c>
      <c r="H10" s="22">
        <f>PRODUCT(F8:G8)</f>
        <v>8</v>
      </c>
      <c r="I10" s="22">
        <v>12</v>
      </c>
      <c r="J10" s="23">
        <f t="shared" si="2"/>
        <v>2.6666666666666665</v>
      </c>
      <c r="K10" s="19" t="s">
        <v>19</v>
      </c>
    </row>
    <row r="11" spans="1:11" x14ac:dyDescent="0.3">
      <c r="A11" s="21" t="s">
        <v>20</v>
      </c>
      <c r="B11" s="22">
        <v>2</v>
      </c>
      <c r="C11" s="22">
        <v>2</v>
      </c>
      <c r="D11" s="22">
        <v>1</v>
      </c>
      <c r="E11" s="22">
        <v>1</v>
      </c>
      <c r="F11" s="22">
        <f t="shared" si="0"/>
        <v>6</v>
      </c>
      <c r="G11" s="22">
        <v>1</v>
      </c>
      <c r="H11" s="22">
        <f>PRODUCT(F11:G11)</f>
        <v>6</v>
      </c>
      <c r="I11" s="22">
        <v>12</v>
      </c>
      <c r="J11" s="23">
        <f t="shared" si="2"/>
        <v>2</v>
      </c>
      <c r="K11" s="20"/>
    </row>
    <row r="12" spans="1:11" x14ac:dyDescent="0.3">
      <c r="A12" s="21" t="s">
        <v>21</v>
      </c>
      <c r="B12" s="22">
        <v>2</v>
      </c>
      <c r="C12" s="22">
        <v>1</v>
      </c>
      <c r="D12" s="22">
        <v>1</v>
      </c>
      <c r="E12" s="22">
        <v>1</v>
      </c>
      <c r="F12" s="22">
        <f t="shared" si="0"/>
        <v>5</v>
      </c>
      <c r="G12" s="22">
        <v>1</v>
      </c>
      <c r="H12" s="22">
        <f t="shared" ref="H12:H33" si="3">PRODUCT(F12:G12)</f>
        <v>5</v>
      </c>
      <c r="I12" s="22">
        <v>12</v>
      </c>
      <c r="J12" s="23">
        <f t="shared" si="2"/>
        <v>1.6666666666666667</v>
      </c>
      <c r="K12" s="20"/>
    </row>
    <row r="13" spans="1:11" x14ac:dyDescent="0.3">
      <c r="A13" s="21" t="s">
        <v>22</v>
      </c>
      <c r="B13" s="22">
        <v>2</v>
      </c>
      <c r="C13" s="22">
        <v>2</v>
      </c>
      <c r="D13" s="22">
        <v>1</v>
      </c>
      <c r="E13" s="22">
        <v>3</v>
      </c>
      <c r="F13" s="22">
        <f t="shared" si="0"/>
        <v>8</v>
      </c>
      <c r="G13" s="22">
        <v>1</v>
      </c>
      <c r="H13" s="22">
        <f t="shared" si="3"/>
        <v>8</v>
      </c>
      <c r="I13" s="22">
        <v>12</v>
      </c>
      <c r="J13" s="23">
        <f t="shared" si="2"/>
        <v>2.6666666666666665</v>
      </c>
      <c r="K13" s="20"/>
    </row>
    <row r="14" spans="1:11" x14ac:dyDescent="0.3">
      <c r="A14" s="21" t="s">
        <v>23</v>
      </c>
      <c r="B14" s="22">
        <v>2</v>
      </c>
      <c r="C14" s="22">
        <v>1</v>
      </c>
      <c r="D14" s="22">
        <v>1</v>
      </c>
      <c r="E14" s="22">
        <v>3</v>
      </c>
      <c r="F14" s="22">
        <f t="shared" si="0"/>
        <v>7</v>
      </c>
      <c r="G14" s="22">
        <v>1</v>
      </c>
      <c r="H14" s="22">
        <f t="shared" si="3"/>
        <v>7</v>
      </c>
      <c r="I14" s="22">
        <v>12</v>
      </c>
      <c r="J14" s="23">
        <f t="shared" si="2"/>
        <v>2.3333333333333335</v>
      </c>
      <c r="K14" s="20"/>
    </row>
    <row r="15" spans="1:11" x14ac:dyDescent="0.3">
      <c r="A15" s="21" t="s">
        <v>24</v>
      </c>
      <c r="B15" s="22">
        <v>2</v>
      </c>
      <c r="C15" s="22">
        <v>2</v>
      </c>
      <c r="D15" s="22">
        <v>1</v>
      </c>
      <c r="E15" s="22">
        <v>1</v>
      </c>
      <c r="F15" s="22">
        <f t="shared" si="0"/>
        <v>6</v>
      </c>
      <c r="G15" s="22">
        <v>1</v>
      </c>
      <c r="H15" s="22">
        <f t="shared" si="3"/>
        <v>6</v>
      </c>
      <c r="I15" s="22">
        <v>12</v>
      </c>
      <c r="J15" s="23">
        <f t="shared" si="2"/>
        <v>2</v>
      </c>
      <c r="K15" s="20"/>
    </row>
    <row r="16" spans="1:11" x14ac:dyDescent="0.3">
      <c r="A16" s="21" t="s">
        <v>25</v>
      </c>
      <c r="B16" s="22">
        <v>3</v>
      </c>
      <c r="C16" s="22">
        <v>2</v>
      </c>
      <c r="D16" s="22">
        <v>1</v>
      </c>
      <c r="E16" s="22">
        <v>1</v>
      </c>
      <c r="F16" s="22">
        <f t="shared" si="0"/>
        <v>7</v>
      </c>
      <c r="G16" s="22">
        <v>1</v>
      </c>
      <c r="H16" s="22">
        <f t="shared" si="3"/>
        <v>7</v>
      </c>
      <c r="I16" s="22">
        <v>12</v>
      </c>
      <c r="J16" s="23">
        <f t="shared" si="2"/>
        <v>2.3333333333333335</v>
      </c>
      <c r="K16" s="20"/>
    </row>
    <row r="17" spans="1:11" x14ac:dyDescent="0.3">
      <c r="A17" s="21" t="s">
        <v>26</v>
      </c>
      <c r="B17" s="22">
        <v>1</v>
      </c>
      <c r="C17" s="22">
        <v>2</v>
      </c>
      <c r="D17" s="22">
        <v>1</v>
      </c>
      <c r="E17" s="22">
        <v>1</v>
      </c>
      <c r="F17" s="22">
        <f t="shared" si="0"/>
        <v>5</v>
      </c>
      <c r="G17" s="22">
        <v>1</v>
      </c>
      <c r="H17" s="22">
        <f t="shared" si="3"/>
        <v>5</v>
      </c>
      <c r="I17" s="22">
        <v>12</v>
      </c>
      <c r="J17" s="23">
        <f t="shared" si="2"/>
        <v>1.6666666666666667</v>
      </c>
      <c r="K17" s="20"/>
    </row>
    <row r="18" spans="1:11" x14ac:dyDescent="0.3">
      <c r="A18" s="21" t="s">
        <v>27</v>
      </c>
      <c r="B18" s="22">
        <v>3</v>
      </c>
      <c r="C18" s="22">
        <v>1</v>
      </c>
      <c r="D18" s="22">
        <v>1</v>
      </c>
      <c r="E18" s="22">
        <v>1</v>
      </c>
      <c r="F18" s="22">
        <f t="shared" si="0"/>
        <v>6</v>
      </c>
      <c r="G18" s="22">
        <v>1</v>
      </c>
      <c r="H18" s="22">
        <f t="shared" si="3"/>
        <v>6</v>
      </c>
      <c r="I18" s="22">
        <v>12</v>
      </c>
      <c r="J18" s="23">
        <f t="shared" si="2"/>
        <v>2</v>
      </c>
      <c r="K18" s="20"/>
    </row>
    <row r="19" spans="1:11" x14ac:dyDescent="0.3">
      <c r="A19" s="24" t="s">
        <v>28</v>
      </c>
      <c r="B19" s="25">
        <v>2</v>
      </c>
      <c r="C19" s="25">
        <v>2</v>
      </c>
      <c r="D19" s="25">
        <v>1</v>
      </c>
      <c r="E19" s="25">
        <v>1</v>
      </c>
      <c r="F19" s="25">
        <f t="shared" si="0"/>
        <v>6</v>
      </c>
      <c r="G19" s="25">
        <v>1</v>
      </c>
      <c r="H19" s="25">
        <f t="shared" si="3"/>
        <v>6</v>
      </c>
      <c r="I19" s="25">
        <v>12</v>
      </c>
      <c r="J19" s="26">
        <f t="shared" si="2"/>
        <v>2</v>
      </c>
      <c r="K19" s="19" t="s">
        <v>29</v>
      </c>
    </row>
    <row r="20" spans="1:11" x14ac:dyDescent="0.3">
      <c r="A20" s="24" t="s">
        <v>30</v>
      </c>
      <c r="B20" s="25">
        <v>2</v>
      </c>
      <c r="C20" s="25">
        <v>1</v>
      </c>
      <c r="D20" s="25">
        <v>1</v>
      </c>
      <c r="E20" s="25">
        <v>3</v>
      </c>
      <c r="F20" s="25">
        <f t="shared" si="0"/>
        <v>7</v>
      </c>
      <c r="G20" s="25">
        <v>1</v>
      </c>
      <c r="H20" s="25">
        <f t="shared" si="3"/>
        <v>7</v>
      </c>
      <c r="I20" s="25">
        <v>12</v>
      </c>
      <c r="J20" s="26">
        <f t="shared" si="2"/>
        <v>2.3333333333333335</v>
      </c>
      <c r="K20" s="20"/>
    </row>
    <row r="21" spans="1:11" x14ac:dyDescent="0.3">
      <c r="A21" s="24" t="s">
        <v>31</v>
      </c>
      <c r="B21" s="25">
        <v>3</v>
      </c>
      <c r="C21" s="25">
        <v>1</v>
      </c>
      <c r="D21" s="25">
        <v>1</v>
      </c>
      <c r="E21" s="25">
        <v>1</v>
      </c>
      <c r="F21" s="25">
        <f t="shared" si="0"/>
        <v>6</v>
      </c>
      <c r="G21" s="25">
        <v>1</v>
      </c>
      <c r="H21" s="25">
        <f t="shared" si="3"/>
        <v>6</v>
      </c>
      <c r="I21" s="25">
        <v>12</v>
      </c>
      <c r="J21" s="26">
        <f t="shared" si="2"/>
        <v>2</v>
      </c>
      <c r="K21" s="20"/>
    </row>
    <row r="22" spans="1:11" x14ac:dyDescent="0.3">
      <c r="A22" s="24" t="s">
        <v>32</v>
      </c>
      <c r="B22" s="25">
        <v>3</v>
      </c>
      <c r="C22" s="25">
        <v>2</v>
      </c>
      <c r="D22" s="25">
        <v>2</v>
      </c>
      <c r="E22" s="25">
        <v>1</v>
      </c>
      <c r="F22" s="25">
        <f t="shared" si="0"/>
        <v>8</v>
      </c>
      <c r="G22" s="25">
        <v>1</v>
      </c>
      <c r="H22" s="25">
        <f t="shared" si="3"/>
        <v>8</v>
      </c>
      <c r="I22" s="25">
        <v>12</v>
      </c>
      <c r="J22" s="26">
        <f t="shared" si="2"/>
        <v>2.6666666666666665</v>
      </c>
      <c r="K22" s="20"/>
    </row>
    <row r="23" spans="1:11" x14ac:dyDescent="0.3">
      <c r="A23" s="24" t="s">
        <v>33</v>
      </c>
      <c r="B23" s="25">
        <v>2</v>
      </c>
      <c r="C23" s="25">
        <v>1</v>
      </c>
      <c r="D23" s="25">
        <v>1</v>
      </c>
      <c r="E23" s="25">
        <v>3</v>
      </c>
      <c r="F23" s="25">
        <f t="shared" si="0"/>
        <v>7</v>
      </c>
      <c r="G23" s="25">
        <v>1</v>
      </c>
      <c r="H23" s="25">
        <f t="shared" si="3"/>
        <v>7</v>
      </c>
      <c r="I23" s="25">
        <v>12</v>
      </c>
      <c r="J23" s="26">
        <f t="shared" si="2"/>
        <v>2.3333333333333335</v>
      </c>
      <c r="K23" s="20"/>
    </row>
    <row r="24" spans="1:11" x14ac:dyDescent="0.3">
      <c r="A24" s="24" t="s">
        <v>34</v>
      </c>
      <c r="B24" s="25">
        <v>3</v>
      </c>
      <c r="C24" s="25">
        <v>2</v>
      </c>
      <c r="D24" s="25">
        <v>2</v>
      </c>
      <c r="E24" s="25">
        <v>3</v>
      </c>
      <c r="F24" s="25">
        <f t="shared" si="0"/>
        <v>10</v>
      </c>
      <c r="G24" s="25">
        <v>1</v>
      </c>
      <c r="H24" s="25">
        <f t="shared" si="3"/>
        <v>10</v>
      </c>
      <c r="I24" s="25">
        <v>12</v>
      </c>
      <c r="J24" s="26">
        <f t="shared" si="2"/>
        <v>3.3333333333333335</v>
      </c>
      <c r="K24" s="20"/>
    </row>
    <row r="25" spans="1:11" x14ac:dyDescent="0.3">
      <c r="A25" s="24" t="s">
        <v>35</v>
      </c>
      <c r="B25" s="25">
        <v>3</v>
      </c>
      <c r="C25" s="25">
        <v>2</v>
      </c>
      <c r="D25" s="25">
        <v>2</v>
      </c>
      <c r="E25" s="25">
        <v>3</v>
      </c>
      <c r="F25" s="25">
        <f t="shared" si="0"/>
        <v>10</v>
      </c>
      <c r="G25" s="25">
        <v>1</v>
      </c>
      <c r="H25" s="25">
        <f t="shared" si="3"/>
        <v>10</v>
      </c>
      <c r="I25" s="25">
        <v>12</v>
      </c>
      <c r="J25" s="26">
        <f t="shared" si="2"/>
        <v>3.3333333333333335</v>
      </c>
      <c r="K25" s="20"/>
    </row>
    <row r="26" spans="1:11" x14ac:dyDescent="0.3">
      <c r="A26" s="27" t="s">
        <v>36</v>
      </c>
      <c r="B26" s="28">
        <v>2</v>
      </c>
      <c r="C26" s="28">
        <v>2</v>
      </c>
      <c r="D26" s="28">
        <v>2</v>
      </c>
      <c r="E26" s="28">
        <v>1</v>
      </c>
      <c r="F26" s="28">
        <f t="shared" si="0"/>
        <v>7</v>
      </c>
      <c r="G26" s="28">
        <v>1</v>
      </c>
      <c r="H26" s="28">
        <f t="shared" si="3"/>
        <v>7</v>
      </c>
      <c r="I26" s="28">
        <v>12</v>
      </c>
      <c r="J26" s="29">
        <f t="shared" si="2"/>
        <v>2.3333333333333335</v>
      </c>
      <c r="K26" s="19" t="s">
        <v>37</v>
      </c>
    </row>
    <row r="27" spans="1:11" x14ac:dyDescent="0.3">
      <c r="A27" s="27" t="s">
        <v>38</v>
      </c>
      <c r="B27" s="28">
        <v>3</v>
      </c>
      <c r="C27" s="28">
        <v>1</v>
      </c>
      <c r="D27" s="28">
        <v>1</v>
      </c>
      <c r="E27" s="28">
        <v>3</v>
      </c>
      <c r="F27" s="28">
        <f t="shared" si="0"/>
        <v>8</v>
      </c>
      <c r="G27" s="28">
        <v>1</v>
      </c>
      <c r="H27" s="28">
        <f t="shared" si="3"/>
        <v>8</v>
      </c>
      <c r="I27" s="28">
        <v>12</v>
      </c>
      <c r="J27" s="29">
        <f t="shared" si="2"/>
        <v>2.6666666666666665</v>
      </c>
      <c r="K27" s="20"/>
    </row>
    <row r="28" spans="1:11" x14ac:dyDescent="0.3">
      <c r="A28" s="27" t="s">
        <v>39</v>
      </c>
      <c r="B28" s="28">
        <v>1</v>
      </c>
      <c r="C28" s="28">
        <v>1</v>
      </c>
      <c r="D28" s="28">
        <v>1</v>
      </c>
      <c r="E28" s="28">
        <v>1</v>
      </c>
      <c r="F28" s="28">
        <f t="shared" si="0"/>
        <v>4</v>
      </c>
      <c r="G28" s="28">
        <v>1</v>
      </c>
      <c r="H28" s="28">
        <f t="shared" si="3"/>
        <v>4</v>
      </c>
      <c r="I28" s="28">
        <v>12</v>
      </c>
      <c r="J28" s="29">
        <f t="shared" si="2"/>
        <v>1.3333333333333333</v>
      </c>
      <c r="K28" s="20"/>
    </row>
    <row r="29" spans="1:11" x14ac:dyDescent="0.3">
      <c r="A29" s="27" t="s">
        <v>40</v>
      </c>
      <c r="B29" s="28">
        <v>1</v>
      </c>
      <c r="C29" s="28">
        <v>1</v>
      </c>
      <c r="D29" s="28">
        <v>2</v>
      </c>
      <c r="E29" s="28">
        <v>1</v>
      </c>
      <c r="F29" s="28">
        <f t="shared" si="0"/>
        <v>5</v>
      </c>
      <c r="G29" s="28">
        <v>1</v>
      </c>
      <c r="H29" s="28">
        <f t="shared" si="3"/>
        <v>5</v>
      </c>
      <c r="I29" s="28">
        <v>12</v>
      </c>
      <c r="J29" s="29">
        <f t="shared" si="2"/>
        <v>1.6666666666666667</v>
      </c>
      <c r="K29" s="20"/>
    </row>
    <row r="30" spans="1:11" x14ac:dyDescent="0.3">
      <c r="A30" s="27" t="s">
        <v>41</v>
      </c>
      <c r="B30" s="28">
        <v>2</v>
      </c>
      <c r="C30" s="28">
        <v>2</v>
      </c>
      <c r="D30" s="28">
        <v>1</v>
      </c>
      <c r="E30" s="28">
        <v>3</v>
      </c>
      <c r="F30" s="28">
        <f t="shared" si="0"/>
        <v>8</v>
      </c>
      <c r="G30" s="28">
        <v>1</v>
      </c>
      <c r="H30" s="28">
        <f t="shared" si="3"/>
        <v>8</v>
      </c>
      <c r="I30" s="28">
        <v>12</v>
      </c>
      <c r="J30" s="29">
        <f t="shared" si="2"/>
        <v>2.6666666666666665</v>
      </c>
      <c r="K30" s="20"/>
    </row>
    <row r="31" spans="1:11" x14ac:dyDescent="0.3">
      <c r="A31" s="27" t="s">
        <v>42</v>
      </c>
      <c r="B31" s="28">
        <v>3</v>
      </c>
      <c r="C31" s="28">
        <v>1</v>
      </c>
      <c r="D31" s="28">
        <v>1</v>
      </c>
      <c r="E31" s="28">
        <v>2</v>
      </c>
      <c r="F31" s="28">
        <f t="shared" si="0"/>
        <v>7</v>
      </c>
      <c r="G31" s="28">
        <v>1</v>
      </c>
      <c r="H31" s="28">
        <f t="shared" si="3"/>
        <v>7</v>
      </c>
      <c r="I31" s="28">
        <v>12</v>
      </c>
      <c r="J31" s="29">
        <f t="shared" si="2"/>
        <v>2.3333333333333335</v>
      </c>
      <c r="K31" s="20"/>
    </row>
    <row r="32" spans="1:11" x14ac:dyDescent="0.3">
      <c r="A32" s="27" t="s">
        <v>43</v>
      </c>
      <c r="B32" s="28">
        <v>3</v>
      </c>
      <c r="C32" s="28">
        <v>1</v>
      </c>
      <c r="D32" s="28">
        <v>2</v>
      </c>
      <c r="E32" s="28">
        <v>2</v>
      </c>
      <c r="F32" s="28">
        <f t="shared" si="0"/>
        <v>8</v>
      </c>
      <c r="G32" s="28">
        <v>1</v>
      </c>
      <c r="H32" s="28">
        <f t="shared" si="3"/>
        <v>8</v>
      </c>
      <c r="I32" s="28">
        <v>12</v>
      </c>
      <c r="J32" s="29">
        <f t="shared" si="2"/>
        <v>2.6666666666666665</v>
      </c>
      <c r="K32" s="20"/>
    </row>
    <row r="33" spans="1:11" x14ac:dyDescent="0.3">
      <c r="A33" s="27" t="s">
        <v>44</v>
      </c>
      <c r="B33" s="28">
        <v>2</v>
      </c>
      <c r="C33" s="28">
        <v>1</v>
      </c>
      <c r="D33" s="28">
        <v>1</v>
      </c>
      <c r="E33" s="28">
        <v>1</v>
      </c>
      <c r="F33" s="28">
        <f t="shared" si="0"/>
        <v>5</v>
      </c>
      <c r="G33" s="28">
        <v>1</v>
      </c>
      <c r="H33" s="28">
        <f t="shared" si="3"/>
        <v>5</v>
      </c>
      <c r="I33" s="28">
        <v>12</v>
      </c>
      <c r="J33" s="29">
        <f t="shared" si="2"/>
        <v>1.6666666666666667</v>
      </c>
      <c r="K33" s="20"/>
    </row>
  </sheetData>
  <mergeCells count="7">
    <mergeCell ref="K26:K33"/>
    <mergeCell ref="A1:A2"/>
    <mergeCell ref="B1:E1"/>
    <mergeCell ref="F2:J2"/>
    <mergeCell ref="K3:K9"/>
    <mergeCell ref="K10:K18"/>
    <mergeCell ref="K19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30B6-A2D3-479B-B68D-02D2CAA73C09}">
  <dimension ref="A1:P70"/>
  <sheetViews>
    <sheetView topLeftCell="A43" workbookViewId="0">
      <selection activeCell="C63" sqref="C63"/>
    </sheetView>
  </sheetViews>
  <sheetFormatPr defaultRowHeight="14.4" x14ac:dyDescent="0.3"/>
  <cols>
    <col min="1" max="1" width="19.5546875" customWidth="1"/>
    <col min="2" max="2" width="40.5546875" customWidth="1"/>
    <col min="3" max="3" width="12" customWidth="1"/>
    <col min="4" max="4" width="15.88671875" customWidth="1"/>
  </cols>
  <sheetData>
    <row r="1" spans="1:16" x14ac:dyDescent="0.3">
      <c r="A1" s="90" t="s">
        <v>53</v>
      </c>
      <c r="B1" s="89" t="s">
        <v>45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x14ac:dyDescent="0.3">
      <c r="A2" s="91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16" ht="15" thickBot="1" x14ac:dyDescent="0.35">
      <c r="A3" s="92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</row>
    <row r="4" spans="1:16" ht="15" thickBot="1" x14ac:dyDescent="0.35">
      <c r="A4" s="93" t="s">
        <v>69</v>
      </c>
      <c r="B4" s="84" t="s">
        <v>54</v>
      </c>
      <c r="C4" s="85" t="s">
        <v>55</v>
      </c>
      <c r="D4" s="85" t="s">
        <v>56</v>
      </c>
      <c r="E4" s="86" t="s">
        <v>46</v>
      </c>
      <c r="F4" s="87" t="s">
        <v>47</v>
      </c>
      <c r="G4" s="87" t="s">
        <v>48</v>
      </c>
      <c r="H4" s="87" t="s">
        <v>49</v>
      </c>
      <c r="I4" s="87" t="s">
        <v>50</v>
      </c>
      <c r="J4" s="88" t="s">
        <v>51</v>
      </c>
      <c r="K4" s="88" t="s">
        <v>52</v>
      </c>
      <c r="L4" s="87" t="s">
        <v>46</v>
      </c>
      <c r="M4" s="87" t="s">
        <v>47</v>
      </c>
      <c r="N4" s="87" t="s">
        <v>48</v>
      </c>
      <c r="O4" s="87" t="s">
        <v>49</v>
      </c>
      <c r="P4" s="86" t="s">
        <v>50</v>
      </c>
    </row>
    <row r="5" spans="1:16" ht="15" thickBot="1" x14ac:dyDescent="0.35">
      <c r="A5" s="94" t="s">
        <v>11</v>
      </c>
      <c r="B5" s="52"/>
      <c r="C5" s="53"/>
      <c r="D5" s="53"/>
      <c r="E5" s="54" t="s">
        <v>57</v>
      </c>
      <c r="F5" s="55" t="s">
        <v>58</v>
      </c>
      <c r="G5" s="55" t="s">
        <v>59</v>
      </c>
      <c r="H5" s="55" t="s">
        <v>60</v>
      </c>
      <c r="I5" s="55" t="s">
        <v>61</v>
      </c>
      <c r="J5" s="56" t="s">
        <v>62</v>
      </c>
      <c r="K5" s="56" t="s">
        <v>63</v>
      </c>
      <c r="L5" s="55" t="s">
        <v>64</v>
      </c>
      <c r="M5" s="55" t="s">
        <v>65</v>
      </c>
      <c r="N5" s="55" t="s">
        <v>66</v>
      </c>
      <c r="O5" s="55" t="s">
        <v>67</v>
      </c>
      <c r="P5" s="55" t="s">
        <v>68</v>
      </c>
    </row>
    <row r="6" spans="1:16" x14ac:dyDescent="0.3">
      <c r="A6" s="95" t="s">
        <v>70</v>
      </c>
      <c r="B6" s="50" t="s">
        <v>71</v>
      </c>
      <c r="C6" s="77" t="s">
        <v>135</v>
      </c>
      <c r="D6" s="51">
        <v>8</v>
      </c>
      <c r="E6" s="57">
        <v>7</v>
      </c>
      <c r="F6" s="57">
        <v>6</v>
      </c>
      <c r="G6" s="57">
        <v>5</v>
      </c>
      <c r="H6" s="57">
        <v>5</v>
      </c>
      <c r="I6" s="57">
        <v>4</v>
      </c>
      <c r="J6" s="58">
        <v>4</v>
      </c>
      <c r="K6" s="58">
        <v>4</v>
      </c>
      <c r="L6" s="57">
        <v>2</v>
      </c>
      <c r="M6" s="57">
        <v>1</v>
      </c>
      <c r="N6" s="59">
        <v>0</v>
      </c>
      <c r="O6" s="59">
        <v>0</v>
      </c>
      <c r="P6" s="59">
        <v>0</v>
      </c>
    </row>
    <row r="7" spans="1:16" x14ac:dyDescent="0.3">
      <c r="A7" s="96"/>
      <c r="B7" s="36" t="s">
        <v>72</v>
      </c>
      <c r="C7" s="78" t="s">
        <v>135</v>
      </c>
      <c r="D7" s="30">
        <v>9</v>
      </c>
      <c r="E7" s="57">
        <v>8</v>
      </c>
      <c r="F7" s="57">
        <v>7</v>
      </c>
      <c r="G7" s="57">
        <v>6</v>
      </c>
      <c r="H7" s="57">
        <v>5</v>
      </c>
      <c r="I7" s="57">
        <v>4</v>
      </c>
      <c r="J7" s="58">
        <v>4</v>
      </c>
      <c r="K7" s="58">
        <v>4</v>
      </c>
      <c r="L7" s="57">
        <v>2</v>
      </c>
      <c r="M7" s="57">
        <v>1</v>
      </c>
      <c r="N7" s="59">
        <v>0</v>
      </c>
      <c r="O7" s="59">
        <v>0</v>
      </c>
      <c r="P7" s="59">
        <v>0</v>
      </c>
    </row>
    <row r="8" spans="1:16" x14ac:dyDescent="0.3">
      <c r="A8" s="96"/>
      <c r="B8" s="36" t="s">
        <v>73</v>
      </c>
      <c r="C8" s="78" t="s">
        <v>135</v>
      </c>
      <c r="D8" s="30">
        <v>5</v>
      </c>
      <c r="E8" s="57">
        <v>4</v>
      </c>
      <c r="F8" s="57">
        <v>3</v>
      </c>
      <c r="G8" s="57">
        <v>2</v>
      </c>
      <c r="H8" s="57">
        <v>2</v>
      </c>
      <c r="I8" s="57">
        <v>2</v>
      </c>
      <c r="J8" s="58">
        <v>2</v>
      </c>
      <c r="K8" s="58">
        <v>2</v>
      </c>
      <c r="L8" s="57">
        <v>2</v>
      </c>
      <c r="M8" s="57">
        <v>1</v>
      </c>
      <c r="N8" s="59">
        <v>0</v>
      </c>
      <c r="O8" s="59">
        <v>0</v>
      </c>
      <c r="P8" s="59">
        <v>0</v>
      </c>
    </row>
    <row r="9" spans="1:16" x14ac:dyDescent="0.3">
      <c r="A9" s="96"/>
      <c r="B9" s="36" t="s">
        <v>74</v>
      </c>
      <c r="C9" s="78" t="s">
        <v>135</v>
      </c>
      <c r="D9" s="30">
        <v>9</v>
      </c>
      <c r="E9" s="57">
        <v>8</v>
      </c>
      <c r="F9" s="57">
        <v>7</v>
      </c>
      <c r="G9" s="57">
        <v>6</v>
      </c>
      <c r="H9" s="57">
        <v>5</v>
      </c>
      <c r="I9" s="57">
        <v>4</v>
      </c>
      <c r="J9" s="58">
        <v>4</v>
      </c>
      <c r="K9" s="58">
        <v>4</v>
      </c>
      <c r="L9" s="57">
        <v>2</v>
      </c>
      <c r="M9" s="57">
        <v>1</v>
      </c>
      <c r="N9" s="59">
        <v>0</v>
      </c>
      <c r="O9" s="59">
        <v>0</v>
      </c>
      <c r="P9" s="59">
        <v>0</v>
      </c>
    </row>
    <row r="10" spans="1:16" x14ac:dyDescent="0.3">
      <c r="A10" s="96"/>
      <c r="B10" s="36" t="s">
        <v>75</v>
      </c>
      <c r="C10" s="78" t="s">
        <v>135</v>
      </c>
      <c r="D10" s="30">
        <v>5</v>
      </c>
      <c r="E10" s="57">
        <v>5</v>
      </c>
      <c r="F10" s="57">
        <v>5</v>
      </c>
      <c r="G10" s="57">
        <v>4</v>
      </c>
      <c r="H10" s="57">
        <v>3</v>
      </c>
      <c r="I10" s="57">
        <v>2</v>
      </c>
      <c r="J10" s="58">
        <v>2</v>
      </c>
      <c r="K10" s="58">
        <v>2</v>
      </c>
      <c r="L10" s="57">
        <v>2</v>
      </c>
      <c r="M10" s="57">
        <v>1</v>
      </c>
      <c r="N10" s="59">
        <v>0</v>
      </c>
      <c r="O10" s="59">
        <v>0</v>
      </c>
      <c r="P10" s="59">
        <v>0</v>
      </c>
    </row>
    <row r="11" spans="1:16" x14ac:dyDescent="0.3">
      <c r="A11" s="96"/>
      <c r="B11" s="36" t="s">
        <v>76</v>
      </c>
      <c r="C11" s="78" t="s">
        <v>135</v>
      </c>
      <c r="D11" s="30">
        <v>4</v>
      </c>
      <c r="E11" s="57">
        <v>3</v>
      </c>
      <c r="F11" s="57">
        <v>3</v>
      </c>
      <c r="G11" s="57">
        <v>2</v>
      </c>
      <c r="H11" s="57">
        <v>2</v>
      </c>
      <c r="I11" s="57">
        <v>2</v>
      </c>
      <c r="J11" s="58">
        <v>2</v>
      </c>
      <c r="K11" s="58">
        <v>2</v>
      </c>
      <c r="L11" s="57">
        <v>1</v>
      </c>
      <c r="M11" s="57">
        <v>1</v>
      </c>
      <c r="N11" s="59">
        <v>0</v>
      </c>
      <c r="O11" s="59">
        <v>0</v>
      </c>
      <c r="P11" s="59">
        <v>0</v>
      </c>
    </row>
    <row r="12" spans="1:16" x14ac:dyDescent="0.3">
      <c r="A12" s="96"/>
      <c r="B12" s="36" t="s">
        <v>77</v>
      </c>
      <c r="C12" s="78" t="s">
        <v>135</v>
      </c>
      <c r="D12" s="30">
        <v>9</v>
      </c>
      <c r="E12" s="57">
        <v>8</v>
      </c>
      <c r="F12" s="57">
        <v>7</v>
      </c>
      <c r="G12" s="57">
        <v>6</v>
      </c>
      <c r="H12" s="57">
        <v>5</v>
      </c>
      <c r="I12" s="57">
        <v>5</v>
      </c>
      <c r="J12" s="58">
        <v>5</v>
      </c>
      <c r="K12" s="58">
        <v>5</v>
      </c>
      <c r="L12" s="57">
        <v>4</v>
      </c>
      <c r="M12" s="57">
        <v>2</v>
      </c>
      <c r="N12" s="59">
        <v>1</v>
      </c>
      <c r="O12" s="59">
        <v>0</v>
      </c>
      <c r="P12" s="59">
        <v>0</v>
      </c>
    </row>
    <row r="13" spans="1:16" x14ac:dyDescent="0.3">
      <c r="A13" s="96"/>
      <c r="B13" s="36" t="s">
        <v>78</v>
      </c>
      <c r="C13" s="78" t="s">
        <v>135</v>
      </c>
      <c r="D13" s="30">
        <v>9</v>
      </c>
      <c r="E13" s="57">
        <v>8</v>
      </c>
      <c r="F13" s="57">
        <v>7</v>
      </c>
      <c r="G13" s="57">
        <v>6</v>
      </c>
      <c r="H13" s="57">
        <v>5</v>
      </c>
      <c r="I13" s="57">
        <v>4</v>
      </c>
      <c r="J13" s="58">
        <v>4</v>
      </c>
      <c r="K13" s="58">
        <v>4</v>
      </c>
      <c r="L13" s="57">
        <v>3</v>
      </c>
      <c r="M13" s="57">
        <v>1</v>
      </c>
      <c r="N13" s="59">
        <v>1</v>
      </c>
      <c r="O13" s="59">
        <v>0</v>
      </c>
      <c r="P13" s="59">
        <v>0</v>
      </c>
    </row>
    <row r="14" spans="1:16" x14ac:dyDescent="0.3">
      <c r="A14" s="97"/>
      <c r="B14" s="37" t="s">
        <v>79</v>
      </c>
      <c r="C14" s="78" t="s">
        <v>135</v>
      </c>
      <c r="D14" s="30">
        <v>9</v>
      </c>
      <c r="E14" s="57">
        <v>9</v>
      </c>
      <c r="F14" s="57">
        <v>9</v>
      </c>
      <c r="G14" s="57">
        <v>8</v>
      </c>
      <c r="H14" s="57">
        <v>7</v>
      </c>
      <c r="I14" s="57">
        <v>5</v>
      </c>
      <c r="J14" s="58">
        <v>5</v>
      </c>
      <c r="K14" s="58">
        <v>5</v>
      </c>
      <c r="L14" s="57">
        <v>4</v>
      </c>
      <c r="M14" s="57">
        <v>2</v>
      </c>
      <c r="N14" s="59">
        <v>1</v>
      </c>
      <c r="O14" s="59">
        <v>0</v>
      </c>
      <c r="P14" s="59">
        <v>0</v>
      </c>
    </row>
    <row r="15" spans="1:16" x14ac:dyDescent="0.3">
      <c r="A15" s="95" t="s">
        <v>80</v>
      </c>
      <c r="B15" s="38" t="s">
        <v>81</v>
      </c>
      <c r="C15" s="79" t="s">
        <v>137</v>
      </c>
      <c r="D15" s="31">
        <v>3</v>
      </c>
      <c r="E15" s="60">
        <v>3</v>
      </c>
      <c r="F15" s="60">
        <v>2</v>
      </c>
      <c r="G15" s="60">
        <v>1</v>
      </c>
      <c r="H15" s="60">
        <v>0</v>
      </c>
      <c r="I15" s="60">
        <v>0</v>
      </c>
      <c r="J15" s="58">
        <v>0</v>
      </c>
      <c r="K15" s="58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</row>
    <row r="16" spans="1:16" x14ac:dyDescent="0.3">
      <c r="A16" s="96"/>
      <c r="B16" s="39" t="s">
        <v>82</v>
      </c>
      <c r="C16" s="79" t="s">
        <v>137</v>
      </c>
      <c r="D16" s="31">
        <v>8</v>
      </c>
      <c r="E16" s="60">
        <v>7</v>
      </c>
      <c r="F16" s="60">
        <v>6</v>
      </c>
      <c r="G16" s="60">
        <v>5</v>
      </c>
      <c r="H16" s="60">
        <v>4</v>
      </c>
      <c r="I16" s="60">
        <v>3</v>
      </c>
      <c r="J16" s="58">
        <v>3</v>
      </c>
      <c r="K16" s="58">
        <v>3</v>
      </c>
      <c r="L16" s="61">
        <v>2</v>
      </c>
      <c r="M16" s="61">
        <v>2</v>
      </c>
      <c r="N16" s="61">
        <v>1</v>
      </c>
      <c r="O16" s="61">
        <v>0</v>
      </c>
      <c r="P16" s="61">
        <v>0</v>
      </c>
    </row>
    <row r="17" spans="1:16" x14ac:dyDescent="0.3">
      <c r="A17" s="96"/>
      <c r="B17" s="39" t="s">
        <v>83</v>
      </c>
      <c r="C17" s="79" t="s">
        <v>137</v>
      </c>
      <c r="D17" s="31">
        <v>8</v>
      </c>
      <c r="E17" s="60">
        <v>7</v>
      </c>
      <c r="F17" s="60">
        <v>6</v>
      </c>
      <c r="G17" s="60">
        <v>5</v>
      </c>
      <c r="H17" s="60">
        <v>4</v>
      </c>
      <c r="I17" s="60">
        <v>3</v>
      </c>
      <c r="J17" s="58">
        <v>3</v>
      </c>
      <c r="K17" s="58">
        <v>3</v>
      </c>
      <c r="L17" s="61">
        <v>2</v>
      </c>
      <c r="M17" s="61">
        <v>2</v>
      </c>
      <c r="N17" s="61">
        <v>1</v>
      </c>
      <c r="O17" s="61">
        <v>0</v>
      </c>
      <c r="P17" s="61">
        <v>0</v>
      </c>
    </row>
    <row r="18" spans="1:16" x14ac:dyDescent="0.3">
      <c r="A18" s="96"/>
      <c r="B18" s="39" t="s">
        <v>84</v>
      </c>
      <c r="C18" s="79" t="s">
        <v>137</v>
      </c>
      <c r="D18" s="31">
        <v>8</v>
      </c>
      <c r="E18" s="60">
        <v>8</v>
      </c>
      <c r="F18" s="60">
        <v>7</v>
      </c>
      <c r="G18" s="60">
        <v>6</v>
      </c>
      <c r="H18" s="60">
        <v>5</v>
      </c>
      <c r="I18" s="60">
        <v>4</v>
      </c>
      <c r="J18" s="58">
        <v>4</v>
      </c>
      <c r="K18" s="58">
        <v>4</v>
      </c>
      <c r="L18" s="61">
        <v>2</v>
      </c>
      <c r="M18" s="61">
        <v>2</v>
      </c>
      <c r="N18" s="61">
        <v>1</v>
      </c>
      <c r="O18" s="61">
        <v>0</v>
      </c>
      <c r="P18" s="61">
        <v>0</v>
      </c>
    </row>
    <row r="19" spans="1:16" x14ac:dyDescent="0.3">
      <c r="A19" s="96"/>
      <c r="B19" s="39" t="s">
        <v>85</v>
      </c>
      <c r="C19" s="79" t="s">
        <v>137</v>
      </c>
      <c r="D19" s="31">
        <v>3</v>
      </c>
      <c r="E19" s="60">
        <v>2</v>
      </c>
      <c r="F19" s="60">
        <v>2</v>
      </c>
      <c r="G19" s="60">
        <v>2</v>
      </c>
      <c r="H19" s="60">
        <v>1</v>
      </c>
      <c r="I19" s="60">
        <v>0</v>
      </c>
      <c r="J19" s="58">
        <v>0</v>
      </c>
      <c r="K19" s="58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</row>
    <row r="20" spans="1:16" x14ac:dyDescent="0.3">
      <c r="A20" s="96"/>
      <c r="B20" s="39" t="s">
        <v>86</v>
      </c>
      <c r="C20" s="79" t="s">
        <v>137</v>
      </c>
      <c r="D20" s="31">
        <v>5</v>
      </c>
      <c r="E20" s="60">
        <v>4</v>
      </c>
      <c r="F20" s="60">
        <v>3</v>
      </c>
      <c r="G20" s="60">
        <v>2</v>
      </c>
      <c r="H20" s="60">
        <v>1</v>
      </c>
      <c r="I20" s="60">
        <v>0</v>
      </c>
      <c r="J20" s="58">
        <v>0</v>
      </c>
      <c r="K20" s="58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</row>
    <row r="21" spans="1:16" x14ac:dyDescent="0.3">
      <c r="A21" s="96"/>
      <c r="B21" s="39" t="s">
        <v>87</v>
      </c>
      <c r="C21" s="79" t="s">
        <v>137</v>
      </c>
      <c r="D21" s="31">
        <v>5</v>
      </c>
      <c r="E21" s="60">
        <v>4</v>
      </c>
      <c r="F21" s="60">
        <v>4</v>
      </c>
      <c r="G21" s="60">
        <v>3</v>
      </c>
      <c r="H21" s="60">
        <v>2</v>
      </c>
      <c r="I21" s="60">
        <v>2</v>
      </c>
      <c r="J21" s="58">
        <v>2</v>
      </c>
      <c r="K21" s="58">
        <v>2</v>
      </c>
      <c r="L21" s="61">
        <v>2</v>
      </c>
      <c r="M21" s="61">
        <v>2</v>
      </c>
      <c r="N21" s="61">
        <v>1</v>
      </c>
      <c r="O21" s="61">
        <v>0</v>
      </c>
      <c r="P21" s="61">
        <v>0</v>
      </c>
    </row>
    <row r="22" spans="1:16" x14ac:dyDescent="0.3">
      <c r="A22" s="96"/>
      <c r="B22" s="39" t="s">
        <v>88</v>
      </c>
      <c r="C22" s="79" t="s">
        <v>137</v>
      </c>
      <c r="D22" s="31">
        <v>8</v>
      </c>
      <c r="E22" s="60">
        <v>8</v>
      </c>
      <c r="F22" s="60">
        <v>7</v>
      </c>
      <c r="G22" s="60">
        <v>7</v>
      </c>
      <c r="H22" s="60">
        <v>6</v>
      </c>
      <c r="I22" s="60">
        <v>6</v>
      </c>
      <c r="J22" s="58">
        <v>6</v>
      </c>
      <c r="K22" s="58">
        <v>6</v>
      </c>
      <c r="L22" s="61">
        <v>4</v>
      </c>
      <c r="M22" s="61">
        <v>3</v>
      </c>
      <c r="N22" s="61">
        <v>2</v>
      </c>
      <c r="O22" s="61">
        <v>1</v>
      </c>
      <c r="P22" s="61">
        <v>0</v>
      </c>
    </row>
    <row r="23" spans="1:16" x14ac:dyDescent="0.3">
      <c r="A23" s="96"/>
      <c r="B23" s="39" t="s">
        <v>89</v>
      </c>
      <c r="C23" s="79" t="s">
        <v>137</v>
      </c>
      <c r="D23" s="31">
        <v>8</v>
      </c>
      <c r="E23" s="60">
        <v>7</v>
      </c>
      <c r="F23" s="60">
        <v>6</v>
      </c>
      <c r="G23" s="60">
        <v>5</v>
      </c>
      <c r="H23" s="60">
        <v>4</v>
      </c>
      <c r="I23" s="60">
        <v>4</v>
      </c>
      <c r="J23" s="58">
        <v>4</v>
      </c>
      <c r="K23" s="58">
        <v>4</v>
      </c>
      <c r="L23" s="61">
        <v>2</v>
      </c>
      <c r="M23" s="61">
        <v>2</v>
      </c>
      <c r="N23" s="61">
        <v>1</v>
      </c>
      <c r="O23" s="61">
        <v>0</v>
      </c>
      <c r="P23" s="61">
        <v>0</v>
      </c>
    </row>
    <row r="24" spans="1:16" ht="24" x14ac:dyDescent="0.3">
      <c r="A24" s="97"/>
      <c r="B24" s="39" t="s">
        <v>90</v>
      </c>
      <c r="C24" s="79" t="s">
        <v>137</v>
      </c>
      <c r="D24" s="31">
        <v>8</v>
      </c>
      <c r="E24" s="60">
        <v>7</v>
      </c>
      <c r="F24" s="60">
        <v>6</v>
      </c>
      <c r="G24" s="60">
        <v>5</v>
      </c>
      <c r="H24" s="60">
        <v>4</v>
      </c>
      <c r="I24" s="60">
        <v>4</v>
      </c>
      <c r="J24" s="58">
        <v>4</v>
      </c>
      <c r="K24" s="58">
        <v>4</v>
      </c>
      <c r="L24" s="61">
        <v>3</v>
      </c>
      <c r="M24" s="61">
        <v>2</v>
      </c>
      <c r="N24" s="61">
        <v>1</v>
      </c>
      <c r="O24" s="61">
        <v>0</v>
      </c>
      <c r="P24" s="61">
        <v>0</v>
      </c>
    </row>
    <row r="25" spans="1:16" x14ac:dyDescent="0.3">
      <c r="A25" s="95" t="s">
        <v>91</v>
      </c>
      <c r="B25" s="40" t="s">
        <v>92</v>
      </c>
      <c r="C25" s="80" t="s">
        <v>136</v>
      </c>
      <c r="D25" s="32">
        <v>8</v>
      </c>
      <c r="E25" s="62">
        <v>6</v>
      </c>
      <c r="F25" s="62">
        <v>5</v>
      </c>
      <c r="G25" s="62">
        <v>4</v>
      </c>
      <c r="H25" s="62">
        <v>3</v>
      </c>
      <c r="I25" s="62">
        <v>3</v>
      </c>
      <c r="J25" s="58">
        <v>3</v>
      </c>
      <c r="K25" s="58">
        <v>3</v>
      </c>
      <c r="L25" s="63">
        <v>2</v>
      </c>
      <c r="M25" s="63">
        <v>2</v>
      </c>
      <c r="N25" s="63">
        <v>1</v>
      </c>
      <c r="O25" s="63">
        <v>0</v>
      </c>
      <c r="P25" s="63">
        <v>0</v>
      </c>
    </row>
    <row r="26" spans="1:16" x14ac:dyDescent="0.3">
      <c r="A26" s="96"/>
      <c r="B26" s="41" t="s">
        <v>93</v>
      </c>
      <c r="C26" s="80" t="s">
        <v>136</v>
      </c>
      <c r="D26" s="32">
        <v>10</v>
      </c>
      <c r="E26" s="62">
        <v>9</v>
      </c>
      <c r="F26" s="62">
        <v>8</v>
      </c>
      <c r="G26" s="62">
        <v>7</v>
      </c>
      <c r="H26" s="62">
        <v>6</v>
      </c>
      <c r="I26" s="62">
        <v>4</v>
      </c>
      <c r="J26" s="58">
        <v>4</v>
      </c>
      <c r="K26" s="58">
        <v>4</v>
      </c>
      <c r="L26" s="63">
        <v>3</v>
      </c>
      <c r="M26" s="63">
        <v>2</v>
      </c>
      <c r="N26" s="63">
        <v>1</v>
      </c>
      <c r="O26" s="63">
        <v>0</v>
      </c>
      <c r="P26" s="63">
        <v>0</v>
      </c>
    </row>
    <row r="27" spans="1:16" x14ac:dyDescent="0.3">
      <c r="A27" s="96"/>
      <c r="B27" s="41" t="s">
        <v>94</v>
      </c>
      <c r="C27" s="80" t="s">
        <v>136</v>
      </c>
      <c r="D27" s="32">
        <v>5</v>
      </c>
      <c r="E27" s="62">
        <v>5</v>
      </c>
      <c r="F27" s="62">
        <v>4</v>
      </c>
      <c r="G27" s="62">
        <v>3</v>
      </c>
      <c r="H27" s="62">
        <v>2</v>
      </c>
      <c r="I27" s="62">
        <v>2</v>
      </c>
      <c r="J27" s="58">
        <v>2</v>
      </c>
      <c r="K27" s="58">
        <v>2</v>
      </c>
      <c r="L27" s="63">
        <v>2</v>
      </c>
      <c r="M27" s="63">
        <v>2</v>
      </c>
      <c r="N27" s="63">
        <v>1</v>
      </c>
      <c r="O27" s="63">
        <v>0</v>
      </c>
      <c r="P27" s="63">
        <v>0</v>
      </c>
    </row>
    <row r="28" spans="1:16" x14ac:dyDescent="0.3">
      <c r="A28" s="96"/>
      <c r="B28" s="41" t="s">
        <v>95</v>
      </c>
      <c r="C28" s="80" t="s">
        <v>136</v>
      </c>
      <c r="D28" s="32">
        <v>8</v>
      </c>
      <c r="E28" s="62">
        <v>8</v>
      </c>
      <c r="F28" s="62">
        <v>7</v>
      </c>
      <c r="G28" s="62">
        <v>6</v>
      </c>
      <c r="H28" s="62">
        <v>5</v>
      </c>
      <c r="I28" s="62">
        <v>4</v>
      </c>
      <c r="J28" s="58">
        <v>4</v>
      </c>
      <c r="K28" s="58">
        <v>4</v>
      </c>
      <c r="L28" s="63">
        <v>3</v>
      </c>
      <c r="M28" s="63">
        <v>2</v>
      </c>
      <c r="N28" s="63">
        <v>1</v>
      </c>
      <c r="O28" s="63">
        <v>0</v>
      </c>
      <c r="P28" s="63">
        <v>0</v>
      </c>
    </row>
    <row r="29" spans="1:16" x14ac:dyDescent="0.3">
      <c r="A29" s="96"/>
      <c r="B29" s="41" t="s">
        <v>96</v>
      </c>
      <c r="C29" s="80" t="s">
        <v>136</v>
      </c>
      <c r="D29" s="32">
        <v>5</v>
      </c>
      <c r="E29" s="62">
        <v>4</v>
      </c>
      <c r="F29" s="62">
        <v>3</v>
      </c>
      <c r="G29" s="62">
        <v>2</v>
      </c>
      <c r="H29" s="62">
        <v>1</v>
      </c>
      <c r="I29" s="62">
        <v>0</v>
      </c>
      <c r="J29" s="58">
        <v>0</v>
      </c>
      <c r="K29" s="58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</row>
    <row r="30" spans="1:16" x14ac:dyDescent="0.3">
      <c r="A30" s="96"/>
      <c r="B30" s="41" t="s">
        <v>97</v>
      </c>
      <c r="C30" s="80" t="s">
        <v>136</v>
      </c>
      <c r="D30" s="32">
        <v>8</v>
      </c>
      <c r="E30" s="62">
        <v>8</v>
      </c>
      <c r="F30" s="62">
        <v>8</v>
      </c>
      <c r="G30" s="62">
        <v>7</v>
      </c>
      <c r="H30" s="62">
        <v>6</v>
      </c>
      <c r="I30" s="62">
        <v>4</v>
      </c>
      <c r="J30" s="58">
        <v>4</v>
      </c>
      <c r="K30" s="58">
        <v>4</v>
      </c>
      <c r="L30" s="63">
        <v>3</v>
      </c>
      <c r="M30" s="63">
        <v>2</v>
      </c>
      <c r="N30" s="63">
        <v>1</v>
      </c>
      <c r="O30" s="63">
        <v>0</v>
      </c>
      <c r="P30" s="63">
        <v>0</v>
      </c>
    </row>
    <row r="31" spans="1:16" x14ac:dyDescent="0.3">
      <c r="A31" s="96"/>
      <c r="B31" s="41" t="s">
        <v>98</v>
      </c>
      <c r="C31" s="80" t="s">
        <v>136</v>
      </c>
      <c r="D31" s="32">
        <v>5</v>
      </c>
      <c r="E31" s="62">
        <v>4</v>
      </c>
      <c r="F31" s="62">
        <v>4</v>
      </c>
      <c r="G31" s="62">
        <v>3</v>
      </c>
      <c r="H31" s="62">
        <v>2</v>
      </c>
      <c r="I31" s="62">
        <v>2</v>
      </c>
      <c r="J31" s="58">
        <v>2</v>
      </c>
      <c r="K31" s="58">
        <v>2</v>
      </c>
      <c r="L31" s="63">
        <v>2</v>
      </c>
      <c r="M31" s="63">
        <v>2</v>
      </c>
      <c r="N31" s="63">
        <v>1</v>
      </c>
      <c r="O31" s="63">
        <v>0</v>
      </c>
      <c r="P31" s="63">
        <v>0</v>
      </c>
    </row>
    <row r="32" spans="1:16" x14ac:dyDescent="0.3">
      <c r="A32" s="97"/>
      <c r="B32" s="41" t="s">
        <v>99</v>
      </c>
      <c r="C32" s="80" t="s">
        <v>136</v>
      </c>
      <c r="D32" s="32">
        <v>9</v>
      </c>
      <c r="E32" s="62">
        <v>8</v>
      </c>
      <c r="F32" s="62">
        <v>7</v>
      </c>
      <c r="G32" s="62">
        <v>6</v>
      </c>
      <c r="H32" s="62">
        <v>5</v>
      </c>
      <c r="I32" s="62">
        <v>4</v>
      </c>
      <c r="J32" s="58">
        <v>4</v>
      </c>
      <c r="K32" s="58">
        <v>4</v>
      </c>
      <c r="L32" s="63">
        <v>3</v>
      </c>
      <c r="M32" s="63">
        <v>2</v>
      </c>
      <c r="N32" s="63">
        <v>1</v>
      </c>
      <c r="O32" s="63">
        <v>0</v>
      </c>
      <c r="P32" s="63">
        <v>0</v>
      </c>
    </row>
    <row r="33" spans="1:16" x14ac:dyDescent="0.3">
      <c r="A33" s="98" t="s">
        <v>100</v>
      </c>
      <c r="B33" s="42" t="s">
        <v>101</v>
      </c>
      <c r="C33" s="81" t="s">
        <v>138</v>
      </c>
      <c r="D33" s="33">
        <v>5</v>
      </c>
      <c r="E33" s="64">
        <v>4</v>
      </c>
      <c r="F33" s="6">
        <v>3</v>
      </c>
      <c r="G33" s="6">
        <v>3</v>
      </c>
      <c r="H33" s="6">
        <v>2</v>
      </c>
      <c r="I33" s="6">
        <v>2</v>
      </c>
      <c r="J33" s="65">
        <v>2</v>
      </c>
      <c r="K33" s="65">
        <v>2</v>
      </c>
      <c r="L33" s="6">
        <v>2</v>
      </c>
      <c r="M33" s="6">
        <v>2</v>
      </c>
      <c r="N33" s="6">
        <v>1</v>
      </c>
      <c r="O33" s="6">
        <v>0</v>
      </c>
      <c r="P33" s="6">
        <v>0</v>
      </c>
    </row>
    <row r="34" spans="1:16" x14ac:dyDescent="0.3">
      <c r="A34" s="96"/>
      <c r="B34" s="43" t="s">
        <v>102</v>
      </c>
      <c r="C34" s="81" t="s">
        <v>138</v>
      </c>
      <c r="D34" s="33">
        <v>10</v>
      </c>
      <c r="E34" s="64">
        <v>9</v>
      </c>
      <c r="F34" s="6">
        <v>7</v>
      </c>
      <c r="G34" s="6">
        <v>6</v>
      </c>
      <c r="H34" s="6">
        <v>5</v>
      </c>
      <c r="I34" s="6">
        <v>5</v>
      </c>
      <c r="J34" s="65">
        <v>5</v>
      </c>
      <c r="K34" s="65">
        <v>5</v>
      </c>
      <c r="L34" s="6">
        <v>3</v>
      </c>
      <c r="M34" s="6">
        <v>1</v>
      </c>
      <c r="N34" s="6">
        <v>0</v>
      </c>
      <c r="O34" s="6">
        <v>0</v>
      </c>
      <c r="P34" s="6">
        <v>0</v>
      </c>
    </row>
    <row r="35" spans="1:16" ht="24" x14ac:dyDescent="0.3">
      <c r="A35" s="96"/>
      <c r="B35" s="43" t="s">
        <v>103</v>
      </c>
      <c r="C35" s="81" t="s">
        <v>138</v>
      </c>
      <c r="D35" s="33">
        <v>10</v>
      </c>
      <c r="E35" s="64">
        <v>9</v>
      </c>
      <c r="F35" s="6">
        <v>8</v>
      </c>
      <c r="G35" s="6">
        <v>7</v>
      </c>
      <c r="H35" s="6">
        <v>7</v>
      </c>
      <c r="I35" s="6">
        <v>5</v>
      </c>
      <c r="J35" s="65">
        <v>5</v>
      </c>
      <c r="K35" s="65">
        <v>5</v>
      </c>
      <c r="L35" s="6">
        <v>3</v>
      </c>
      <c r="M35" s="6">
        <v>1</v>
      </c>
      <c r="N35" s="6">
        <v>0</v>
      </c>
      <c r="O35" s="6">
        <v>0</v>
      </c>
      <c r="P35" s="6">
        <v>0</v>
      </c>
    </row>
    <row r="36" spans="1:16" x14ac:dyDescent="0.3">
      <c r="A36" s="96"/>
      <c r="B36" s="43" t="s">
        <v>104</v>
      </c>
      <c r="C36" s="81" t="s">
        <v>138</v>
      </c>
      <c r="D36" s="33">
        <v>8</v>
      </c>
      <c r="E36" s="64">
        <v>7</v>
      </c>
      <c r="F36" s="6">
        <v>6</v>
      </c>
      <c r="G36" s="6">
        <v>5</v>
      </c>
      <c r="H36" s="6">
        <v>4</v>
      </c>
      <c r="I36" s="6">
        <v>3</v>
      </c>
      <c r="J36" s="65">
        <v>3</v>
      </c>
      <c r="K36" s="65">
        <v>3</v>
      </c>
      <c r="L36" s="6">
        <v>2</v>
      </c>
      <c r="M36" s="6">
        <v>2</v>
      </c>
      <c r="N36" s="6">
        <v>1</v>
      </c>
      <c r="O36" s="6">
        <v>0</v>
      </c>
      <c r="P36" s="6">
        <v>0</v>
      </c>
    </row>
    <row r="37" spans="1:16" x14ac:dyDescent="0.3">
      <c r="A37" s="96"/>
      <c r="B37" s="43" t="s">
        <v>105</v>
      </c>
      <c r="C37" s="81" t="s">
        <v>138</v>
      </c>
      <c r="D37" s="33">
        <v>8</v>
      </c>
      <c r="E37" s="64">
        <v>7</v>
      </c>
      <c r="F37" s="6">
        <v>6</v>
      </c>
      <c r="G37" s="6">
        <v>5</v>
      </c>
      <c r="H37" s="6">
        <v>4</v>
      </c>
      <c r="I37" s="6">
        <v>2</v>
      </c>
      <c r="J37" s="65">
        <v>2</v>
      </c>
      <c r="K37" s="65">
        <v>2</v>
      </c>
      <c r="L37" s="6">
        <v>1</v>
      </c>
      <c r="M37" s="6">
        <v>0</v>
      </c>
      <c r="N37" s="6">
        <v>0</v>
      </c>
      <c r="O37" s="6">
        <v>0</v>
      </c>
      <c r="P37" s="6">
        <v>0</v>
      </c>
    </row>
    <row r="38" spans="1:16" x14ac:dyDescent="0.3">
      <c r="A38" s="96"/>
      <c r="B38" s="43" t="s">
        <v>106</v>
      </c>
      <c r="C38" s="81" t="s">
        <v>138</v>
      </c>
      <c r="D38" s="33">
        <v>3</v>
      </c>
      <c r="E38" s="64">
        <v>3</v>
      </c>
      <c r="F38" s="6">
        <v>3</v>
      </c>
      <c r="G38" s="6">
        <v>3</v>
      </c>
      <c r="H38" s="6">
        <v>2</v>
      </c>
      <c r="I38" s="6">
        <v>2</v>
      </c>
      <c r="J38" s="65">
        <v>2</v>
      </c>
      <c r="K38" s="65">
        <v>2</v>
      </c>
      <c r="L38" s="6">
        <v>1</v>
      </c>
      <c r="M38" s="6">
        <v>1</v>
      </c>
      <c r="N38" s="6">
        <v>0</v>
      </c>
      <c r="O38" s="6">
        <v>0</v>
      </c>
      <c r="P38" s="6">
        <v>0</v>
      </c>
    </row>
    <row r="39" spans="1:16" x14ac:dyDescent="0.3">
      <c r="A39" s="96"/>
      <c r="B39" s="43" t="s">
        <v>107</v>
      </c>
      <c r="C39" s="81" t="s">
        <v>138</v>
      </c>
      <c r="D39" s="33">
        <v>10</v>
      </c>
      <c r="E39" s="64">
        <v>9</v>
      </c>
      <c r="F39" s="6">
        <v>8</v>
      </c>
      <c r="G39" s="6">
        <v>8</v>
      </c>
      <c r="H39" s="6">
        <v>7</v>
      </c>
      <c r="I39" s="6">
        <v>6</v>
      </c>
      <c r="J39" s="65">
        <v>6</v>
      </c>
      <c r="K39" s="65">
        <v>6</v>
      </c>
      <c r="L39" s="6">
        <v>4</v>
      </c>
      <c r="M39" s="6">
        <v>2</v>
      </c>
      <c r="N39" s="6">
        <v>1</v>
      </c>
      <c r="O39" s="6">
        <v>0</v>
      </c>
      <c r="P39" s="6">
        <v>0</v>
      </c>
    </row>
    <row r="40" spans="1:16" x14ac:dyDescent="0.3">
      <c r="A40" s="96"/>
      <c r="B40" s="43" t="s">
        <v>108</v>
      </c>
      <c r="C40" s="81" t="s">
        <v>138</v>
      </c>
      <c r="D40" s="33">
        <v>8</v>
      </c>
      <c r="E40" s="64">
        <v>8</v>
      </c>
      <c r="F40" s="6">
        <v>8</v>
      </c>
      <c r="G40" s="6">
        <v>7</v>
      </c>
      <c r="H40" s="6">
        <v>6</v>
      </c>
      <c r="I40" s="6">
        <v>4</v>
      </c>
      <c r="J40" s="65">
        <v>4</v>
      </c>
      <c r="K40" s="65">
        <v>4</v>
      </c>
      <c r="L40" s="6">
        <v>3</v>
      </c>
      <c r="M40" s="6">
        <v>2</v>
      </c>
      <c r="N40" s="6">
        <v>1</v>
      </c>
      <c r="O40" s="6">
        <v>0</v>
      </c>
      <c r="P40" s="6">
        <v>0</v>
      </c>
    </row>
    <row r="41" spans="1:16" x14ac:dyDescent="0.3">
      <c r="A41" s="96"/>
      <c r="B41" s="43" t="s">
        <v>109</v>
      </c>
      <c r="C41" s="81" t="s">
        <v>138</v>
      </c>
      <c r="D41" s="33">
        <v>3</v>
      </c>
      <c r="E41" s="64">
        <v>3</v>
      </c>
      <c r="F41" s="6">
        <v>3</v>
      </c>
      <c r="G41" s="6">
        <v>2</v>
      </c>
      <c r="H41" s="6">
        <v>2</v>
      </c>
      <c r="I41" s="6">
        <v>1</v>
      </c>
      <c r="J41" s="65">
        <v>1</v>
      </c>
      <c r="K41" s="65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</row>
    <row r="42" spans="1:16" ht="24" x14ac:dyDescent="0.3">
      <c r="A42" s="97"/>
      <c r="B42" s="43" t="s">
        <v>110</v>
      </c>
      <c r="C42" s="81" t="s">
        <v>138</v>
      </c>
      <c r="D42" s="33">
        <v>5</v>
      </c>
      <c r="E42" s="64">
        <v>4</v>
      </c>
      <c r="F42" s="6">
        <v>3</v>
      </c>
      <c r="G42" s="6">
        <v>2</v>
      </c>
      <c r="H42" s="6">
        <v>1</v>
      </c>
      <c r="I42" s="6">
        <v>0</v>
      </c>
      <c r="J42" s="65">
        <v>0</v>
      </c>
      <c r="K42" s="65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</row>
    <row r="43" spans="1:16" x14ac:dyDescent="0.3">
      <c r="A43" s="98" t="s">
        <v>16</v>
      </c>
      <c r="B43" s="44" t="s">
        <v>111</v>
      </c>
      <c r="C43" s="80" t="s">
        <v>139</v>
      </c>
      <c r="D43" s="32">
        <v>3</v>
      </c>
      <c r="E43" s="62">
        <v>2</v>
      </c>
      <c r="F43" s="63">
        <v>1</v>
      </c>
      <c r="G43" s="63">
        <v>0</v>
      </c>
      <c r="H43" s="63">
        <v>0</v>
      </c>
      <c r="I43" s="63">
        <v>0</v>
      </c>
      <c r="J43" s="65">
        <v>0</v>
      </c>
      <c r="K43" s="65">
        <v>0</v>
      </c>
      <c r="L43" s="63">
        <v>0</v>
      </c>
      <c r="M43" s="63">
        <v>0</v>
      </c>
      <c r="N43" s="63">
        <v>0</v>
      </c>
      <c r="O43" s="63">
        <v>0</v>
      </c>
      <c r="P43" s="63">
        <v>0</v>
      </c>
    </row>
    <row r="44" spans="1:16" x14ac:dyDescent="0.3">
      <c r="A44" s="96"/>
      <c r="B44" s="41" t="s">
        <v>112</v>
      </c>
      <c r="C44" s="80" t="s">
        <v>139</v>
      </c>
      <c r="D44" s="32">
        <v>8</v>
      </c>
      <c r="E44" s="62">
        <v>7</v>
      </c>
      <c r="F44" s="63">
        <v>6</v>
      </c>
      <c r="G44" s="63">
        <v>6</v>
      </c>
      <c r="H44" s="63">
        <v>4</v>
      </c>
      <c r="I44" s="63">
        <v>2</v>
      </c>
      <c r="J44" s="65">
        <v>2</v>
      </c>
      <c r="K44" s="65">
        <v>2</v>
      </c>
      <c r="L44" s="63">
        <v>2</v>
      </c>
      <c r="M44" s="63">
        <v>2</v>
      </c>
      <c r="N44" s="63">
        <v>1</v>
      </c>
      <c r="O44" s="63">
        <v>0</v>
      </c>
      <c r="P44" s="63">
        <v>0</v>
      </c>
    </row>
    <row r="45" spans="1:16" x14ac:dyDescent="0.3">
      <c r="A45" s="96"/>
      <c r="B45" s="41" t="s">
        <v>113</v>
      </c>
      <c r="C45" s="80" t="s">
        <v>139</v>
      </c>
      <c r="D45" s="32">
        <v>10</v>
      </c>
      <c r="E45" s="62">
        <v>8</v>
      </c>
      <c r="F45" s="63">
        <v>7</v>
      </c>
      <c r="G45" s="63">
        <v>7</v>
      </c>
      <c r="H45" s="63">
        <v>6</v>
      </c>
      <c r="I45" s="63">
        <v>5</v>
      </c>
      <c r="J45" s="65">
        <v>5</v>
      </c>
      <c r="K45" s="65">
        <v>5</v>
      </c>
      <c r="L45" s="63">
        <v>3</v>
      </c>
      <c r="M45" s="63">
        <v>1</v>
      </c>
      <c r="N45" s="63">
        <v>1</v>
      </c>
      <c r="O45" s="63">
        <v>0</v>
      </c>
      <c r="P45" s="63">
        <v>0</v>
      </c>
    </row>
    <row r="46" spans="1:16" x14ac:dyDescent="0.3">
      <c r="A46" s="96"/>
      <c r="B46" s="41" t="s">
        <v>114</v>
      </c>
      <c r="C46" s="80" t="s">
        <v>139</v>
      </c>
      <c r="D46" s="32">
        <v>5</v>
      </c>
      <c r="E46" s="62">
        <v>3</v>
      </c>
      <c r="F46" s="63">
        <v>2</v>
      </c>
      <c r="G46" s="63">
        <v>2</v>
      </c>
      <c r="H46" s="63">
        <v>1</v>
      </c>
      <c r="I46" s="63">
        <v>0</v>
      </c>
      <c r="J46" s="65">
        <v>0</v>
      </c>
      <c r="K46" s="65">
        <v>0</v>
      </c>
      <c r="L46" s="63">
        <v>0</v>
      </c>
      <c r="M46" s="63">
        <v>0</v>
      </c>
      <c r="N46" s="63">
        <v>0</v>
      </c>
      <c r="O46" s="63">
        <v>0</v>
      </c>
      <c r="P46" s="63">
        <v>0</v>
      </c>
    </row>
    <row r="47" spans="1:16" x14ac:dyDescent="0.3">
      <c r="A47" s="96"/>
      <c r="B47" s="41" t="s">
        <v>115</v>
      </c>
      <c r="C47" s="80" t="s">
        <v>139</v>
      </c>
      <c r="D47" s="32">
        <v>3</v>
      </c>
      <c r="E47" s="62">
        <v>3</v>
      </c>
      <c r="F47" s="63">
        <v>2</v>
      </c>
      <c r="G47" s="63">
        <v>2</v>
      </c>
      <c r="H47" s="63">
        <v>2</v>
      </c>
      <c r="I47" s="63">
        <v>2</v>
      </c>
      <c r="J47" s="65">
        <v>2</v>
      </c>
      <c r="K47" s="65">
        <v>2</v>
      </c>
      <c r="L47" s="63">
        <v>2</v>
      </c>
      <c r="M47" s="63">
        <v>2</v>
      </c>
      <c r="N47" s="63">
        <v>1</v>
      </c>
      <c r="O47" s="63">
        <v>0</v>
      </c>
      <c r="P47" s="63">
        <v>0</v>
      </c>
    </row>
    <row r="48" spans="1:16" x14ac:dyDescent="0.3">
      <c r="A48" s="96"/>
      <c r="B48" s="41" t="s">
        <v>116</v>
      </c>
      <c r="C48" s="80" t="s">
        <v>139</v>
      </c>
      <c r="D48" s="32">
        <v>8</v>
      </c>
      <c r="E48" s="62">
        <v>7</v>
      </c>
      <c r="F48" s="63">
        <v>6</v>
      </c>
      <c r="G48" s="63">
        <v>5</v>
      </c>
      <c r="H48" s="63">
        <v>5</v>
      </c>
      <c r="I48" s="63">
        <v>4</v>
      </c>
      <c r="J48" s="65">
        <v>4</v>
      </c>
      <c r="K48" s="65">
        <v>4</v>
      </c>
      <c r="L48" s="63">
        <v>2</v>
      </c>
      <c r="M48" s="63">
        <v>2</v>
      </c>
      <c r="N48" s="63">
        <v>1</v>
      </c>
      <c r="O48" s="63">
        <v>0</v>
      </c>
      <c r="P48" s="63">
        <v>0</v>
      </c>
    </row>
    <row r="49" spans="1:16" x14ac:dyDescent="0.3">
      <c r="A49" s="96"/>
      <c r="B49" s="41" t="s">
        <v>117</v>
      </c>
      <c r="C49" s="80" t="s">
        <v>139</v>
      </c>
      <c r="D49" s="32">
        <v>5</v>
      </c>
      <c r="E49" s="62">
        <v>4</v>
      </c>
      <c r="F49" s="63">
        <v>3</v>
      </c>
      <c r="G49" s="63">
        <v>2</v>
      </c>
      <c r="H49" s="63">
        <v>2</v>
      </c>
      <c r="I49" s="63">
        <v>2</v>
      </c>
      <c r="J49" s="65">
        <v>2</v>
      </c>
      <c r="K49" s="65">
        <v>2</v>
      </c>
      <c r="L49" s="63">
        <v>2</v>
      </c>
      <c r="M49" s="63">
        <v>2</v>
      </c>
      <c r="N49" s="63">
        <v>1</v>
      </c>
      <c r="O49" s="63">
        <v>0</v>
      </c>
      <c r="P49" s="63">
        <v>0</v>
      </c>
    </row>
    <row r="50" spans="1:16" x14ac:dyDescent="0.3">
      <c r="A50" s="96"/>
      <c r="B50" s="41" t="s">
        <v>118</v>
      </c>
      <c r="C50" s="80" t="s">
        <v>139</v>
      </c>
      <c r="D50" s="32">
        <v>4</v>
      </c>
      <c r="E50" s="62">
        <v>3</v>
      </c>
      <c r="F50" s="63">
        <v>2</v>
      </c>
      <c r="G50" s="63">
        <v>2</v>
      </c>
      <c r="H50" s="63">
        <v>2</v>
      </c>
      <c r="I50" s="63">
        <v>2</v>
      </c>
      <c r="J50" s="65">
        <v>2</v>
      </c>
      <c r="K50" s="65">
        <v>2</v>
      </c>
      <c r="L50" s="63">
        <v>2</v>
      </c>
      <c r="M50" s="63">
        <v>2</v>
      </c>
      <c r="N50" s="63">
        <v>1</v>
      </c>
      <c r="O50" s="63">
        <v>0</v>
      </c>
      <c r="P50" s="63">
        <v>0</v>
      </c>
    </row>
    <row r="51" spans="1:16" x14ac:dyDescent="0.3">
      <c r="A51" s="96"/>
      <c r="B51" s="41" t="s">
        <v>119</v>
      </c>
      <c r="C51" s="80" t="s">
        <v>139</v>
      </c>
      <c r="D51" s="32">
        <v>8</v>
      </c>
      <c r="E51" s="62">
        <v>7</v>
      </c>
      <c r="F51" s="63">
        <v>6</v>
      </c>
      <c r="G51" s="63">
        <v>6</v>
      </c>
      <c r="H51" s="63">
        <v>5</v>
      </c>
      <c r="I51" s="63">
        <v>4</v>
      </c>
      <c r="J51" s="65">
        <v>4</v>
      </c>
      <c r="K51" s="65">
        <v>4</v>
      </c>
      <c r="L51" s="63">
        <v>3</v>
      </c>
      <c r="M51" s="63">
        <v>1</v>
      </c>
      <c r="N51" s="63">
        <v>0</v>
      </c>
      <c r="O51" s="63">
        <v>0</v>
      </c>
      <c r="P51" s="63">
        <v>0</v>
      </c>
    </row>
    <row r="52" spans="1:16" x14ac:dyDescent="0.3">
      <c r="A52" s="97"/>
      <c r="B52" s="41" t="s">
        <v>120</v>
      </c>
      <c r="C52" s="80" t="s">
        <v>139</v>
      </c>
      <c r="D52" s="32">
        <v>8</v>
      </c>
      <c r="E52" s="62">
        <v>8</v>
      </c>
      <c r="F52" s="63">
        <v>8</v>
      </c>
      <c r="G52" s="63">
        <v>8</v>
      </c>
      <c r="H52" s="63">
        <v>7</v>
      </c>
      <c r="I52" s="63">
        <v>6</v>
      </c>
      <c r="J52" s="65">
        <v>6</v>
      </c>
      <c r="K52" s="65">
        <v>6</v>
      </c>
      <c r="L52" s="63">
        <v>4</v>
      </c>
      <c r="M52" s="63">
        <v>2</v>
      </c>
      <c r="N52" s="63">
        <v>1</v>
      </c>
      <c r="O52" s="63">
        <v>0</v>
      </c>
      <c r="P52" s="63">
        <v>0</v>
      </c>
    </row>
    <row r="53" spans="1:16" x14ac:dyDescent="0.3">
      <c r="A53" s="98" t="s">
        <v>17</v>
      </c>
      <c r="B53" s="45" t="s">
        <v>121</v>
      </c>
      <c r="C53" s="82" t="s">
        <v>140</v>
      </c>
      <c r="D53" s="34">
        <v>5</v>
      </c>
      <c r="E53" s="66">
        <v>4</v>
      </c>
      <c r="F53" s="67">
        <v>3</v>
      </c>
      <c r="G53" s="67">
        <v>2</v>
      </c>
      <c r="H53" s="67">
        <v>2</v>
      </c>
      <c r="I53" s="67">
        <v>2</v>
      </c>
      <c r="J53" s="65">
        <v>2</v>
      </c>
      <c r="K53" s="65">
        <v>2</v>
      </c>
      <c r="L53" s="67">
        <v>2</v>
      </c>
      <c r="M53" s="67">
        <v>2</v>
      </c>
      <c r="N53" s="67">
        <v>1</v>
      </c>
      <c r="O53" s="67">
        <v>0</v>
      </c>
      <c r="P53" s="67">
        <v>0</v>
      </c>
    </row>
    <row r="54" spans="1:16" x14ac:dyDescent="0.3">
      <c r="A54" s="96"/>
      <c r="B54" s="46" t="s">
        <v>122</v>
      </c>
      <c r="C54" s="82" t="s">
        <v>140</v>
      </c>
      <c r="D54" s="34">
        <v>8</v>
      </c>
      <c r="E54" s="66">
        <v>6</v>
      </c>
      <c r="F54" s="67">
        <v>5</v>
      </c>
      <c r="G54" s="67">
        <v>4</v>
      </c>
      <c r="H54" s="67">
        <v>3</v>
      </c>
      <c r="I54" s="67">
        <v>2</v>
      </c>
      <c r="J54" s="65">
        <v>2</v>
      </c>
      <c r="K54" s="65">
        <v>2</v>
      </c>
      <c r="L54" s="67">
        <v>2</v>
      </c>
      <c r="M54" s="67">
        <v>1</v>
      </c>
      <c r="N54" s="67">
        <v>1</v>
      </c>
      <c r="O54" s="67">
        <v>0</v>
      </c>
      <c r="P54" s="67">
        <v>0</v>
      </c>
    </row>
    <row r="55" spans="1:16" x14ac:dyDescent="0.3">
      <c r="A55" s="96"/>
      <c r="B55" s="46" t="s">
        <v>123</v>
      </c>
      <c r="C55" s="82" t="s">
        <v>140</v>
      </c>
      <c r="D55" s="34">
        <v>8</v>
      </c>
      <c r="E55" s="66">
        <v>7</v>
      </c>
      <c r="F55" s="67">
        <v>6</v>
      </c>
      <c r="G55" s="67">
        <v>5</v>
      </c>
      <c r="H55" s="67">
        <v>5</v>
      </c>
      <c r="I55" s="67">
        <v>5</v>
      </c>
      <c r="J55" s="65">
        <v>5</v>
      </c>
      <c r="K55" s="65">
        <v>5</v>
      </c>
      <c r="L55" s="67">
        <v>4</v>
      </c>
      <c r="M55" s="67">
        <v>2</v>
      </c>
      <c r="N55" s="67">
        <v>1</v>
      </c>
      <c r="O55" s="67">
        <v>0</v>
      </c>
      <c r="P55" s="67">
        <v>0</v>
      </c>
    </row>
    <row r="56" spans="1:16" x14ac:dyDescent="0.3">
      <c r="A56" s="96"/>
      <c r="B56" s="46" t="s">
        <v>124</v>
      </c>
      <c r="C56" s="82" t="s">
        <v>140</v>
      </c>
      <c r="D56" s="34">
        <v>8</v>
      </c>
      <c r="E56" s="66">
        <v>8</v>
      </c>
      <c r="F56" s="67">
        <v>8</v>
      </c>
      <c r="G56" s="67">
        <v>7</v>
      </c>
      <c r="H56" s="67">
        <v>6</v>
      </c>
      <c r="I56" s="67">
        <v>5</v>
      </c>
      <c r="J56" s="65">
        <v>5</v>
      </c>
      <c r="K56" s="65">
        <v>5</v>
      </c>
      <c r="L56" s="67">
        <v>4</v>
      </c>
      <c r="M56" s="67">
        <v>2</v>
      </c>
      <c r="N56" s="67">
        <v>1</v>
      </c>
      <c r="O56" s="67">
        <v>0</v>
      </c>
      <c r="P56" s="67">
        <v>0</v>
      </c>
    </row>
    <row r="57" spans="1:16" x14ac:dyDescent="0.3">
      <c r="A57" s="96"/>
      <c r="B57" s="46" t="s">
        <v>125</v>
      </c>
      <c r="C57" s="82" t="s">
        <v>140</v>
      </c>
      <c r="D57" s="34">
        <v>8</v>
      </c>
      <c r="E57" s="66">
        <v>7</v>
      </c>
      <c r="F57" s="67">
        <v>6</v>
      </c>
      <c r="G57" s="67">
        <v>5</v>
      </c>
      <c r="H57" s="67">
        <v>5</v>
      </c>
      <c r="I57" s="67">
        <v>3</v>
      </c>
      <c r="J57" s="65">
        <v>3</v>
      </c>
      <c r="K57" s="65">
        <v>3</v>
      </c>
      <c r="L57" s="67">
        <v>3</v>
      </c>
      <c r="M57" s="67">
        <v>1</v>
      </c>
      <c r="N57" s="67">
        <v>0</v>
      </c>
      <c r="O57" s="67">
        <v>0</v>
      </c>
      <c r="P57" s="67">
        <v>0</v>
      </c>
    </row>
    <row r="58" spans="1:16" x14ac:dyDescent="0.3">
      <c r="A58" s="96"/>
      <c r="B58" s="46" t="s">
        <v>126</v>
      </c>
      <c r="C58" s="82" t="s">
        <v>140</v>
      </c>
      <c r="D58" s="34">
        <v>8</v>
      </c>
      <c r="E58" s="66">
        <v>8</v>
      </c>
      <c r="F58" s="67">
        <v>8</v>
      </c>
      <c r="G58" s="67">
        <v>8</v>
      </c>
      <c r="H58" s="67">
        <v>7</v>
      </c>
      <c r="I58" s="67">
        <v>6</v>
      </c>
      <c r="J58" s="65">
        <v>6</v>
      </c>
      <c r="K58" s="65">
        <v>6</v>
      </c>
      <c r="L58" s="67">
        <v>5</v>
      </c>
      <c r="M58" s="67">
        <v>4</v>
      </c>
      <c r="N58" s="67">
        <v>3</v>
      </c>
      <c r="O58" s="67">
        <v>1</v>
      </c>
      <c r="P58" s="67">
        <v>0</v>
      </c>
    </row>
    <row r="59" spans="1:16" x14ac:dyDescent="0.3">
      <c r="A59" s="96"/>
      <c r="B59" s="46" t="s">
        <v>127</v>
      </c>
      <c r="C59" s="82" t="s">
        <v>140</v>
      </c>
      <c r="D59" s="34">
        <v>8</v>
      </c>
      <c r="E59" s="66">
        <v>7</v>
      </c>
      <c r="F59" s="67">
        <v>7</v>
      </c>
      <c r="G59" s="67">
        <v>7</v>
      </c>
      <c r="H59" s="67">
        <v>7</v>
      </c>
      <c r="I59" s="67">
        <v>6</v>
      </c>
      <c r="J59" s="65">
        <v>6</v>
      </c>
      <c r="K59" s="65">
        <v>6</v>
      </c>
      <c r="L59" s="67">
        <v>6</v>
      </c>
      <c r="M59" s="67">
        <v>5</v>
      </c>
      <c r="N59" s="67">
        <v>3</v>
      </c>
      <c r="O59" s="67">
        <v>1</v>
      </c>
      <c r="P59" s="67">
        <v>0</v>
      </c>
    </row>
    <row r="60" spans="1:16" x14ac:dyDescent="0.3">
      <c r="A60" s="96"/>
      <c r="B60" s="46" t="s">
        <v>128</v>
      </c>
      <c r="C60" s="82" t="s">
        <v>140</v>
      </c>
      <c r="D60" s="34">
        <v>8</v>
      </c>
      <c r="E60" s="66">
        <v>8</v>
      </c>
      <c r="F60" s="67">
        <v>6</v>
      </c>
      <c r="G60" s="67">
        <v>4</v>
      </c>
      <c r="H60" s="67">
        <v>2</v>
      </c>
      <c r="I60" s="67">
        <v>1</v>
      </c>
      <c r="J60" s="65">
        <v>1</v>
      </c>
      <c r="K60" s="65">
        <v>1</v>
      </c>
      <c r="L60" s="67">
        <v>1</v>
      </c>
      <c r="M60" s="67">
        <v>1</v>
      </c>
      <c r="N60" s="67">
        <v>0</v>
      </c>
      <c r="O60" s="67">
        <v>0</v>
      </c>
      <c r="P60" s="67">
        <v>0</v>
      </c>
    </row>
    <row r="61" spans="1:16" x14ac:dyDescent="0.3">
      <c r="A61" s="96"/>
      <c r="B61" s="46" t="s">
        <v>98</v>
      </c>
      <c r="C61" s="82" t="s">
        <v>140</v>
      </c>
      <c r="D61" s="34">
        <v>3</v>
      </c>
      <c r="E61" s="66">
        <v>3</v>
      </c>
      <c r="F61" s="67">
        <v>3</v>
      </c>
      <c r="G61" s="67">
        <v>3</v>
      </c>
      <c r="H61" s="67">
        <v>2</v>
      </c>
      <c r="I61" s="67">
        <v>2</v>
      </c>
      <c r="J61" s="65">
        <v>2</v>
      </c>
      <c r="K61" s="65">
        <v>2</v>
      </c>
      <c r="L61" s="67">
        <v>2</v>
      </c>
      <c r="M61" s="67">
        <v>1</v>
      </c>
      <c r="N61" s="67">
        <v>0</v>
      </c>
      <c r="O61" s="67">
        <v>0</v>
      </c>
      <c r="P61" s="67">
        <v>0</v>
      </c>
    </row>
    <row r="62" spans="1:16" x14ac:dyDescent="0.3">
      <c r="A62" s="97"/>
      <c r="B62" s="46" t="s">
        <v>129</v>
      </c>
      <c r="C62" s="82" t="s">
        <v>140</v>
      </c>
      <c r="D62" s="34">
        <v>8</v>
      </c>
      <c r="E62" s="66">
        <v>7</v>
      </c>
      <c r="F62" s="67">
        <v>6</v>
      </c>
      <c r="G62" s="67">
        <v>5</v>
      </c>
      <c r="H62" s="67">
        <v>4</v>
      </c>
      <c r="I62" s="67">
        <v>3</v>
      </c>
      <c r="J62" s="65">
        <v>3</v>
      </c>
      <c r="K62" s="65">
        <v>3</v>
      </c>
      <c r="L62" s="67">
        <v>3</v>
      </c>
      <c r="M62" s="67">
        <v>2</v>
      </c>
      <c r="N62" s="67">
        <v>1</v>
      </c>
      <c r="O62" s="67">
        <v>0</v>
      </c>
      <c r="P62" s="67">
        <v>0</v>
      </c>
    </row>
    <row r="63" spans="1:16" x14ac:dyDescent="0.3">
      <c r="A63" s="99" t="s">
        <v>14</v>
      </c>
      <c r="B63" s="47" t="s">
        <v>130</v>
      </c>
      <c r="C63" s="83" t="s">
        <v>141</v>
      </c>
      <c r="D63" s="35">
        <v>4</v>
      </c>
      <c r="E63" s="68">
        <v>3</v>
      </c>
      <c r="F63" s="69">
        <v>2</v>
      </c>
      <c r="G63" s="69">
        <v>1</v>
      </c>
      <c r="H63" s="69">
        <v>0</v>
      </c>
      <c r="I63" s="69">
        <v>0</v>
      </c>
      <c r="J63" s="65">
        <v>0</v>
      </c>
      <c r="K63" s="65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</row>
    <row r="64" spans="1:16" x14ac:dyDescent="0.3">
      <c r="A64" s="100"/>
      <c r="B64" s="48" t="s">
        <v>131</v>
      </c>
      <c r="C64" s="83" t="s">
        <v>141</v>
      </c>
      <c r="D64" s="35">
        <v>5</v>
      </c>
      <c r="E64" s="68">
        <v>4</v>
      </c>
      <c r="F64" s="69">
        <v>3</v>
      </c>
      <c r="G64" s="69">
        <v>2</v>
      </c>
      <c r="H64" s="69">
        <v>1</v>
      </c>
      <c r="I64" s="69">
        <v>0</v>
      </c>
      <c r="J64" s="65">
        <v>0</v>
      </c>
      <c r="K64" s="65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</row>
    <row r="65" spans="1:16" x14ac:dyDescent="0.3">
      <c r="A65" s="100"/>
      <c r="B65" s="48" t="s">
        <v>122</v>
      </c>
      <c r="C65" s="83" t="s">
        <v>141</v>
      </c>
      <c r="D65" s="35">
        <v>10</v>
      </c>
      <c r="E65" s="68">
        <v>9</v>
      </c>
      <c r="F65" s="69">
        <v>8</v>
      </c>
      <c r="G65" s="69">
        <v>8</v>
      </c>
      <c r="H65" s="69">
        <v>6</v>
      </c>
      <c r="I65" s="69">
        <v>6</v>
      </c>
      <c r="J65" s="65">
        <v>6</v>
      </c>
      <c r="K65" s="65">
        <v>6</v>
      </c>
      <c r="L65" s="69">
        <v>5</v>
      </c>
      <c r="M65" s="69">
        <v>2</v>
      </c>
      <c r="N65" s="69">
        <v>2</v>
      </c>
      <c r="O65" s="69">
        <v>1</v>
      </c>
      <c r="P65" s="69">
        <v>0</v>
      </c>
    </row>
    <row r="66" spans="1:16" x14ac:dyDescent="0.3">
      <c r="A66" s="100"/>
      <c r="B66" s="48" t="s">
        <v>132</v>
      </c>
      <c r="C66" s="83" t="s">
        <v>141</v>
      </c>
      <c r="D66" s="35">
        <v>5</v>
      </c>
      <c r="E66" s="68">
        <v>4</v>
      </c>
      <c r="F66" s="69">
        <v>3</v>
      </c>
      <c r="G66" s="69">
        <v>2</v>
      </c>
      <c r="H66" s="69">
        <v>2</v>
      </c>
      <c r="I66" s="69">
        <v>1</v>
      </c>
      <c r="J66" s="65">
        <v>1</v>
      </c>
      <c r="K66" s="65">
        <v>1</v>
      </c>
      <c r="L66" s="69">
        <v>1</v>
      </c>
      <c r="M66" s="69">
        <v>0</v>
      </c>
      <c r="N66" s="69">
        <v>0</v>
      </c>
      <c r="O66" s="69">
        <v>0</v>
      </c>
      <c r="P66" s="69">
        <v>0</v>
      </c>
    </row>
    <row r="67" spans="1:16" x14ac:dyDescent="0.3">
      <c r="A67" s="100"/>
      <c r="B67" s="48" t="s">
        <v>133</v>
      </c>
      <c r="C67" s="83" t="s">
        <v>141</v>
      </c>
      <c r="D67" s="35">
        <v>8</v>
      </c>
      <c r="E67" s="68">
        <v>8</v>
      </c>
      <c r="F67" s="69">
        <v>8</v>
      </c>
      <c r="G67" s="69">
        <v>7</v>
      </c>
      <c r="H67" s="69">
        <v>7</v>
      </c>
      <c r="I67" s="69">
        <v>6</v>
      </c>
      <c r="J67" s="65">
        <v>6</v>
      </c>
      <c r="K67" s="65">
        <v>6</v>
      </c>
      <c r="L67" s="69">
        <v>5</v>
      </c>
      <c r="M67" s="69">
        <v>4</v>
      </c>
      <c r="N67" s="69">
        <v>3</v>
      </c>
      <c r="O67" s="69">
        <v>1</v>
      </c>
      <c r="P67" s="69">
        <v>0</v>
      </c>
    </row>
    <row r="68" spans="1:16" ht="15" thickBot="1" x14ac:dyDescent="0.35">
      <c r="A68" s="101"/>
      <c r="B68" s="48" t="s">
        <v>134</v>
      </c>
      <c r="C68" s="83" t="s">
        <v>141</v>
      </c>
      <c r="D68" s="49">
        <v>8</v>
      </c>
      <c r="E68" s="70">
        <v>8</v>
      </c>
      <c r="F68" s="71">
        <v>8</v>
      </c>
      <c r="G68" s="71">
        <v>7</v>
      </c>
      <c r="H68" s="71">
        <v>7</v>
      </c>
      <c r="I68" s="71">
        <v>6</v>
      </c>
      <c r="J68" s="72">
        <v>6</v>
      </c>
      <c r="K68" s="72">
        <v>6</v>
      </c>
      <c r="L68" s="71">
        <v>5</v>
      </c>
      <c r="M68" s="71">
        <v>4</v>
      </c>
      <c r="N68" s="71">
        <v>3</v>
      </c>
      <c r="O68" s="71">
        <v>1</v>
      </c>
      <c r="P68" s="71">
        <v>0</v>
      </c>
    </row>
    <row r="69" spans="1:16" ht="15" thickBot="1" x14ac:dyDescent="0.35">
      <c r="D69" s="75">
        <f t="shared" ref="D69:P69" si="0">SUM(D6:D68)</f>
        <v>433</v>
      </c>
      <c r="E69" s="73">
        <f t="shared" si="0"/>
        <v>385</v>
      </c>
      <c r="F69" s="73">
        <f t="shared" si="0"/>
        <v>337</v>
      </c>
      <c r="G69" s="73">
        <f t="shared" si="0"/>
        <v>289</v>
      </c>
      <c r="H69" s="73">
        <f t="shared" si="0"/>
        <v>240</v>
      </c>
      <c r="I69" s="73">
        <f t="shared" si="0"/>
        <v>192</v>
      </c>
      <c r="J69" s="76">
        <f t="shared" si="0"/>
        <v>192</v>
      </c>
      <c r="K69" s="76">
        <f t="shared" si="0"/>
        <v>192</v>
      </c>
      <c r="L69" s="73">
        <f t="shared" si="0"/>
        <v>144</v>
      </c>
      <c r="M69" s="73">
        <f t="shared" si="0"/>
        <v>96</v>
      </c>
      <c r="N69" s="73">
        <f t="shared" si="0"/>
        <v>48</v>
      </c>
      <c r="O69" s="73">
        <f t="shared" si="0"/>
        <v>6</v>
      </c>
      <c r="P69" s="73">
        <f t="shared" si="0"/>
        <v>0</v>
      </c>
    </row>
    <row r="70" spans="1:16" x14ac:dyDescent="0.3">
      <c r="D70" s="74"/>
      <c r="E70" s="73">
        <f t="shared" ref="E70:F70" si="1">(D69-E69)</f>
        <v>48</v>
      </c>
      <c r="F70" s="73">
        <f t="shared" si="1"/>
        <v>48</v>
      </c>
      <c r="G70" s="73">
        <f t="shared" ref="G70:I70" si="2">F69-G69</f>
        <v>48</v>
      </c>
      <c r="H70" s="73">
        <f t="shared" si="2"/>
        <v>49</v>
      </c>
      <c r="I70" s="73">
        <f t="shared" si="2"/>
        <v>48</v>
      </c>
      <c r="J70" s="76"/>
      <c r="K70" s="76"/>
      <c r="L70" s="73">
        <f t="shared" ref="L70:P70" si="3">K69-L69</f>
        <v>48</v>
      </c>
      <c r="M70" s="73">
        <f t="shared" si="3"/>
        <v>48</v>
      </c>
      <c r="N70" s="73">
        <f t="shared" si="3"/>
        <v>48</v>
      </c>
      <c r="O70" s="73">
        <f t="shared" si="3"/>
        <v>42</v>
      </c>
      <c r="P70" s="73">
        <f t="shared" si="3"/>
        <v>6</v>
      </c>
    </row>
  </sheetData>
  <mergeCells count="14">
    <mergeCell ref="J69:J70"/>
    <mergeCell ref="K69:K70"/>
    <mergeCell ref="A33:A42"/>
    <mergeCell ref="A43:A52"/>
    <mergeCell ref="A53:A62"/>
    <mergeCell ref="A63:A68"/>
    <mergeCell ref="A1:A3"/>
    <mergeCell ref="B1:P3"/>
    <mergeCell ref="B4:B5"/>
    <mergeCell ref="C4:C5"/>
    <mergeCell ref="D4:D5"/>
    <mergeCell ref="A6:A14"/>
    <mergeCell ref="A15:A24"/>
    <mergeCell ref="A25:A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7025-BE2D-4D66-AE2F-CCA6DF06C901}">
  <dimension ref="A1:K73"/>
  <sheetViews>
    <sheetView tabSelected="1" topLeftCell="A37" zoomScaleNormal="100" workbookViewId="0">
      <selection activeCell="E9" sqref="E9"/>
    </sheetView>
  </sheetViews>
  <sheetFormatPr defaultRowHeight="14.4" x14ac:dyDescent="0.3"/>
  <cols>
    <col min="1" max="1" width="6.88671875" customWidth="1"/>
    <col min="3" max="3" width="33.6640625" customWidth="1"/>
    <col min="4" max="4" width="12.33203125" customWidth="1"/>
    <col min="6" max="6" width="13.88671875" customWidth="1"/>
    <col min="9" max="9" width="11.33203125" customWidth="1"/>
    <col min="10" max="10" width="11.21875" customWidth="1"/>
  </cols>
  <sheetData>
    <row r="1" spans="1:11" ht="14.4" customHeight="1" x14ac:dyDescent="0.3">
      <c r="A1" s="115" t="s">
        <v>159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4.4" customHeight="1" x14ac:dyDescent="0.3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1" ht="41.4" customHeight="1" x14ac:dyDescent="0.3">
      <c r="A4" s="117" t="s">
        <v>142</v>
      </c>
      <c r="B4" s="118"/>
      <c r="C4" s="108" t="s">
        <v>143</v>
      </c>
      <c r="D4" s="108" t="s">
        <v>144</v>
      </c>
      <c r="E4" s="108" t="s">
        <v>145</v>
      </c>
      <c r="F4" s="108" t="s">
        <v>146</v>
      </c>
      <c r="G4" s="108" t="s">
        <v>147</v>
      </c>
      <c r="H4" s="108" t="s">
        <v>148</v>
      </c>
      <c r="I4" s="109" t="s">
        <v>149</v>
      </c>
      <c r="J4" s="108" t="s">
        <v>150</v>
      </c>
      <c r="K4" s="108" t="s">
        <v>151</v>
      </c>
    </row>
    <row r="5" spans="1:11" ht="34.200000000000003" customHeight="1" x14ac:dyDescent="0.3">
      <c r="A5" s="119" t="s">
        <v>10</v>
      </c>
      <c r="B5" s="116">
        <f t="shared" ref="B5:B13" si="0">ROW()-4</f>
        <v>1</v>
      </c>
      <c r="C5" s="102" t="s">
        <v>71</v>
      </c>
      <c r="D5" s="104"/>
      <c r="E5" s="103">
        <v>2</v>
      </c>
      <c r="F5" s="103" t="s">
        <v>152</v>
      </c>
      <c r="G5" s="105">
        <v>1</v>
      </c>
      <c r="H5" s="103" t="s">
        <v>153</v>
      </c>
      <c r="I5" s="103">
        <v>8</v>
      </c>
      <c r="J5" s="77" t="s">
        <v>135</v>
      </c>
      <c r="K5" s="104"/>
    </row>
    <row r="6" spans="1:11" x14ac:dyDescent="0.3">
      <c r="A6" s="120"/>
      <c r="B6" s="116">
        <f t="shared" si="0"/>
        <v>2</v>
      </c>
      <c r="C6" s="103" t="s">
        <v>72</v>
      </c>
      <c r="D6" s="104"/>
      <c r="E6" s="103">
        <v>2</v>
      </c>
      <c r="F6" s="103"/>
      <c r="G6" s="105">
        <v>1</v>
      </c>
      <c r="H6" s="103" t="s">
        <v>153</v>
      </c>
      <c r="I6" s="103">
        <v>9</v>
      </c>
      <c r="J6" s="77" t="s">
        <v>135</v>
      </c>
      <c r="K6" s="104"/>
    </row>
    <row r="7" spans="1:11" x14ac:dyDescent="0.3">
      <c r="A7" s="120"/>
      <c r="B7" s="116">
        <f t="shared" si="0"/>
        <v>3</v>
      </c>
      <c r="C7" s="103" t="s">
        <v>73</v>
      </c>
      <c r="D7" s="104"/>
      <c r="E7" s="103">
        <v>2</v>
      </c>
      <c r="F7" s="103"/>
      <c r="G7" s="105">
        <v>1</v>
      </c>
      <c r="H7" s="103" t="s">
        <v>153</v>
      </c>
      <c r="I7" s="103">
        <v>5</v>
      </c>
      <c r="J7" s="77" t="s">
        <v>135</v>
      </c>
      <c r="K7" s="104"/>
    </row>
    <row r="8" spans="1:11" x14ac:dyDescent="0.3">
      <c r="A8" s="120"/>
      <c r="B8" s="116">
        <f t="shared" si="0"/>
        <v>4</v>
      </c>
      <c r="C8" s="103" t="s">
        <v>74</v>
      </c>
      <c r="D8" s="104"/>
      <c r="E8" s="103">
        <v>2</v>
      </c>
      <c r="F8" s="103"/>
      <c r="G8" s="105">
        <v>1</v>
      </c>
      <c r="H8" s="103" t="s">
        <v>153</v>
      </c>
      <c r="I8" s="103">
        <v>9</v>
      </c>
      <c r="J8" s="77" t="s">
        <v>135</v>
      </c>
      <c r="K8" s="104"/>
    </row>
    <row r="9" spans="1:11" x14ac:dyDescent="0.3">
      <c r="A9" s="120"/>
      <c r="B9" s="116">
        <f t="shared" si="0"/>
        <v>5</v>
      </c>
      <c r="C9" s="103" t="s">
        <v>75</v>
      </c>
      <c r="D9" s="104"/>
      <c r="E9" s="103">
        <v>2</v>
      </c>
      <c r="F9" s="103"/>
      <c r="G9" s="105">
        <v>1</v>
      </c>
      <c r="H9" s="103" t="s">
        <v>153</v>
      </c>
      <c r="I9" s="103">
        <v>5</v>
      </c>
      <c r="J9" s="77" t="s">
        <v>135</v>
      </c>
      <c r="K9" s="104"/>
    </row>
    <row r="10" spans="1:11" x14ac:dyDescent="0.3">
      <c r="A10" s="120"/>
      <c r="B10" s="116">
        <f t="shared" si="0"/>
        <v>6</v>
      </c>
      <c r="C10" s="103" t="s">
        <v>76</v>
      </c>
      <c r="D10" s="104"/>
      <c r="E10" s="103">
        <v>2</v>
      </c>
      <c r="F10" s="103"/>
      <c r="G10" s="105">
        <v>1</v>
      </c>
      <c r="H10" s="103" t="s">
        <v>153</v>
      </c>
      <c r="I10" s="103">
        <v>4</v>
      </c>
      <c r="J10" s="77" t="s">
        <v>135</v>
      </c>
      <c r="K10" s="104"/>
    </row>
    <row r="11" spans="1:11" x14ac:dyDescent="0.3">
      <c r="A11" s="120"/>
      <c r="B11" s="116">
        <f t="shared" si="0"/>
        <v>7</v>
      </c>
      <c r="C11" s="111" t="s">
        <v>77</v>
      </c>
      <c r="D11" s="104"/>
      <c r="E11" s="103">
        <v>2</v>
      </c>
      <c r="F11" s="103"/>
      <c r="G11" s="105">
        <v>1</v>
      </c>
      <c r="H11" s="103" t="s">
        <v>153</v>
      </c>
      <c r="I11" s="103">
        <v>9</v>
      </c>
      <c r="J11" s="77" t="s">
        <v>135</v>
      </c>
      <c r="K11" s="104"/>
    </row>
    <row r="12" spans="1:11" x14ac:dyDescent="0.3">
      <c r="A12" s="120"/>
      <c r="B12" s="116">
        <f t="shared" si="0"/>
        <v>8</v>
      </c>
      <c r="C12" s="103" t="s">
        <v>78</v>
      </c>
      <c r="D12" s="104"/>
      <c r="E12" s="103">
        <v>2</v>
      </c>
      <c r="F12" s="103"/>
      <c r="G12" s="105">
        <v>1</v>
      </c>
      <c r="H12" s="103" t="s">
        <v>153</v>
      </c>
      <c r="I12" s="103">
        <v>9</v>
      </c>
      <c r="J12" s="77" t="s">
        <v>135</v>
      </c>
      <c r="K12" s="104"/>
    </row>
    <row r="13" spans="1:11" x14ac:dyDescent="0.3">
      <c r="A13" s="121"/>
      <c r="B13" s="116">
        <f t="shared" si="0"/>
        <v>9</v>
      </c>
      <c r="C13" s="110" t="s">
        <v>79</v>
      </c>
      <c r="D13" s="106"/>
      <c r="E13" s="103">
        <v>2</v>
      </c>
      <c r="F13" s="103"/>
      <c r="G13" s="107">
        <v>1</v>
      </c>
      <c r="H13" s="103" t="s">
        <v>153</v>
      </c>
      <c r="I13" s="103">
        <v>9</v>
      </c>
      <c r="J13" s="77" t="s">
        <v>135</v>
      </c>
      <c r="K13" s="106"/>
    </row>
    <row r="14" spans="1:11" ht="22.8" customHeight="1" x14ac:dyDescent="0.3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6"/>
    </row>
    <row r="15" spans="1:11" ht="25.2" customHeight="1" x14ac:dyDescent="0.3">
      <c r="A15" s="122" t="s">
        <v>12</v>
      </c>
      <c r="B15" s="103">
        <f t="shared" ref="B15:B24" si="1">ROW()-5</f>
        <v>10</v>
      </c>
      <c r="C15" s="111" t="s">
        <v>81</v>
      </c>
      <c r="D15" s="104"/>
      <c r="E15" s="103">
        <v>24</v>
      </c>
      <c r="F15" s="114" t="s">
        <v>154</v>
      </c>
      <c r="G15" s="112">
        <v>1</v>
      </c>
      <c r="H15" s="113" t="s">
        <v>153</v>
      </c>
      <c r="I15" s="103">
        <v>3</v>
      </c>
      <c r="J15" s="79" t="s">
        <v>137</v>
      </c>
      <c r="K15" s="104"/>
    </row>
    <row r="16" spans="1:11" ht="22.8" x14ac:dyDescent="0.3">
      <c r="A16" s="122"/>
      <c r="B16" s="103">
        <f t="shared" si="1"/>
        <v>11</v>
      </c>
      <c r="C16" s="111" t="s">
        <v>82</v>
      </c>
      <c r="D16" s="104"/>
      <c r="E16" s="103">
        <v>24</v>
      </c>
      <c r="F16" s="106"/>
      <c r="G16" s="112">
        <v>1</v>
      </c>
      <c r="H16" s="113" t="s">
        <v>153</v>
      </c>
      <c r="I16" s="103">
        <v>8</v>
      </c>
      <c r="J16" s="79" t="s">
        <v>137</v>
      </c>
      <c r="K16" s="104"/>
    </row>
    <row r="17" spans="1:11" x14ac:dyDescent="0.3">
      <c r="A17" s="122"/>
      <c r="B17" s="103">
        <f t="shared" si="1"/>
        <v>12</v>
      </c>
      <c r="C17" s="103" t="s">
        <v>83</v>
      </c>
      <c r="D17" s="104"/>
      <c r="E17" s="103">
        <v>24</v>
      </c>
      <c r="F17" s="106"/>
      <c r="G17" s="103">
        <v>1</v>
      </c>
      <c r="H17" s="103" t="s">
        <v>153</v>
      </c>
      <c r="I17" s="103">
        <v>8</v>
      </c>
      <c r="J17" s="79" t="s">
        <v>137</v>
      </c>
      <c r="K17" s="104"/>
    </row>
    <row r="18" spans="1:11" x14ac:dyDescent="0.3">
      <c r="A18" s="122"/>
      <c r="B18" s="103">
        <f t="shared" si="1"/>
        <v>13</v>
      </c>
      <c r="C18" s="103" t="s">
        <v>84</v>
      </c>
      <c r="D18" s="104"/>
      <c r="E18" s="103">
        <v>24</v>
      </c>
      <c r="F18" s="106"/>
      <c r="G18" s="103">
        <v>1</v>
      </c>
      <c r="H18" s="103" t="s">
        <v>153</v>
      </c>
      <c r="I18" s="103">
        <v>8</v>
      </c>
      <c r="J18" s="79" t="s">
        <v>137</v>
      </c>
      <c r="K18" s="104"/>
    </row>
    <row r="19" spans="1:11" x14ac:dyDescent="0.3">
      <c r="A19" s="122"/>
      <c r="B19" s="103">
        <f t="shared" si="1"/>
        <v>14</v>
      </c>
      <c r="C19" s="103" t="s">
        <v>85</v>
      </c>
      <c r="D19" s="104"/>
      <c r="E19" s="103">
        <v>24</v>
      </c>
      <c r="F19" s="106"/>
      <c r="G19" s="103">
        <v>1</v>
      </c>
      <c r="H19" s="103" t="s">
        <v>153</v>
      </c>
      <c r="I19" s="103">
        <v>3</v>
      </c>
      <c r="J19" s="79" t="s">
        <v>137</v>
      </c>
      <c r="K19" s="104"/>
    </row>
    <row r="20" spans="1:11" x14ac:dyDescent="0.3">
      <c r="A20" s="122"/>
      <c r="B20" s="103">
        <f t="shared" si="1"/>
        <v>15</v>
      </c>
      <c r="C20" s="103" t="s">
        <v>86</v>
      </c>
      <c r="D20" s="104"/>
      <c r="E20" s="103">
        <v>24</v>
      </c>
      <c r="F20" s="106"/>
      <c r="G20" s="103">
        <v>1</v>
      </c>
      <c r="H20" s="103" t="s">
        <v>153</v>
      </c>
      <c r="I20" s="103">
        <v>5</v>
      </c>
      <c r="J20" s="79" t="s">
        <v>137</v>
      </c>
      <c r="K20" s="104"/>
    </row>
    <row r="21" spans="1:11" x14ac:dyDescent="0.3">
      <c r="A21" s="122"/>
      <c r="B21" s="103">
        <f t="shared" si="1"/>
        <v>16</v>
      </c>
      <c r="C21" s="103" t="s">
        <v>87</v>
      </c>
      <c r="D21" s="104"/>
      <c r="E21" s="103">
        <v>24</v>
      </c>
      <c r="F21" s="106"/>
      <c r="G21" s="103">
        <v>1</v>
      </c>
      <c r="H21" s="103" t="s">
        <v>153</v>
      </c>
      <c r="I21" s="103">
        <v>5</v>
      </c>
      <c r="J21" s="79" t="s">
        <v>137</v>
      </c>
      <c r="K21" s="104"/>
    </row>
    <row r="22" spans="1:11" x14ac:dyDescent="0.3">
      <c r="A22" s="122"/>
      <c r="B22" s="103">
        <f t="shared" si="1"/>
        <v>17</v>
      </c>
      <c r="C22" s="103" t="s">
        <v>88</v>
      </c>
      <c r="D22" s="104"/>
      <c r="E22" s="103">
        <v>24</v>
      </c>
      <c r="F22" s="106"/>
      <c r="G22" s="103">
        <v>1</v>
      </c>
      <c r="H22" s="103" t="s">
        <v>153</v>
      </c>
      <c r="I22" s="103">
        <v>8</v>
      </c>
      <c r="J22" s="79" t="s">
        <v>137</v>
      </c>
      <c r="K22" s="104"/>
    </row>
    <row r="23" spans="1:11" x14ac:dyDescent="0.3">
      <c r="A23" s="122"/>
      <c r="B23" s="103">
        <f t="shared" si="1"/>
        <v>18</v>
      </c>
      <c r="C23" s="103" t="s">
        <v>89</v>
      </c>
      <c r="D23" s="104"/>
      <c r="E23" s="103">
        <v>24</v>
      </c>
      <c r="F23" s="106"/>
      <c r="G23" s="103">
        <v>1</v>
      </c>
      <c r="H23" s="103" t="s">
        <v>153</v>
      </c>
      <c r="I23" s="103">
        <v>8</v>
      </c>
      <c r="J23" s="79" t="s">
        <v>137</v>
      </c>
      <c r="K23" s="104"/>
    </row>
    <row r="24" spans="1:11" ht="22.8" x14ac:dyDescent="0.3">
      <c r="A24" s="122"/>
      <c r="B24" s="103">
        <f t="shared" si="1"/>
        <v>19</v>
      </c>
      <c r="C24" s="111" t="s">
        <v>90</v>
      </c>
      <c r="D24" s="104"/>
      <c r="E24" s="103">
        <v>24</v>
      </c>
      <c r="F24" s="106"/>
      <c r="G24" s="103">
        <v>1</v>
      </c>
      <c r="H24" s="103" t="s">
        <v>153</v>
      </c>
      <c r="I24" s="103">
        <v>8</v>
      </c>
      <c r="J24" s="79" t="s">
        <v>137</v>
      </c>
      <c r="K24" s="104"/>
    </row>
    <row r="25" spans="1:11" ht="22.8" customHeight="1" x14ac:dyDescent="0.3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6"/>
    </row>
    <row r="26" spans="1:11" x14ac:dyDescent="0.3">
      <c r="A26" s="123" t="s">
        <v>91</v>
      </c>
      <c r="B26" s="103">
        <f t="shared" ref="B26:B33" si="2">ROW()-6</f>
        <v>20</v>
      </c>
      <c r="C26" s="103" t="s">
        <v>92</v>
      </c>
      <c r="D26" s="104"/>
      <c r="E26" s="103">
        <v>4</v>
      </c>
      <c r="F26" s="103" t="s">
        <v>154</v>
      </c>
      <c r="G26" s="105">
        <v>1</v>
      </c>
      <c r="H26" s="105" t="s">
        <v>153</v>
      </c>
      <c r="I26" s="103">
        <v>8</v>
      </c>
      <c r="J26" s="80" t="s">
        <v>136</v>
      </c>
      <c r="K26" s="104"/>
    </row>
    <row r="27" spans="1:11" x14ac:dyDescent="0.3">
      <c r="A27" s="122"/>
      <c r="B27" s="103">
        <f t="shared" si="2"/>
        <v>21</v>
      </c>
      <c r="C27" s="103" t="s">
        <v>93</v>
      </c>
      <c r="D27" s="104"/>
      <c r="E27" s="103">
        <v>4</v>
      </c>
      <c r="F27" s="103"/>
      <c r="G27" s="105">
        <v>1</v>
      </c>
      <c r="H27" s="105" t="s">
        <v>153</v>
      </c>
      <c r="I27" s="103">
        <v>10</v>
      </c>
      <c r="J27" s="80" t="s">
        <v>136</v>
      </c>
      <c r="K27" s="104"/>
    </row>
    <row r="28" spans="1:11" x14ac:dyDescent="0.3">
      <c r="A28" s="122"/>
      <c r="B28" s="103">
        <f t="shared" si="2"/>
        <v>22</v>
      </c>
      <c r="C28" s="103" t="s">
        <v>94</v>
      </c>
      <c r="D28" s="104"/>
      <c r="E28" s="103">
        <v>4</v>
      </c>
      <c r="F28" s="103"/>
      <c r="G28" s="105">
        <v>1</v>
      </c>
      <c r="H28" s="105" t="s">
        <v>153</v>
      </c>
      <c r="I28" s="103">
        <v>5</v>
      </c>
      <c r="J28" s="80" t="s">
        <v>136</v>
      </c>
      <c r="K28" s="104"/>
    </row>
    <row r="29" spans="1:11" x14ac:dyDescent="0.3">
      <c r="A29" s="122"/>
      <c r="B29" s="103">
        <f t="shared" si="2"/>
        <v>23</v>
      </c>
      <c r="C29" s="111" t="s">
        <v>95</v>
      </c>
      <c r="D29" s="104"/>
      <c r="E29" s="103">
        <v>4</v>
      </c>
      <c r="F29" s="103"/>
      <c r="G29" s="105">
        <v>1</v>
      </c>
      <c r="H29" s="105" t="s">
        <v>153</v>
      </c>
      <c r="I29" s="103">
        <v>8</v>
      </c>
      <c r="J29" s="80" t="s">
        <v>136</v>
      </c>
      <c r="K29" s="104"/>
    </row>
    <row r="30" spans="1:11" x14ac:dyDescent="0.3">
      <c r="A30" s="122"/>
      <c r="B30" s="103">
        <f t="shared" si="2"/>
        <v>24</v>
      </c>
      <c r="C30" s="111" t="s">
        <v>96</v>
      </c>
      <c r="D30" s="104"/>
      <c r="E30" s="103">
        <v>4</v>
      </c>
      <c r="F30" s="103"/>
      <c r="G30" s="105">
        <v>1</v>
      </c>
      <c r="H30" s="105" t="s">
        <v>153</v>
      </c>
      <c r="I30" s="103">
        <v>5</v>
      </c>
      <c r="J30" s="80" t="s">
        <v>136</v>
      </c>
      <c r="K30" s="104"/>
    </row>
    <row r="31" spans="1:11" x14ac:dyDescent="0.3">
      <c r="A31" s="122"/>
      <c r="B31" s="103">
        <f t="shared" si="2"/>
        <v>25</v>
      </c>
      <c r="C31" s="103" t="s">
        <v>97</v>
      </c>
      <c r="D31" s="104"/>
      <c r="E31" s="103">
        <v>4</v>
      </c>
      <c r="F31" s="103"/>
      <c r="G31" s="105">
        <v>1</v>
      </c>
      <c r="H31" s="105" t="s">
        <v>153</v>
      </c>
      <c r="I31" s="103">
        <v>8</v>
      </c>
      <c r="J31" s="80" t="s">
        <v>136</v>
      </c>
      <c r="K31" s="104"/>
    </row>
    <row r="32" spans="1:11" x14ac:dyDescent="0.3">
      <c r="A32" s="122"/>
      <c r="B32" s="103">
        <f t="shared" si="2"/>
        <v>26</v>
      </c>
      <c r="C32" s="103" t="s">
        <v>98</v>
      </c>
      <c r="D32" s="104"/>
      <c r="E32" s="103">
        <v>4</v>
      </c>
      <c r="F32" s="103"/>
      <c r="G32" s="105">
        <v>1</v>
      </c>
      <c r="H32" s="105" t="s">
        <v>153</v>
      </c>
      <c r="I32" s="103">
        <v>5</v>
      </c>
      <c r="J32" s="80" t="s">
        <v>136</v>
      </c>
      <c r="K32" s="104"/>
    </row>
    <row r="33" spans="1:11" x14ac:dyDescent="0.3">
      <c r="A33" s="124"/>
      <c r="B33" s="103">
        <f t="shared" si="2"/>
        <v>27</v>
      </c>
      <c r="C33" s="103" t="s">
        <v>99</v>
      </c>
      <c r="D33" s="104"/>
      <c r="E33" s="103">
        <v>4</v>
      </c>
      <c r="F33" s="103"/>
      <c r="G33" s="105">
        <v>1</v>
      </c>
      <c r="H33" s="105" t="s">
        <v>153</v>
      </c>
      <c r="I33" s="103">
        <v>9</v>
      </c>
      <c r="J33" s="80" t="s">
        <v>136</v>
      </c>
      <c r="K33" s="104"/>
    </row>
    <row r="34" spans="1:11" ht="22.8" customHeight="1" x14ac:dyDescent="0.3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8"/>
    </row>
    <row r="35" spans="1:11" x14ac:dyDescent="0.3">
      <c r="A35" s="123" t="s">
        <v>155</v>
      </c>
      <c r="B35" s="103">
        <f t="shared" ref="B35:B44" si="3">ROW()-7</f>
        <v>28</v>
      </c>
      <c r="C35" s="103" t="s">
        <v>101</v>
      </c>
      <c r="D35" s="104"/>
      <c r="E35" s="105">
        <v>3</v>
      </c>
      <c r="F35" s="105" t="s">
        <v>152</v>
      </c>
      <c r="G35" s="105">
        <v>1</v>
      </c>
      <c r="H35" s="105" t="s">
        <v>153</v>
      </c>
      <c r="I35" s="103">
        <v>5</v>
      </c>
      <c r="J35" s="81" t="s">
        <v>138</v>
      </c>
      <c r="K35" s="104"/>
    </row>
    <row r="36" spans="1:11" x14ac:dyDescent="0.3">
      <c r="A36" s="122"/>
      <c r="B36" s="103">
        <f t="shared" si="3"/>
        <v>29</v>
      </c>
      <c r="C36" s="103" t="s">
        <v>102</v>
      </c>
      <c r="D36" s="104"/>
      <c r="E36" s="105">
        <v>3</v>
      </c>
      <c r="F36" s="105"/>
      <c r="G36" s="105">
        <v>1</v>
      </c>
      <c r="H36" s="105" t="s">
        <v>153</v>
      </c>
      <c r="I36" s="103">
        <v>10</v>
      </c>
      <c r="J36" s="81" t="s">
        <v>138</v>
      </c>
      <c r="K36" s="104"/>
    </row>
    <row r="37" spans="1:11" x14ac:dyDescent="0.3">
      <c r="A37" s="122"/>
      <c r="B37" s="103">
        <f t="shared" si="3"/>
        <v>30</v>
      </c>
      <c r="C37" s="103" t="s">
        <v>103</v>
      </c>
      <c r="D37" s="104"/>
      <c r="E37" s="105">
        <v>3</v>
      </c>
      <c r="F37" s="105"/>
      <c r="G37" s="105">
        <v>1</v>
      </c>
      <c r="H37" s="105" t="s">
        <v>153</v>
      </c>
      <c r="I37" s="103">
        <v>10</v>
      </c>
      <c r="J37" s="81" t="s">
        <v>138</v>
      </c>
      <c r="K37" s="104"/>
    </row>
    <row r="38" spans="1:11" x14ac:dyDescent="0.3">
      <c r="A38" s="122"/>
      <c r="B38" s="103">
        <f t="shared" si="3"/>
        <v>31</v>
      </c>
      <c r="C38" s="103" t="s">
        <v>104</v>
      </c>
      <c r="D38" s="104"/>
      <c r="E38" s="105">
        <v>3</v>
      </c>
      <c r="F38" s="105"/>
      <c r="G38" s="105">
        <v>1</v>
      </c>
      <c r="H38" s="105" t="s">
        <v>153</v>
      </c>
      <c r="I38" s="103">
        <v>8</v>
      </c>
      <c r="J38" s="81" t="s">
        <v>138</v>
      </c>
      <c r="K38" s="104"/>
    </row>
    <row r="39" spans="1:11" x14ac:dyDescent="0.3">
      <c r="A39" s="122"/>
      <c r="B39" s="103">
        <f t="shared" si="3"/>
        <v>32</v>
      </c>
      <c r="C39" s="103" t="s">
        <v>105</v>
      </c>
      <c r="D39" s="104"/>
      <c r="E39" s="105">
        <v>3</v>
      </c>
      <c r="F39" s="105"/>
      <c r="G39" s="105">
        <v>1</v>
      </c>
      <c r="H39" s="105" t="s">
        <v>153</v>
      </c>
      <c r="I39" s="103">
        <v>8</v>
      </c>
      <c r="J39" s="81" t="s">
        <v>138</v>
      </c>
      <c r="K39" s="104"/>
    </row>
    <row r="40" spans="1:11" x14ac:dyDescent="0.3">
      <c r="A40" s="122"/>
      <c r="B40" s="103">
        <f t="shared" si="3"/>
        <v>33</v>
      </c>
      <c r="C40" s="103" t="s">
        <v>106</v>
      </c>
      <c r="D40" s="104"/>
      <c r="E40" s="105">
        <v>3</v>
      </c>
      <c r="F40" s="105"/>
      <c r="G40" s="105">
        <v>1</v>
      </c>
      <c r="H40" s="105" t="s">
        <v>153</v>
      </c>
      <c r="I40" s="103">
        <v>3</v>
      </c>
      <c r="J40" s="81" t="s">
        <v>138</v>
      </c>
      <c r="K40" s="104"/>
    </row>
    <row r="41" spans="1:11" x14ac:dyDescent="0.3">
      <c r="A41" s="122"/>
      <c r="B41" s="103">
        <f t="shared" si="3"/>
        <v>34</v>
      </c>
      <c r="C41" s="103" t="s">
        <v>107</v>
      </c>
      <c r="D41" s="104"/>
      <c r="E41" s="105">
        <v>3</v>
      </c>
      <c r="F41" s="105"/>
      <c r="G41" s="105">
        <v>1</v>
      </c>
      <c r="H41" s="105" t="s">
        <v>153</v>
      </c>
      <c r="I41" s="103">
        <v>10</v>
      </c>
      <c r="J41" s="81" t="s">
        <v>138</v>
      </c>
      <c r="K41" s="104"/>
    </row>
    <row r="42" spans="1:11" x14ac:dyDescent="0.3">
      <c r="A42" s="122"/>
      <c r="B42" s="103">
        <f t="shared" si="3"/>
        <v>35</v>
      </c>
      <c r="C42" s="103" t="s">
        <v>108</v>
      </c>
      <c r="D42" s="104"/>
      <c r="E42" s="105">
        <v>3</v>
      </c>
      <c r="F42" s="105"/>
      <c r="G42" s="105">
        <v>1</v>
      </c>
      <c r="H42" s="105" t="s">
        <v>153</v>
      </c>
      <c r="I42" s="103">
        <v>8</v>
      </c>
      <c r="J42" s="81" t="s">
        <v>138</v>
      </c>
      <c r="K42" s="104"/>
    </row>
    <row r="43" spans="1:11" x14ac:dyDescent="0.3">
      <c r="A43" s="122"/>
      <c r="B43" s="103">
        <f t="shared" si="3"/>
        <v>36</v>
      </c>
      <c r="C43" s="103" t="s">
        <v>109</v>
      </c>
      <c r="D43" s="104"/>
      <c r="E43" s="105">
        <v>3</v>
      </c>
      <c r="F43" s="105"/>
      <c r="G43" s="105">
        <v>1</v>
      </c>
      <c r="H43" s="105" t="s">
        <v>153</v>
      </c>
      <c r="I43" s="103">
        <v>3</v>
      </c>
      <c r="J43" s="81" t="s">
        <v>138</v>
      </c>
      <c r="K43" s="104"/>
    </row>
    <row r="44" spans="1:11" x14ac:dyDescent="0.3">
      <c r="A44" s="124"/>
      <c r="B44" s="103">
        <f t="shared" si="3"/>
        <v>37</v>
      </c>
      <c r="C44" s="103" t="s">
        <v>110</v>
      </c>
      <c r="D44" s="104"/>
      <c r="E44" s="105">
        <v>3</v>
      </c>
      <c r="F44" s="105"/>
      <c r="G44" s="105">
        <v>1</v>
      </c>
      <c r="H44" s="105" t="s">
        <v>153</v>
      </c>
      <c r="I44" s="103">
        <v>5</v>
      </c>
      <c r="J44" s="81" t="s">
        <v>138</v>
      </c>
      <c r="K44" s="104"/>
    </row>
    <row r="45" spans="1:11" ht="22.8" customHeight="1" x14ac:dyDescent="0.3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6"/>
    </row>
    <row r="46" spans="1:11" x14ac:dyDescent="0.3">
      <c r="A46" s="123" t="s">
        <v>156</v>
      </c>
      <c r="B46" s="103">
        <f t="shared" ref="B46:B55" si="4">ROW()-8</f>
        <v>38</v>
      </c>
      <c r="C46" s="129" t="s">
        <v>111</v>
      </c>
      <c r="D46" s="104"/>
      <c r="E46" s="105">
        <v>8</v>
      </c>
      <c r="F46" s="105" t="s">
        <v>157</v>
      </c>
      <c r="G46" s="105">
        <v>1</v>
      </c>
      <c r="H46" s="105" t="s">
        <v>153</v>
      </c>
      <c r="I46" s="103">
        <v>3</v>
      </c>
      <c r="J46" s="80" t="s">
        <v>139</v>
      </c>
      <c r="K46" s="104"/>
    </row>
    <row r="47" spans="1:11" x14ac:dyDescent="0.3">
      <c r="A47" s="122"/>
      <c r="B47" s="103">
        <f t="shared" si="4"/>
        <v>39</v>
      </c>
      <c r="C47" s="103" t="s">
        <v>112</v>
      </c>
      <c r="D47" s="104"/>
      <c r="E47" s="105">
        <v>8</v>
      </c>
      <c r="F47" s="105"/>
      <c r="G47" s="105">
        <v>1</v>
      </c>
      <c r="H47" s="105" t="s">
        <v>153</v>
      </c>
      <c r="I47" s="103">
        <v>8</v>
      </c>
      <c r="J47" s="80" t="s">
        <v>139</v>
      </c>
      <c r="K47" s="104"/>
    </row>
    <row r="48" spans="1:11" x14ac:dyDescent="0.3">
      <c r="A48" s="122"/>
      <c r="B48" s="103">
        <f t="shared" si="4"/>
        <v>40</v>
      </c>
      <c r="C48" s="103" t="s">
        <v>113</v>
      </c>
      <c r="D48" s="104"/>
      <c r="E48" s="105">
        <v>8</v>
      </c>
      <c r="F48" s="105"/>
      <c r="G48" s="105">
        <v>1</v>
      </c>
      <c r="H48" s="105" t="s">
        <v>153</v>
      </c>
      <c r="I48" s="103">
        <v>10</v>
      </c>
      <c r="J48" s="80" t="s">
        <v>139</v>
      </c>
      <c r="K48" s="104"/>
    </row>
    <row r="49" spans="1:11" x14ac:dyDescent="0.3">
      <c r="A49" s="122"/>
      <c r="B49" s="103">
        <f t="shared" si="4"/>
        <v>41</v>
      </c>
      <c r="C49" s="103" t="s">
        <v>114</v>
      </c>
      <c r="D49" s="104"/>
      <c r="E49" s="105">
        <v>8</v>
      </c>
      <c r="F49" s="105"/>
      <c r="G49" s="105">
        <v>1</v>
      </c>
      <c r="H49" s="105" t="s">
        <v>153</v>
      </c>
      <c r="I49" s="103">
        <v>5</v>
      </c>
      <c r="J49" s="80" t="s">
        <v>139</v>
      </c>
      <c r="K49" s="104"/>
    </row>
    <row r="50" spans="1:11" x14ac:dyDescent="0.3">
      <c r="A50" s="122"/>
      <c r="B50" s="103">
        <f t="shared" si="4"/>
        <v>42</v>
      </c>
      <c r="C50" s="103" t="s">
        <v>115</v>
      </c>
      <c r="D50" s="104"/>
      <c r="E50" s="105">
        <v>8</v>
      </c>
      <c r="F50" s="105"/>
      <c r="G50" s="105">
        <v>1</v>
      </c>
      <c r="H50" s="105" t="s">
        <v>153</v>
      </c>
      <c r="I50" s="103">
        <v>3</v>
      </c>
      <c r="J50" s="80" t="s">
        <v>139</v>
      </c>
      <c r="K50" s="104"/>
    </row>
    <row r="51" spans="1:11" x14ac:dyDescent="0.3">
      <c r="A51" s="122"/>
      <c r="B51" s="103">
        <f t="shared" si="4"/>
        <v>43</v>
      </c>
      <c r="C51" s="103" t="s">
        <v>116</v>
      </c>
      <c r="D51" s="104"/>
      <c r="E51" s="105">
        <v>8</v>
      </c>
      <c r="F51" s="105"/>
      <c r="G51" s="105">
        <v>1</v>
      </c>
      <c r="H51" s="105" t="s">
        <v>153</v>
      </c>
      <c r="I51" s="103">
        <v>8</v>
      </c>
      <c r="J51" s="80" t="s">
        <v>139</v>
      </c>
      <c r="K51" s="104"/>
    </row>
    <row r="52" spans="1:11" x14ac:dyDescent="0.3">
      <c r="A52" s="122"/>
      <c r="B52" s="103">
        <f t="shared" si="4"/>
        <v>44</v>
      </c>
      <c r="C52" s="103" t="s">
        <v>117</v>
      </c>
      <c r="D52" s="104"/>
      <c r="E52" s="105">
        <v>8</v>
      </c>
      <c r="F52" s="105"/>
      <c r="G52" s="105">
        <v>1</v>
      </c>
      <c r="H52" s="105" t="s">
        <v>153</v>
      </c>
      <c r="I52" s="103">
        <v>5</v>
      </c>
      <c r="J52" s="80" t="s">
        <v>139</v>
      </c>
      <c r="K52" s="104"/>
    </row>
    <row r="53" spans="1:11" x14ac:dyDescent="0.3">
      <c r="A53" s="122"/>
      <c r="B53" s="103">
        <f t="shared" si="4"/>
        <v>45</v>
      </c>
      <c r="C53" s="103" t="s">
        <v>118</v>
      </c>
      <c r="D53" s="104"/>
      <c r="E53" s="105">
        <v>8</v>
      </c>
      <c r="F53" s="105"/>
      <c r="G53" s="105">
        <v>1</v>
      </c>
      <c r="H53" s="105" t="s">
        <v>153</v>
      </c>
      <c r="I53" s="103">
        <v>4</v>
      </c>
      <c r="J53" s="80" t="s">
        <v>139</v>
      </c>
      <c r="K53" s="104"/>
    </row>
    <row r="54" spans="1:11" x14ac:dyDescent="0.3">
      <c r="A54" s="122"/>
      <c r="B54" s="103">
        <f t="shared" si="4"/>
        <v>46</v>
      </c>
      <c r="C54" s="130" t="s">
        <v>119</v>
      </c>
      <c r="D54" s="104"/>
      <c r="E54" s="105">
        <v>8</v>
      </c>
      <c r="F54" s="105"/>
      <c r="G54" s="105">
        <v>1</v>
      </c>
      <c r="H54" s="105" t="s">
        <v>153</v>
      </c>
      <c r="I54" s="103">
        <v>8</v>
      </c>
      <c r="J54" s="80" t="s">
        <v>139</v>
      </c>
      <c r="K54" s="104"/>
    </row>
    <row r="55" spans="1:11" ht="22.8" x14ac:dyDescent="0.3">
      <c r="A55" s="124"/>
      <c r="B55" s="103">
        <f t="shared" si="4"/>
        <v>47</v>
      </c>
      <c r="C55" s="103" t="s">
        <v>120</v>
      </c>
      <c r="D55" s="131"/>
      <c r="E55" s="105">
        <v>8</v>
      </c>
      <c r="F55" s="105"/>
      <c r="G55" s="105">
        <v>1</v>
      </c>
      <c r="H55" s="105" t="s">
        <v>153</v>
      </c>
      <c r="I55" s="103">
        <v>8</v>
      </c>
      <c r="J55" s="80" t="s">
        <v>139</v>
      </c>
      <c r="K55" s="131"/>
    </row>
    <row r="56" spans="1:11" ht="22.8" customHeight="1" x14ac:dyDescent="0.3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x14ac:dyDescent="0.3">
      <c r="A57" s="122" t="s">
        <v>158</v>
      </c>
      <c r="B57" s="103">
        <f t="shared" ref="B57:B66" si="5">ROW()-9</f>
        <v>48</v>
      </c>
      <c r="C57" s="103" t="s">
        <v>121</v>
      </c>
      <c r="D57" s="104"/>
      <c r="E57" s="105">
        <v>25</v>
      </c>
      <c r="F57" s="105" t="s">
        <v>157</v>
      </c>
      <c r="G57" s="105">
        <v>1</v>
      </c>
      <c r="H57" s="105" t="s">
        <v>153</v>
      </c>
      <c r="I57" s="103">
        <v>5</v>
      </c>
      <c r="J57" s="82" t="s">
        <v>140</v>
      </c>
      <c r="K57" s="104"/>
    </row>
    <row r="58" spans="1:11" x14ac:dyDescent="0.3">
      <c r="A58" s="122"/>
      <c r="B58" s="103">
        <f t="shared" si="5"/>
        <v>49</v>
      </c>
      <c r="C58" s="103" t="s">
        <v>122</v>
      </c>
      <c r="D58" s="104"/>
      <c r="E58" s="105">
        <v>25</v>
      </c>
      <c r="F58" s="105"/>
      <c r="G58" s="105">
        <v>1</v>
      </c>
      <c r="H58" s="105" t="s">
        <v>153</v>
      </c>
      <c r="I58" s="103">
        <v>8</v>
      </c>
      <c r="J58" s="82" t="s">
        <v>140</v>
      </c>
      <c r="K58" s="104"/>
    </row>
    <row r="59" spans="1:11" x14ac:dyDescent="0.3">
      <c r="A59" s="122"/>
      <c r="B59" s="103">
        <f t="shared" si="5"/>
        <v>50</v>
      </c>
      <c r="C59" s="103" t="s">
        <v>123</v>
      </c>
      <c r="D59" s="104"/>
      <c r="E59" s="105">
        <v>25</v>
      </c>
      <c r="F59" s="105"/>
      <c r="G59" s="105">
        <v>1</v>
      </c>
      <c r="H59" s="105" t="s">
        <v>153</v>
      </c>
      <c r="I59" s="103">
        <v>8</v>
      </c>
      <c r="J59" s="82" t="s">
        <v>140</v>
      </c>
      <c r="K59" s="104"/>
    </row>
    <row r="60" spans="1:11" x14ac:dyDescent="0.3">
      <c r="A60" s="122"/>
      <c r="B60" s="103">
        <f t="shared" si="5"/>
        <v>51</v>
      </c>
      <c r="C60" s="103" t="s">
        <v>124</v>
      </c>
      <c r="D60" s="104"/>
      <c r="E60" s="105">
        <v>25</v>
      </c>
      <c r="F60" s="105"/>
      <c r="G60" s="105">
        <v>1</v>
      </c>
      <c r="H60" s="105" t="s">
        <v>153</v>
      </c>
      <c r="I60" s="103">
        <v>8</v>
      </c>
      <c r="J60" s="82" t="s">
        <v>140</v>
      </c>
      <c r="K60" s="104"/>
    </row>
    <row r="61" spans="1:11" x14ac:dyDescent="0.3">
      <c r="A61" s="122"/>
      <c r="B61" s="103">
        <f t="shared" si="5"/>
        <v>52</v>
      </c>
      <c r="C61" s="103" t="s">
        <v>125</v>
      </c>
      <c r="D61" s="104"/>
      <c r="E61" s="105">
        <v>25</v>
      </c>
      <c r="F61" s="105"/>
      <c r="G61" s="105">
        <v>1</v>
      </c>
      <c r="H61" s="105" t="s">
        <v>153</v>
      </c>
      <c r="I61" s="103">
        <v>8</v>
      </c>
      <c r="J61" s="82" t="s">
        <v>140</v>
      </c>
      <c r="K61" s="104"/>
    </row>
    <row r="62" spans="1:11" x14ac:dyDescent="0.3">
      <c r="A62" s="122"/>
      <c r="B62" s="103">
        <f t="shared" si="5"/>
        <v>53</v>
      </c>
      <c r="C62" s="103" t="s">
        <v>126</v>
      </c>
      <c r="D62" s="104"/>
      <c r="E62" s="105">
        <v>25</v>
      </c>
      <c r="F62" s="105"/>
      <c r="G62" s="105">
        <v>1</v>
      </c>
      <c r="H62" s="105" t="s">
        <v>153</v>
      </c>
      <c r="I62" s="103">
        <v>8</v>
      </c>
      <c r="J62" s="82" t="s">
        <v>140</v>
      </c>
      <c r="K62" s="104"/>
    </row>
    <row r="63" spans="1:11" x14ac:dyDescent="0.3">
      <c r="A63" s="122"/>
      <c r="B63" s="103">
        <f t="shared" si="5"/>
        <v>54</v>
      </c>
      <c r="C63" s="103" t="s">
        <v>127</v>
      </c>
      <c r="D63" s="104"/>
      <c r="E63" s="105">
        <v>25</v>
      </c>
      <c r="F63" s="105"/>
      <c r="G63" s="105">
        <v>1</v>
      </c>
      <c r="H63" s="105" t="s">
        <v>153</v>
      </c>
      <c r="I63" s="103">
        <v>8</v>
      </c>
      <c r="J63" s="82" t="s">
        <v>140</v>
      </c>
      <c r="K63" s="104"/>
    </row>
    <row r="64" spans="1:11" x14ac:dyDescent="0.3">
      <c r="A64" s="122"/>
      <c r="B64" s="103">
        <f t="shared" si="5"/>
        <v>55</v>
      </c>
      <c r="C64" s="103" t="s">
        <v>128</v>
      </c>
      <c r="D64" s="104"/>
      <c r="E64" s="105">
        <v>25</v>
      </c>
      <c r="F64" s="105"/>
      <c r="G64" s="105">
        <v>1</v>
      </c>
      <c r="H64" s="105" t="s">
        <v>153</v>
      </c>
      <c r="I64" s="103">
        <v>8</v>
      </c>
      <c r="J64" s="82" t="s">
        <v>140</v>
      </c>
      <c r="K64" s="104"/>
    </row>
    <row r="65" spans="1:11" x14ac:dyDescent="0.3">
      <c r="A65" s="122"/>
      <c r="B65" s="103">
        <f t="shared" si="5"/>
        <v>56</v>
      </c>
      <c r="C65" s="103" t="s">
        <v>98</v>
      </c>
      <c r="D65" s="106"/>
      <c r="E65" s="105">
        <v>25</v>
      </c>
      <c r="F65" s="105"/>
      <c r="G65" s="105">
        <v>1</v>
      </c>
      <c r="H65" s="105" t="s">
        <v>153</v>
      </c>
      <c r="I65" s="103">
        <v>3</v>
      </c>
      <c r="J65" s="82" t="s">
        <v>140</v>
      </c>
      <c r="K65" s="106"/>
    </row>
    <row r="66" spans="1:11" x14ac:dyDescent="0.3">
      <c r="A66" s="122"/>
      <c r="B66" s="103">
        <f t="shared" si="5"/>
        <v>57</v>
      </c>
      <c r="C66" s="103" t="s">
        <v>129</v>
      </c>
      <c r="D66" s="104"/>
      <c r="E66" s="105">
        <v>25</v>
      </c>
      <c r="F66" s="105"/>
      <c r="G66" s="105">
        <v>1</v>
      </c>
      <c r="H66" s="105" t="s">
        <v>153</v>
      </c>
      <c r="I66" s="103">
        <v>8</v>
      </c>
      <c r="J66" s="82" t="s">
        <v>140</v>
      </c>
      <c r="K66" s="104"/>
    </row>
    <row r="67" spans="1:11" ht="22.8" customHeight="1" x14ac:dyDescent="0.3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6"/>
    </row>
    <row r="68" spans="1:11" x14ac:dyDescent="0.3">
      <c r="A68" s="123" t="s">
        <v>14</v>
      </c>
      <c r="B68" s="103">
        <f t="shared" ref="B68:B73" si="6">ROW()-10</f>
        <v>58</v>
      </c>
      <c r="C68" s="103" t="s">
        <v>130</v>
      </c>
      <c r="D68" s="104"/>
      <c r="E68" s="105">
        <v>6</v>
      </c>
      <c r="F68" s="105" t="s">
        <v>154</v>
      </c>
      <c r="G68" s="105">
        <v>1</v>
      </c>
      <c r="H68" s="105" t="s">
        <v>153</v>
      </c>
      <c r="I68" s="103">
        <v>4</v>
      </c>
      <c r="J68" s="83" t="s">
        <v>141</v>
      </c>
      <c r="K68" s="104"/>
    </row>
    <row r="69" spans="1:11" x14ac:dyDescent="0.3">
      <c r="A69" s="122"/>
      <c r="B69" s="103">
        <f t="shared" si="6"/>
        <v>59</v>
      </c>
      <c r="C69" s="103" t="s">
        <v>131</v>
      </c>
      <c r="D69" s="104"/>
      <c r="E69" s="105">
        <v>6</v>
      </c>
      <c r="F69" s="105"/>
      <c r="G69" s="105">
        <v>1</v>
      </c>
      <c r="H69" s="105" t="s">
        <v>153</v>
      </c>
      <c r="I69" s="103">
        <v>5</v>
      </c>
      <c r="J69" s="83" t="s">
        <v>141</v>
      </c>
      <c r="K69" s="104"/>
    </row>
    <row r="70" spans="1:11" x14ac:dyDescent="0.3">
      <c r="A70" s="122"/>
      <c r="B70" s="103">
        <f t="shared" si="6"/>
        <v>60</v>
      </c>
      <c r="C70" s="103" t="s">
        <v>122</v>
      </c>
      <c r="D70" s="104"/>
      <c r="E70" s="105">
        <v>6</v>
      </c>
      <c r="F70" s="105"/>
      <c r="G70" s="105">
        <v>1</v>
      </c>
      <c r="H70" s="105" t="s">
        <v>153</v>
      </c>
      <c r="I70" s="103">
        <v>10</v>
      </c>
      <c r="J70" s="83" t="s">
        <v>141</v>
      </c>
      <c r="K70" s="104"/>
    </row>
    <row r="71" spans="1:11" x14ac:dyDescent="0.3">
      <c r="A71" s="122"/>
      <c r="B71" s="103">
        <f t="shared" si="6"/>
        <v>61</v>
      </c>
      <c r="C71" s="103" t="s">
        <v>132</v>
      </c>
      <c r="D71" s="104"/>
      <c r="E71" s="105">
        <v>6</v>
      </c>
      <c r="F71" s="105"/>
      <c r="G71" s="105">
        <v>1</v>
      </c>
      <c r="H71" s="105" t="s">
        <v>153</v>
      </c>
      <c r="I71" s="103">
        <v>5</v>
      </c>
      <c r="J71" s="83" t="s">
        <v>141</v>
      </c>
      <c r="K71" s="104"/>
    </row>
    <row r="72" spans="1:11" x14ac:dyDescent="0.3">
      <c r="A72" s="122"/>
      <c r="B72" s="103">
        <f t="shared" si="6"/>
        <v>62</v>
      </c>
      <c r="C72" s="103" t="s">
        <v>133</v>
      </c>
      <c r="D72" s="104"/>
      <c r="E72" s="105">
        <v>6</v>
      </c>
      <c r="F72" s="105"/>
      <c r="G72" s="105">
        <v>1</v>
      </c>
      <c r="H72" s="105" t="s">
        <v>153</v>
      </c>
      <c r="I72" s="103">
        <v>8</v>
      </c>
      <c r="J72" s="83" t="s">
        <v>141</v>
      </c>
      <c r="K72" s="104"/>
    </row>
    <row r="73" spans="1:11" x14ac:dyDescent="0.3">
      <c r="A73" s="124"/>
      <c r="B73" s="103">
        <f t="shared" si="6"/>
        <v>63</v>
      </c>
      <c r="C73" s="103" t="s">
        <v>134</v>
      </c>
      <c r="D73" s="104"/>
      <c r="E73" s="105">
        <v>6</v>
      </c>
      <c r="F73" s="105"/>
      <c r="G73" s="105">
        <v>1</v>
      </c>
      <c r="H73" s="105" t="s">
        <v>153</v>
      </c>
      <c r="I73" s="103">
        <v>8</v>
      </c>
      <c r="J73" s="83" t="s">
        <v>141</v>
      </c>
      <c r="K73" s="104"/>
    </row>
  </sheetData>
  <mergeCells count="15">
    <mergeCell ref="A46:A55"/>
    <mergeCell ref="A45:K45"/>
    <mergeCell ref="A57:A66"/>
    <mergeCell ref="A56:K56"/>
    <mergeCell ref="A68:A73"/>
    <mergeCell ref="A67:K67"/>
    <mergeCell ref="A1:K3"/>
    <mergeCell ref="A15:A24"/>
    <mergeCell ref="A14:K14"/>
    <mergeCell ref="A26:A33"/>
    <mergeCell ref="A35:A44"/>
    <mergeCell ref="A34:K34"/>
    <mergeCell ref="A25:K25"/>
    <mergeCell ref="A4:B4"/>
    <mergeCell ref="A5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PPS</vt:lpstr>
      <vt:lpstr>Tính giờ còn lại</vt:lpstr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</dc:creator>
  <cp:lastModifiedBy>Natsu</cp:lastModifiedBy>
  <dcterms:created xsi:type="dcterms:W3CDTF">2023-11-07T07:16:05Z</dcterms:created>
  <dcterms:modified xsi:type="dcterms:W3CDTF">2023-11-07T08:04:29Z</dcterms:modified>
</cp:coreProperties>
</file>