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FPT\quan ly du an agile\WorkShop 6\"/>
    </mc:Choice>
  </mc:AlternateContent>
  <xr:revisionPtr revIDLastSave="0" documentId="13_ncr:1_{DE04BC8F-0CFF-4A20-A05F-CDC1B2F2075D}" xr6:coauthVersionLast="47" xr6:coauthVersionMax="47" xr10:uidLastSave="{00000000-0000-0000-0000-000000000000}"/>
  <bookViews>
    <workbookView xWindow="-108" yWindow="-108" windowWidth="23256" windowHeight="12576" activeTab="1" xr2:uid="{1AA38045-F7BB-4AEA-B2B3-F69263E38FD7}"/>
  </bookViews>
  <sheets>
    <sheet name="Product Backlog " sheetId="3" r:id="rId1"/>
    <sheet name="Release Backlog" sheetId="1" r:id="rId2"/>
    <sheet name="PPS " sheetId="7" r:id="rId3"/>
    <sheet name="Sprint Backlog" sheetId="9" r:id="rId4"/>
    <sheet name="Ước lượng thời gian" sheetId="12" r:id="rId5"/>
    <sheet name="Diem danh" sheetId="4" r:id="rId6"/>
    <sheet name="RULE" sheetId="11" r:id="rId7"/>
  </sheets>
  <definedNames>
    <definedName name="_xlnm._FilterDatabase" localSheetId="1" hidden="1">'Release Backlog'!$A$1:$K$42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7" l="1"/>
  <c r="H3" i="7" s="1"/>
  <c r="J3" i="7" s="1"/>
  <c r="A10" i="9"/>
  <c r="A9" i="9"/>
  <c r="A11" i="9"/>
  <c r="A16" i="9"/>
  <c r="A20" i="9"/>
  <c r="A21" i="9"/>
  <c r="A22" i="9"/>
  <c r="A23" i="9"/>
  <c r="A24" i="9"/>
  <c r="A25" i="9"/>
  <c r="A26" i="9"/>
  <c r="A27" i="9"/>
  <c r="A19" i="9"/>
  <c r="A5" i="9"/>
  <c r="A6" i="9"/>
  <c r="A7" i="9"/>
  <c r="A8" i="9"/>
  <c r="A12" i="9"/>
  <c r="A13" i="9"/>
  <c r="A14" i="9"/>
  <c r="A15" i="9"/>
  <c r="A17" i="9"/>
  <c r="G81" i="9"/>
  <c r="I81" i="9" s="1"/>
  <c r="K81" i="9" s="1"/>
  <c r="G80" i="9"/>
  <c r="I80" i="9" s="1"/>
  <c r="K80" i="9" s="1"/>
  <c r="G79" i="9"/>
  <c r="I79" i="9" s="1"/>
  <c r="K79" i="9" s="1"/>
  <c r="G78" i="9"/>
  <c r="I78" i="9" s="1"/>
  <c r="K78" i="9" s="1"/>
  <c r="G77" i="9"/>
  <c r="I77" i="9" s="1"/>
  <c r="K77" i="9" s="1"/>
  <c r="G76" i="9"/>
  <c r="I76" i="9" s="1"/>
  <c r="K76" i="9" s="1"/>
  <c r="G75" i="9"/>
  <c r="I75" i="9" s="1"/>
  <c r="K75" i="9" s="1"/>
  <c r="G74" i="9"/>
  <c r="I74" i="9" s="1"/>
  <c r="K74" i="9" s="1"/>
  <c r="G73" i="9"/>
  <c r="I73" i="9" s="1"/>
  <c r="K73" i="9" s="1"/>
  <c r="G72" i="9"/>
  <c r="I72" i="9" s="1"/>
  <c r="K72" i="9" s="1"/>
  <c r="G71" i="9"/>
  <c r="I71" i="9" s="1"/>
  <c r="K71" i="9" s="1"/>
  <c r="G70" i="9"/>
  <c r="I70" i="9" s="1"/>
  <c r="K70" i="9" s="1"/>
  <c r="I69" i="9"/>
  <c r="K69" i="9" s="1"/>
  <c r="G69" i="9"/>
  <c r="F26" i="7"/>
  <c r="H26" i="7" s="1"/>
  <c r="J26" i="7" s="1"/>
  <c r="F24" i="7"/>
  <c r="H24" i="7" s="1"/>
  <c r="J24" i="7" s="1"/>
  <c r="F19" i="7"/>
  <c r="H19" i="7" s="1"/>
  <c r="J19" i="7" s="1"/>
  <c r="F10" i="7"/>
  <c r="H10" i="7" s="1"/>
  <c r="J10" i="7" s="1"/>
  <c r="F11" i="7"/>
  <c r="H11" i="7" s="1"/>
  <c r="J11" i="7" s="1"/>
  <c r="F9" i="7"/>
  <c r="H9" i="7" s="1"/>
  <c r="J9" i="7" s="1"/>
  <c r="F23" i="7"/>
  <c r="H23" i="7" s="1"/>
  <c r="J23" i="7" s="1"/>
  <c r="F12" i="7"/>
  <c r="H12" i="7" s="1"/>
  <c r="J12" i="7" s="1"/>
  <c r="F8" i="7"/>
  <c r="H8" i="7" s="1"/>
  <c r="J8" i="7" s="1"/>
  <c r="F7" i="7"/>
  <c r="H7" i="7" s="1"/>
  <c r="J7" i="7" s="1"/>
  <c r="F6" i="7"/>
  <c r="H6" i="7" s="1"/>
  <c r="J6" i="7" s="1"/>
  <c r="F5" i="7"/>
  <c r="H5" i="7" s="1"/>
  <c r="J5" i="7" s="1"/>
  <c r="F4" i="7"/>
  <c r="H4" i="7" s="1"/>
  <c r="J4" i="7" s="1"/>
  <c r="F16" i="7"/>
  <c r="F17" i="7"/>
  <c r="H17" i="7" s="1"/>
  <c r="J17" i="7" s="1"/>
  <c r="F18" i="7"/>
  <c r="H18" i="7" s="1"/>
  <c r="J18" i="7" s="1"/>
  <c r="F20" i="7"/>
  <c r="H20" i="7" s="1"/>
  <c r="J20" i="7" s="1"/>
  <c r="F21" i="7"/>
  <c r="H21" i="7" s="1"/>
  <c r="J21" i="7" s="1"/>
  <c r="F22" i="7"/>
  <c r="H22" i="7" s="1"/>
  <c r="J22" i="7" s="1"/>
  <c r="F25" i="7"/>
  <c r="H25" i="7" s="1"/>
  <c r="J25" i="7" s="1"/>
  <c r="F48" i="7"/>
  <c r="H48" i="7" s="1"/>
  <c r="J48" i="7" s="1"/>
  <c r="F49" i="7"/>
  <c r="H49" i="7" s="1"/>
  <c r="J49" i="7" s="1"/>
  <c r="F50" i="7"/>
  <c r="H50" i="7" s="1"/>
  <c r="J50" i="7" s="1"/>
  <c r="F51" i="7"/>
  <c r="H51" i="7" s="1"/>
  <c r="J51" i="7" s="1"/>
  <c r="F52" i="7"/>
  <c r="H52" i="7" s="1"/>
  <c r="J52" i="7" s="1"/>
  <c r="F53" i="7"/>
  <c r="H53" i="7" s="1"/>
  <c r="J53" i="7" s="1"/>
  <c r="F54" i="7"/>
  <c r="H54" i="7" s="1"/>
  <c r="J54" i="7" s="1"/>
  <c r="F56" i="7"/>
  <c r="H56" i="7" s="1"/>
  <c r="J56" i="7" s="1"/>
  <c r="F57" i="7"/>
  <c r="H57" i="7" s="1"/>
  <c r="J57" i="7" s="1"/>
  <c r="F58" i="7"/>
  <c r="H58" i="7" s="1"/>
  <c r="J58" i="7" s="1"/>
  <c r="F59" i="7"/>
  <c r="H59" i="7" s="1"/>
  <c r="J59" i="7" s="1"/>
  <c r="F60" i="7"/>
  <c r="H60" i="7" s="1"/>
  <c r="J60" i="7" s="1"/>
  <c r="F61" i="7"/>
  <c r="H61" i="7" s="1"/>
  <c r="J61" i="7" s="1"/>
  <c r="F62" i="7"/>
  <c r="H62" i="7" s="1"/>
  <c r="J62" i="7" s="1"/>
  <c r="F63" i="7"/>
  <c r="H63" i="7" s="1"/>
  <c r="J63" i="7" s="1"/>
  <c r="K82" i="9" l="1"/>
  <c r="J64" i="7"/>
  <c r="J55" i="7"/>
  <c r="J13" i="7"/>
  <c r="H16" i="7"/>
  <c r="J16" i="7" s="1"/>
  <c r="J27" i="7" s="1"/>
</calcChain>
</file>

<file path=xl/sharedStrings.xml><?xml version="1.0" encoding="utf-8"?>
<sst xmlns="http://schemas.openxmlformats.org/spreadsheetml/2006/main" count="814" uniqueCount="301">
  <si>
    <t>Backlog ID</t>
  </si>
  <si>
    <t>Backlog</t>
  </si>
  <si>
    <t>STORY / FEATURE / REQUEST</t>
  </si>
  <si>
    <t>Story ID</t>
  </si>
  <si>
    <t>Priority</t>
  </si>
  <si>
    <t>Business Value</t>
  </si>
  <si>
    <t>Sprint#</t>
  </si>
  <si>
    <t>State</t>
  </si>
  <si>
    <t>Note</t>
  </si>
  <si>
    <t>As a/an
[User role]</t>
  </si>
  <si>
    <t xml:space="preserve">I want to 
[Goal]  </t>
  </si>
  <si>
    <t xml:space="preserve">So that
[reason] </t>
  </si>
  <si>
    <t>QUẢN LÝ NHÂN VIÊN</t>
  </si>
  <si>
    <t>Quản lí</t>
  </si>
  <si>
    <t>Thêm nhân viên</t>
  </si>
  <si>
    <t>Thêm nhân viên vào danh sách</t>
  </si>
  <si>
    <t>RQ01</t>
  </si>
  <si>
    <t>cao</t>
  </si>
  <si>
    <t>New</t>
  </si>
  <si>
    <t>Xóa nhân viên</t>
  </si>
  <si>
    <t>Xóa nhân viên khỏi danh sách</t>
  </si>
  <si>
    <t>RQ02</t>
  </si>
  <si>
    <t>Cập nhập thông tin</t>
  </si>
  <si>
    <t>Sửa thông tin nhân viên</t>
  </si>
  <si>
    <t>RQ03</t>
  </si>
  <si>
    <t>Đăng nhập</t>
  </si>
  <si>
    <t>Đăng nhập vào hệ thống</t>
  </si>
  <si>
    <t>RQ04</t>
  </si>
  <si>
    <t>Đăng xuất</t>
  </si>
  <si>
    <t>Đăng xuất khỏi hệ thống</t>
  </si>
  <si>
    <t>RQ05</t>
  </si>
  <si>
    <t>Đặt lại mật khẩu</t>
  </si>
  <si>
    <t>Đặt lại mật khẩu khi quên</t>
  </si>
  <si>
    <t>RQ06</t>
  </si>
  <si>
    <t>Nhân viên</t>
  </si>
  <si>
    <t>RQ12</t>
  </si>
  <si>
    <t>trung bình</t>
  </si>
  <si>
    <t>RQ13</t>
  </si>
  <si>
    <t>RQ14</t>
  </si>
  <si>
    <t>QUẢN LÝ SẢN PHẢM</t>
  </si>
  <si>
    <t>Thống kê số liệu</t>
  </si>
  <si>
    <t>Thông kê doanh thu theo ngày,tháng</t>
  </si>
  <si>
    <t>RQ07</t>
  </si>
  <si>
    <t>Thêm sản phẩm</t>
  </si>
  <si>
    <t>Thêm vào menu</t>
  </si>
  <si>
    <t>RQ09</t>
  </si>
  <si>
    <t>Xóa sản phẩm</t>
  </si>
  <si>
    <t>Xóa khỏi menu</t>
  </si>
  <si>
    <t>RQ10</t>
  </si>
  <si>
    <t>Cập nhập menu</t>
  </si>
  <si>
    <t>Chỉnh sửa menu</t>
  </si>
  <si>
    <t>RQ11</t>
  </si>
  <si>
    <t xml:space="preserve">Thêm sản phẩm </t>
  </si>
  <si>
    <t>Thêm sản phẩm vào hóa đơn</t>
  </si>
  <si>
    <t>RQ17</t>
  </si>
  <si>
    <t>Xóa sản phảm trong hóa đơn</t>
  </si>
  <si>
    <t>RQ18</t>
  </si>
  <si>
    <t>Khách hàng</t>
  </si>
  <si>
    <t>RQ25</t>
  </si>
  <si>
    <t>Xem chi tiết sản phẩm</t>
  </si>
  <si>
    <t>Xem sản phảm gồm thành phần gì</t>
  </si>
  <si>
    <t>RQ26</t>
  </si>
  <si>
    <t>thấp</t>
  </si>
  <si>
    <t>Sắp xếp danh sách sản phẩm</t>
  </si>
  <si>
    <t>Sắp xếp theo danh mục như café, nước ép, …</t>
  </si>
  <si>
    <t>RQ27</t>
  </si>
  <si>
    <t>Xóa sản phẩm trong giỏ hàng</t>
  </si>
  <si>
    <t>Xóa sản phẩm đã thêm vào giỏ</t>
  </si>
  <si>
    <t>RQ28</t>
  </si>
  <si>
    <t>Thêm sản phẩm vào giỏ hàng</t>
  </si>
  <si>
    <t>Thêm sản phảm vào giỏ</t>
  </si>
  <si>
    <t>RQ29</t>
  </si>
  <si>
    <t>QUẢN LÝ KHÁCH HÀNG</t>
  </si>
  <si>
    <t>Tạo mã khuyến mãi</t>
  </si>
  <si>
    <t>Ưu đãi và giảm giá cho khách hàng</t>
  </si>
  <si>
    <t>RQ08</t>
  </si>
  <si>
    <t>Chat tin nhắn</t>
  </si>
  <si>
    <t>Biết được nhu cẩu của khách hàng như đặt chỗ, hỏi menu,…</t>
  </si>
  <si>
    <t>RQ19</t>
  </si>
  <si>
    <t>Đăng ký tài khoản</t>
  </si>
  <si>
    <t>Tạo tài khoản</t>
  </si>
  <si>
    <t>RQ21</t>
  </si>
  <si>
    <t>RQ20</t>
  </si>
  <si>
    <t>Đăng nhập vào ứng dụng</t>
  </si>
  <si>
    <t>RQ22</t>
  </si>
  <si>
    <t>Đăng xuất khỏi ứng dụng</t>
  </si>
  <si>
    <t>RQ23</t>
  </si>
  <si>
    <t>Sửa thông tin khách hàng</t>
  </si>
  <si>
    <t>RQ36</t>
  </si>
  <si>
    <t>QUẢN LÝ ĐƠN HÀNG</t>
  </si>
  <si>
    <t>Lịch sử mua hàng</t>
  </si>
  <si>
    <t>Xem hóa đơn đã đặt từ trước</t>
  </si>
  <si>
    <t>RQ30</t>
  </si>
  <si>
    <t>Hủy đơn hàng</t>
  </si>
  <si>
    <t>Hủy đơn hàng khi không còn nhu cầu mua</t>
  </si>
  <si>
    <t>RQ31</t>
  </si>
  <si>
    <t>Thanh toán online</t>
  </si>
  <si>
    <t xml:space="preserve">Thanh toán linh hoạt </t>
  </si>
  <si>
    <t>RQ32</t>
  </si>
  <si>
    <t>Đặt hàng online</t>
  </si>
  <si>
    <t>Đặt hàng mà không cần ra quán</t>
  </si>
  <si>
    <t>RQ33</t>
  </si>
  <si>
    <t>Theo dõi đơn hàng</t>
  </si>
  <si>
    <t>Theo dõi tình trạng đơn hàng</t>
  </si>
  <si>
    <t>RQ34</t>
  </si>
  <si>
    <t>Đánh giá và nhận xét sản phẩm</t>
  </si>
  <si>
    <t>Đánh giá sản phảm sau khi mua</t>
  </si>
  <si>
    <t>RQ37</t>
  </si>
  <si>
    <t>Sử dụng mã khuyến mãi</t>
  </si>
  <si>
    <t>Nhận ưu đãi</t>
  </si>
  <si>
    <t>RQ35</t>
  </si>
  <si>
    <t>Lập hóa đơn</t>
  </si>
  <si>
    <t>Lập hóa đơn thanh toán của khách</t>
  </si>
  <si>
    <t>RQ15</t>
  </si>
  <si>
    <t>Xóa hóa đơn</t>
  </si>
  <si>
    <t>Xóa hóa đơn khi khách không còn nhu cầu mua</t>
  </si>
  <si>
    <t>RQ16</t>
  </si>
  <si>
    <t>Xác nhận mã khuyến mãi</t>
  </si>
  <si>
    <t>Xác nhận ưu đãi</t>
  </si>
  <si>
    <t>RQ24</t>
  </si>
  <si>
    <t>Đặc Điểm</t>
  </si>
  <si>
    <t>Tổng UP(Điểm chưa Hiệu Chỉnh)</t>
  </si>
  <si>
    <t>Hệ Số Nhân</t>
  </si>
  <si>
    <t>AP(Điểm Đã HIệu Chỉnh</t>
  </si>
  <si>
    <t>ED(Khía cạnh Môi Trường</t>
  </si>
  <si>
    <t xml:space="preserve">PPS </t>
  </si>
  <si>
    <t>Loại Tương Tác</t>
  </si>
  <si>
    <t>Quy Tắc Nghiệp Vụ</t>
  </si>
  <si>
    <t>Thực Thể</t>
  </si>
  <si>
    <t>Loại thao tác Dữ Liệu</t>
  </si>
  <si>
    <t>Sprint 1</t>
  </si>
  <si>
    <t>Đăng Ký</t>
  </si>
  <si>
    <t>Đăng Nhập</t>
  </si>
  <si>
    <t>Khoá,mở tài khoản</t>
  </si>
  <si>
    <t>Thay đổi mật khẩu</t>
  </si>
  <si>
    <t>Nhóm 4</t>
  </si>
  <si>
    <t>Đề tài: Quản lý quán caffee</t>
  </si>
  <si>
    <t>ID</t>
  </si>
  <si>
    <t>Acceptance Criteria</t>
  </si>
  <si>
    <t>Đang triển khai</t>
  </si>
  <si>
    <t>Đã hoàn thành</t>
  </si>
  <si>
    <t>Đang phát triển</t>
  </si>
  <si>
    <t>Chưa bắt đầu</t>
  </si>
  <si>
    <t>Quyền lợi KH</t>
  </si>
  <si>
    <t>Chưa xử lý</t>
  </si>
  <si>
    <t>BIÊN BẢNG NHẬN XÉT CÁC THÀNH VIÊN BUỔI HỌP</t>
  </si>
  <si>
    <t>TÊN THÀNH VIÊN</t>
  </si>
  <si>
    <t>CHUẨN BỊ</t>
  </si>
  <si>
    <t>LÝ DO NGHỈ HỌP</t>
  </si>
  <si>
    <t>LÝ DO NGHỈ HỌC</t>
  </si>
  <si>
    <t>ĐÓNG GÓP Ý KIẾN</t>
  </si>
  <si>
    <t>NHẬN XÉT</t>
  </si>
  <si>
    <t>Chất lượng</t>
  </si>
  <si>
    <t>không chất lượng</t>
  </si>
  <si>
    <t>Không đầy đủ</t>
  </si>
  <si>
    <t>Chính đáng</t>
  </si>
  <si>
    <t>Tích cực</t>
  </si>
  <si>
    <t>Ít tích cực</t>
  </si>
  <si>
    <t>Ko đóng góp</t>
  </si>
  <si>
    <t>Võ Thanh Tùng</t>
  </si>
  <si>
    <t>Tốt</t>
  </si>
  <si>
    <t>Vũ Hoàng Chương</t>
  </si>
  <si>
    <t>Phạm Ngọc Rôn</t>
  </si>
  <si>
    <t>Võ Hoàng Quân</t>
  </si>
  <si>
    <t>Huỳnh Trung Tín</t>
  </si>
  <si>
    <t>Tối đa trong vòng 5 phút KH có thể hủy đơn</t>
  </si>
  <si>
    <t>Tổng:</t>
  </si>
  <si>
    <t>Tìm kiếm</t>
  </si>
  <si>
    <t>Tìm kiếm theo điều kiện</t>
  </si>
  <si>
    <t>Thống kê</t>
  </si>
  <si>
    <t>Xoá sản phẩm</t>
  </si>
  <si>
    <t>Sắp xếp sản phẩm</t>
  </si>
  <si>
    <t>Xem danh sách sản phẩm</t>
  </si>
  <si>
    <t>Xem sản phẩm tương tự</t>
  </si>
  <si>
    <t>Xem sản phẩm chi tiết</t>
  </si>
  <si>
    <t>Theo dõi MẶT HÀNG</t>
  </si>
  <si>
    <t>Đặt hàng</t>
  </si>
  <si>
    <t>Xác nhận đơn hàng</t>
  </si>
  <si>
    <t>Theo dõi ĐƠN HÀNG</t>
  </si>
  <si>
    <t>Tính năng đổi trả hàng</t>
  </si>
  <si>
    <t>Huỷ đơn hàng</t>
  </si>
  <si>
    <t>Lên đơn hàng</t>
  </si>
  <si>
    <t>Xoá sản phẩm khỏi giỏ hàng</t>
  </si>
  <si>
    <t>Xem cửa hàng gần nhất</t>
  </si>
  <si>
    <t>Thanh toán</t>
  </si>
  <si>
    <t>Tạo thông báo</t>
  </si>
  <si>
    <t>Tạo sự kiện</t>
  </si>
  <si>
    <t>Thông báo</t>
  </si>
  <si>
    <t>Sprint 2</t>
  </si>
  <si>
    <t>Sprint 3</t>
  </si>
  <si>
    <t>Sprint 4</t>
  </si>
  <si>
    <t>Cập nhật thông tin</t>
  </si>
  <si>
    <t xml:space="preserve">Gửi mã khuyến mãi </t>
  </si>
  <si>
    <t>Phân phát mã khuyến mãi cho khách hàng</t>
  </si>
  <si>
    <t>RQ38</t>
  </si>
  <si>
    <t>Tìm kiếm sản phẩm theo tên</t>
  </si>
  <si>
    <t>Lọc sản phẩm theo danh mục</t>
  </si>
  <si>
    <t>RQ39</t>
  </si>
  <si>
    <t>QL01</t>
  </si>
  <si>
    <t>Code: xác thực bằng sms,email</t>
  </si>
  <si>
    <t>Assign to</t>
  </si>
  <si>
    <t>Estimate Time
(Hours)</t>
  </si>
  <si>
    <t>Description</t>
  </si>
  <si>
    <t>Task</t>
  </si>
  <si>
    <t>Task ID</t>
  </si>
  <si>
    <t>Sprint BackLog</t>
  </si>
  <si>
    <t>Bản phát hành số 1</t>
  </si>
  <si>
    <t>Thành viên</t>
  </si>
  <si>
    <t>Ngày 1</t>
  </si>
  <si>
    <t>Ngày 2</t>
  </si>
  <si>
    <t>Ngày 3</t>
  </si>
  <si>
    <t>Ngày 5</t>
  </si>
  <si>
    <t>Ngày 6</t>
  </si>
  <si>
    <t>Ngày 7</t>
  </si>
  <si>
    <t>Ngày 8</t>
  </si>
  <si>
    <t>Ngày 10</t>
  </si>
  <si>
    <t>Ngày 11</t>
  </si>
  <si>
    <t>Ngày 12</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</si>
  <si>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</si>
  <si>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</si>
  <si>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</si>
  <si>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</si>
  <si>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</si>
  <si>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</si>
  <si>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</si>
  <si>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</si>
  <si>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</si>
  <si>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</si>
  <si>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</si>
  <si>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</si>
  <si>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</si>
  <si>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</si>
  <si>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</si>
  <si>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</si>
  <si>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</si>
  <si>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</si>
  <si>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</si>
  <si>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</si>
  <si>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</si>
  <si>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sz val="10"/>
        <color rgb="FF000000"/>
        <rFont val="Verdana"/>
        <family val="2"/>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</si>
  <si>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</si>
  <si>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</si>
  <si>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</si>
  <si>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</si>
  <si>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x</t>
  </si>
  <si>
    <t>Có mặt</t>
  </si>
  <si>
    <t>Ko chính đáng</t>
  </si>
  <si>
    <t>Vẽ ERD</t>
  </si>
  <si>
    <t>Code: Thiết kế giao diện</t>
  </si>
  <si>
    <t>Code: Thông tin sản phẩm</t>
  </si>
  <si>
    <t>Chương</t>
  </si>
  <si>
    <t>Tín</t>
  </si>
  <si>
    <t>Tùng</t>
  </si>
  <si>
    <t>Quân</t>
  </si>
  <si>
    <t>Rôn</t>
  </si>
  <si>
    <t>QL02</t>
  </si>
  <si>
    <t>Code: Đăng nhập, đăng xuất, đăng ký</t>
  </si>
  <si>
    <t>Code: Giỏ hàng, trạng thái đơn hàng</t>
  </si>
  <si>
    <t>Code: Thông tin Hóa đơn</t>
  </si>
  <si>
    <t>Vẽ Diagram</t>
  </si>
  <si>
    <t>Code: Thanh toán, hình thức thanh toán</t>
  </si>
  <si>
    <t>Code: Thêm, Xóa, Sửa sản phẩm</t>
  </si>
  <si>
    <t>Code: Tìm kiếm sản phẩm</t>
  </si>
  <si>
    <t>Code: Tạo mã khuyến mãi</t>
  </si>
  <si>
    <t>Code: Lọc danh sách sản phẩm</t>
  </si>
  <si>
    <t>Nhiệm vụ</t>
  </si>
  <si>
    <t>Ước tính (giờ)</t>
  </si>
  <si>
    <t>Mục tiêu</t>
  </si>
  <si>
    <t>Story 1</t>
  </si>
  <si>
    <t>Code: Tìm kiếm SP theo mã</t>
  </si>
  <si>
    <t>Code: Xem thống kê số lượng nhập/ xuất</t>
  </si>
  <si>
    <t>Ngày 4</t>
  </si>
  <si>
    <t>Ngày 9</t>
  </si>
  <si>
    <t>tốt</t>
  </si>
  <si>
    <t>Code: Thêm, Xóa, Sửa sản phẩm trong menu</t>
  </si>
  <si>
    <t>Code: Mua hàng, đặt hàng online</t>
  </si>
  <si>
    <t>Code: Thêm, Xóa, Sửa thông tin nhân viên</t>
  </si>
  <si>
    <t>Code: Xác thực bằng sms,email</t>
  </si>
  <si>
    <t>Code: Lịch sử mua hàng</t>
  </si>
  <si>
    <t>Code: Đánh giá sp sau khi mua</t>
  </si>
  <si>
    <t>RQ10,RQ11,RQ12</t>
  </si>
  <si>
    <t>RQ04,RQ05,RQ06,
RQ13,RQ14,RQ15,
RQ22,RQ23,RQ24,RQ25</t>
  </si>
  <si>
    <t>RQ26,RQ27</t>
  </si>
  <si>
    <t>RQ08,RQ09</t>
  </si>
  <si>
    <t>Code: Thêm, Xóa, Sửa sản phẩm trong giỏ hàng</t>
  </si>
  <si>
    <t>RQ30,RQ31</t>
  </si>
  <si>
    <t>RQ01,RQ02,RQ03</t>
  </si>
  <si>
    <t>Done</t>
  </si>
  <si>
    <t>Committed</t>
  </si>
  <si>
    <t>Code: Lọc sản phẩm theo loại</t>
  </si>
  <si>
    <t>Lọc sản phẩm</t>
  </si>
  <si>
    <t>Sửa sản phẩm</t>
  </si>
  <si>
    <t>Tìm kiếm sản phẩm theo mã</t>
  </si>
  <si>
    <t>Lọc sản phẩm theo mã sản phẩm</t>
  </si>
  <si>
    <t>Lọc sản phẩm theo mã</t>
  </si>
  <si>
    <t>Code: Tìm kiếm sản phẩm theo tên</t>
  </si>
  <si>
    <t>PPS</t>
  </si>
  <si>
    <t>Kiểm thử</t>
  </si>
  <si>
    <t>Rôn, Tùng, Chương</t>
  </si>
  <si>
    <t>Code: Tìm kiếm SP theo Tên</t>
  </si>
  <si>
    <t>Giao diện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</si>
</sst>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1"/>
      <color theme="1"/>
      <name val="Calibri"/>
      <family val="2"/>
      <scheme val="minor"/>
    </font>
    <font>
      <sz val="11"/>
      <color theme="1"/>
      <name val="Calibri"/>
      <family val="2"/>
      <scheme val="minor"/>
    </font>
    <font>
      <sz val="10"/>
      <name val="Arial"/>
      <family val="2"/>
      <charset val="163"/>
    </font>
    <font>
      <sz val="14"/>
      <color indexed="9"/>
      <name val="Calibri Light"/>
      <family val="1"/>
      <charset val="163"/>
      <scheme val="major"/>
    </font>
    <font>
      <b/>
      <sz val="16"/>
      <color theme="1"/>
      <name val="Calibri Light"/>
      <family val="1"/>
      <charset val="163"/>
      <scheme val="major"/>
    </font>
    <font>
      <b/>
      <sz val="11"/>
      <color theme="1"/>
      <name val="Calibri"/>
      <family val="2"/>
      <charset val="163"/>
      <scheme val="minor"/>
    </font>
    <font>
      <sz val="12"/>
      <color theme="1"/>
      <name val="Calibri Light"/>
      <family val="1"/>
      <charset val="163"/>
      <scheme val="major"/>
    </font>
    <font>
      <b/>
      <sz val="12"/>
      <color theme="1"/>
      <name val="Calibri"/>
      <family val="2"/>
      <scheme val="minor"/>
    </font>
    <font>
      <b/>
      <sz val="18"/>
      <color theme="1"/>
      <name val="Calibri"/>
      <family val="2"/>
      <scheme val="minor"/>
    </font>
    <font>
      <b/>
      <sz val="11"/>
      <color theme="1"/>
      <name val="Calibri"/>
      <family val="2"/>
      <scheme val="minor"/>
    </font>
    <font>
      <b/>
      <sz val="15"/>
      <color rgb="FF00B050"/>
      <name val="Calibri"/>
      <family val="2"/>
      <scheme val="minor"/>
    </font>
    <font>
      <sz val="12"/>
      <color theme="1"/>
      <name val="Calibri"/>
      <family val="2"/>
      <scheme val="minor"/>
    </font>
    <font>
      <b/>
      <sz val="14"/>
      <color indexed="9"/>
      <name val="Calibri Light"/>
      <family val="2"/>
      <scheme val="major"/>
    </font>
    <font>
      <b/>
      <sz val="12"/>
      <color theme="1"/>
      <name val="Calibri Light"/>
      <family val="2"/>
      <scheme val="major"/>
    </font>
    <font>
      <b/>
      <sz val="12"/>
      <name val="Calibri Light"/>
      <family val="2"/>
      <scheme val="major"/>
    </font>
    <font>
      <b/>
      <sz val="12"/>
      <color theme="1"/>
      <name val="Calibri Light"/>
      <family val="1"/>
      <charset val="163"/>
      <scheme val="major"/>
    </font>
    <font>
      <b/>
      <sz val="12"/>
      <name val="Calibri Light"/>
      <family val="1"/>
      <scheme val="major"/>
    </font>
    <font>
      <b/>
      <sz val="12"/>
      <name val="Calibri Light"/>
      <family val="1"/>
      <charset val="163"/>
      <scheme val="major"/>
    </font>
    <font>
      <b/>
      <sz val="22"/>
      <color theme="1"/>
      <name val="Calibri"/>
      <family val="2"/>
      <scheme val="minor"/>
    </font>
    <font>
      <sz val="8"/>
      <name val="Calibri"/>
      <family val="2"/>
      <scheme val="minor"/>
    </font>
    <font>
      <sz val="10"/>
      <color theme="1"/>
      <name val="Calibri"/>
      <family val="2"/>
      <charset val="163"/>
      <scheme val="minor"/>
    </font>
    <font>
      <b/>
      <sz val="27"/>
      <color rgb="FF000000"/>
      <name val="Calibri"/>
      <family val="2"/>
    </font>
    <font>
      <b/>
      <sz val="10"/>
      <color rgb="FF000000"/>
      <name val="Verdana"/>
      <family val="2"/>
      <charset val="163"/>
    </font>
    <font>
      <sz val="10"/>
      <color rgb="FF000000"/>
      <name val="Verdana"/>
      <family val="2"/>
      <charset val="163"/>
    </font>
    <font>
      <sz val="14"/>
      <color rgb="FFFFFFFF"/>
      <name val="Cambria"/>
      <family val="1"/>
    </font>
    <font>
      <sz val="14"/>
      <color theme="1"/>
      <name val="Calibri"/>
      <family val="2"/>
      <charset val="163"/>
      <scheme val="minor"/>
    </font>
    <font>
      <sz val="14"/>
      <color theme="1"/>
      <name val="Calibri"/>
      <family val="2"/>
      <scheme val="minor"/>
    </font>
    <font>
      <b/>
      <sz val="26"/>
      <color theme="1"/>
      <name val="Calibri"/>
      <family val="2"/>
      <charset val="163"/>
      <scheme val="minor"/>
    </font>
    <font>
      <b/>
      <sz val="26"/>
      <name val="Arial"/>
      <family val="2"/>
      <charset val="163"/>
    </font>
  </fonts>
  <fills count="29">
    <fill>
      <patternFill patternType="none"/>
    </fill>
    <fill>
      <patternFill patternType="gray125"/>
    </fill>
    <fill>
      <patternFill patternType="solid">
        <fgColor indexed="62"/>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B6D7A8"/>
        <bgColor rgb="FFB6D7A8"/>
      </patternFill>
    </fill>
    <fill>
      <patternFill patternType="solid">
        <fgColor rgb="FFF9CB9C"/>
        <bgColor rgb="FFF9CB9C"/>
      </patternFill>
    </fill>
    <fill>
      <patternFill patternType="solid">
        <fgColor rgb="FFCFE2F3"/>
        <bgColor rgb="FFCFE2F3"/>
      </patternFill>
    </fill>
    <fill>
      <patternFill patternType="solid">
        <fgColor rgb="FFD9D2E9"/>
        <bgColor rgb="FFD9D2E9"/>
      </patternFill>
    </fill>
    <fill>
      <patternFill patternType="solid">
        <fgColor rgb="FFDD7E6B"/>
        <bgColor rgb="FFDD7E6B"/>
      </patternFill>
    </fill>
    <fill>
      <patternFill patternType="solid">
        <fgColor rgb="FFF4CCCC"/>
        <bgColor rgb="FFF4CCCC"/>
      </patternFill>
    </fill>
    <fill>
      <patternFill patternType="solid">
        <fgColor rgb="FFFFF2CC"/>
        <bgColor rgb="FFFFF2CC"/>
      </patternFill>
    </fill>
    <fill>
      <patternFill patternType="solid">
        <fgColor rgb="FFD0E0E3"/>
        <bgColor rgb="FFD0E0E3"/>
      </patternFill>
    </fill>
    <fill>
      <patternFill patternType="solid">
        <fgColor rgb="FFF1C232"/>
        <bgColor rgb="FFF1C232"/>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00B050"/>
        <bgColor indexed="64"/>
      </patternFill>
    </fill>
    <fill>
      <patternFill patternType="solid">
        <fgColor theme="7" tint="0.59999389629810485"/>
        <bgColor indexed="64"/>
      </patternFill>
    </fill>
    <fill>
      <patternFill patternType="solid">
        <fgColor rgb="FFEA9999"/>
        <bgColor rgb="FFEA9999"/>
      </patternFill>
    </fill>
    <fill>
      <patternFill patternType="solid">
        <fgColor rgb="FFFFFFFF"/>
        <bgColor rgb="FFFFFFFF"/>
      </patternFill>
    </fill>
    <fill>
      <patternFill patternType="solid">
        <fgColor rgb="FF262087"/>
        <bgColor rgb="FF262087"/>
      </patternFill>
    </fill>
    <fill>
      <patternFill patternType="solid">
        <fgColor theme="0"/>
        <bgColor rgb="FFE69138"/>
      </patternFill>
    </fill>
    <fill>
      <patternFill patternType="solid">
        <fgColor theme="0"/>
        <bgColor indexed="64"/>
      </patternFill>
    </fill>
    <fill>
      <patternFill patternType="solid">
        <fgColor theme="0"/>
        <bgColor rgb="FF6AA84F"/>
      </patternFill>
    </fill>
    <fill>
      <patternFill patternType="solid">
        <fgColor theme="0"/>
        <bgColor rgb="FFF1C232"/>
      </patternFill>
    </fill>
  </fills>
  <borders count="23">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rgb="FF000000"/>
      </left>
      <right/>
      <top/>
      <bottom/>
      <diagonal/>
    </border>
    <border>
      <left style="thin">
        <color rgb="FF000000"/>
      </left>
      <right style="thin">
        <color rgb="FF000000"/>
      </right>
      <top style="thin">
        <color indexed="64"/>
      </top>
      <bottom/>
      <diagonal/>
    </border>
  </borders>
  <cellStyleXfs count="3">
    <xf numFmtId="0" fontId="0" fillId="0" borderId="0"/>
    <xf numFmtId="0" fontId="2" fillId="0" borderId="0"/>
    <xf numFmtId="0" fontId="1" fillId="0" borderId="0"/>
  </cellStyleXfs>
  <cellXfs count="171">
    <xf numFmtId="0" fontId="0" fillId="0" borderId="0" xfId="0"/>
    <xf numFmtId="0" fontId="3" fillId="2" borderId="6" xfId="1" applyFont="1" applyFill="1" applyBorder="1" applyAlignment="1">
      <alignment horizontal="center" vertical="center" wrapText="1"/>
    </xf>
    <xf numFmtId="0" fontId="1" fillId="0" borderId="0" xfId="2"/>
    <xf numFmtId="0" fontId="6" fillId="0" borderId="6" xfId="2" applyFont="1" applyBorder="1" applyAlignment="1">
      <alignment vertical="center"/>
    </xf>
    <xf numFmtId="0" fontId="6" fillId="0" borderId="6" xfId="2" applyFont="1" applyBorder="1" applyAlignment="1">
      <alignment vertical="center" wrapText="1"/>
    </xf>
    <xf numFmtId="0" fontId="1" fillId="0" borderId="6" xfId="2" applyBorder="1" applyAlignment="1">
      <alignment vertical="center"/>
    </xf>
    <xf numFmtId="14" fontId="0" fillId="0" borderId="15" xfId="0" applyNumberFormat="1" applyBorder="1" applyAlignment="1">
      <alignment horizontal="center" vertical="center"/>
    </xf>
    <xf numFmtId="0" fontId="0" fillId="0" borderId="17" xfId="0" applyBorder="1" applyAlignment="1">
      <alignment vertical="center"/>
    </xf>
    <xf numFmtId="0" fontId="5" fillId="16" borderId="6" xfId="0" applyFont="1" applyFill="1" applyBorder="1" applyAlignment="1">
      <alignment horizontal="left" vertical="center" wrapText="1"/>
    </xf>
    <xf numFmtId="0" fontId="6" fillId="16" borderId="6" xfId="0" applyFont="1" applyFill="1" applyBorder="1" applyAlignment="1">
      <alignment vertical="center"/>
    </xf>
    <xf numFmtId="0" fontId="5" fillId="17" borderId="6" xfId="0" applyFont="1" applyFill="1" applyBorder="1" applyAlignment="1">
      <alignment horizontal="left" vertical="center" wrapText="1"/>
    </xf>
    <xf numFmtId="0" fontId="6" fillId="17" borderId="6" xfId="0" applyFont="1" applyFill="1" applyBorder="1" applyAlignment="1">
      <alignment vertical="center"/>
    </xf>
    <xf numFmtId="0" fontId="5" fillId="17" borderId="6" xfId="0" applyFont="1" applyFill="1" applyBorder="1" applyAlignment="1">
      <alignment wrapText="1"/>
    </xf>
    <xf numFmtId="0" fontId="5" fillId="18" borderId="6" xfId="0" applyFont="1" applyFill="1" applyBorder="1" applyAlignment="1">
      <alignment horizontal="left" vertical="center" wrapText="1"/>
    </xf>
    <xf numFmtId="0" fontId="6" fillId="18" borderId="6" xfId="0" applyFont="1" applyFill="1" applyBorder="1" applyAlignment="1">
      <alignment vertical="center"/>
    </xf>
    <xf numFmtId="0" fontId="5" fillId="19" borderId="6" xfId="0" applyFont="1" applyFill="1" applyBorder="1" applyAlignment="1">
      <alignment horizontal="left" vertical="center" wrapText="1"/>
    </xf>
    <xf numFmtId="0" fontId="6" fillId="19" borderId="6" xfId="0" applyFont="1" applyFill="1" applyBorder="1" applyAlignment="1">
      <alignment vertical="center"/>
    </xf>
    <xf numFmtId="0" fontId="5" fillId="19" borderId="6" xfId="0" applyFont="1" applyFill="1" applyBorder="1" applyAlignment="1">
      <alignment horizontal="left" wrapText="1"/>
    </xf>
    <xf numFmtId="0" fontId="12" fillId="2" borderId="6" xfId="1" applyFont="1" applyFill="1" applyBorder="1" applyAlignment="1">
      <alignment horizontal="center" vertical="center" wrapText="1"/>
    </xf>
    <xf numFmtId="0" fontId="13" fillId="16" borderId="6" xfId="2" applyFont="1" applyFill="1" applyBorder="1" applyAlignment="1">
      <alignment horizontal="center" vertical="center"/>
    </xf>
    <xf numFmtId="0" fontId="14" fillId="16" borderId="6" xfId="2" applyFont="1" applyFill="1" applyBorder="1" applyAlignment="1">
      <alignment horizontal="center" vertical="center"/>
    </xf>
    <xf numFmtId="0" fontId="13" fillId="17" borderId="6" xfId="2" applyFont="1" applyFill="1" applyBorder="1" applyAlignment="1">
      <alignment horizontal="center" vertical="center"/>
    </xf>
    <xf numFmtId="0" fontId="14" fillId="17" borderId="6" xfId="2" applyFont="1" applyFill="1" applyBorder="1" applyAlignment="1">
      <alignment horizontal="center" vertical="center"/>
    </xf>
    <xf numFmtId="0" fontId="13" fillId="18" borderId="6" xfId="2" applyFont="1" applyFill="1" applyBorder="1" applyAlignment="1">
      <alignment horizontal="center" vertical="center"/>
    </xf>
    <xf numFmtId="0" fontId="14" fillId="18" borderId="6" xfId="2" applyFont="1" applyFill="1" applyBorder="1" applyAlignment="1">
      <alignment horizontal="center" vertical="center"/>
    </xf>
    <xf numFmtId="0" fontId="13" fillId="19" borderId="6" xfId="2" applyFont="1" applyFill="1" applyBorder="1" applyAlignment="1">
      <alignment horizontal="center" vertical="center"/>
    </xf>
    <xf numFmtId="0" fontId="14" fillId="19" borderId="6" xfId="2" applyFont="1" applyFill="1" applyBorder="1" applyAlignment="1">
      <alignment horizontal="center" vertical="center"/>
    </xf>
    <xf numFmtId="0" fontId="13" fillId="16" borderId="6" xfId="0" applyFont="1" applyFill="1" applyBorder="1" applyAlignment="1">
      <alignment horizontal="center" vertical="center"/>
    </xf>
    <xf numFmtId="0" fontId="13" fillId="17" borderId="6" xfId="0" applyFont="1" applyFill="1" applyBorder="1" applyAlignment="1">
      <alignment horizontal="center" vertical="center"/>
    </xf>
    <xf numFmtId="0" fontId="13" fillId="18" borderId="6" xfId="0" applyFont="1" applyFill="1" applyBorder="1" applyAlignment="1">
      <alignment horizontal="center" vertical="center"/>
    </xf>
    <xf numFmtId="0" fontId="13" fillId="19" borderId="6" xfId="0" applyFont="1" applyFill="1" applyBorder="1" applyAlignment="1">
      <alignment horizontal="center" vertical="center"/>
    </xf>
    <xf numFmtId="0" fontId="15" fillId="0" borderId="6" xfId="2" applyFont="1" applyBorder="1" applyAlignment="1">
      <alignment horizontal="center" vertical="center"/>
    </xf>
    <xf numFmtId="0" fontId="16" fillId="0" borderId="6" xfId="2" applyFont="1" applyBorder="1" applyAlignment="1">
      <alignment horizontal="center" vertical="center"/>
    </xf>
    <xf numFmtId="0" fontId="15" fillId="0" borderId="6" xfId="2" applyFont="1" applyBorder="1" applyAlignment="1">
      <alignment vertical="center"/>
    </xf>
    <xf numFmtId="0" fontId="15" fillId="0" borderId="6" xfId="2" applyFont="1" applyBorder="1" applyAlignment="1">
      <alignment vertical="center" wrapText="1"/>
    </xf>
    <xf numFmtId="0" fontId="9" fillId="0" borderId="6" xfId="2" applyFont="1" applyBorder="1" applyAlignment="1">
      <alignment vertical="center"/>
    </xf>
    <xf numFmtId="0" fontId="17" fillId="0" borderId="6" xfId="2" applyFont="1" applyBorder="1" applyAlignment="1">
      <alignment horizontal="center" vertical="center" wrapText="1"/>
    </xf>
    <xf numFmtId="0" fontId="16" fillId="0" borderId="6" xfId="2" applyFont="1" applyBorder="1" applyAlignment="1">
      <alignment horizontal="center" vertical="center" wrapText="1"/>
    </xf>
    <xf numFmtId="0" fontId="9" fillId="0" borderId="6" xfId="2" applyFont="1" applyBorder="1" applyAlignment="1">
      <alignment vertical="center" wrapText="1"/>
    </xf>
    <xf numFmtId="0" fontId="9" fillId="0" borderId="6" xfId="2" applyFont="1" applyBorder="1" applyAlignment="1">
      <alignment horizontal="left" vertical="center" wrapText="1"/>
    </xf>
    <xf numFmtId="0" fontId="13" fillId="0" borderId="6" xfId="2" applyFont="1" applyBorder="1" applyAlignment="1">
      <alignment horizontal="center" vertical="center"/>
    </xf>
    <xf numFmtId="0" fontId="13" fillId="0" borderId="6" xfId="2" applyFont="1" applyBorder="1" applyAlignment="1">
      <alignment vertical="center" wrapText="1"/>
    </xf>
    <xf numFmtId="0" fontId="1" fillId="0" borderId="0" xfId="2" applyAlignment="1">
      <alignment wrapText="1"/>
    </xf>
    <xf numFmtId="164" fontId="20" fillId="22" borderId="13" xfId="0" applyNumberFormat="1" applyFont="1" applyFill="1" applyBorder="1" applyAlignment="1">
      <alignment horizontal="center" vertical="center"/>
    </xf>
    <xf numFmtId="0" fontId="20" fillId="22" borderId="13" xfId="0" applyFont="1" applyFill="1" applyBorder="1" applyAlignment="1">
      <alignment horizontal="center" vertical="center"/>
    </xf>
    <xf numFmtId="0" fontId="20" fillId="22" borderId="13" xfId="0" applyFont="1" applyFill="1" applyBorder="1"/>
    <xf numFmtId="164" fontId="20" fillId="15" borderId="13" xfId="0" applyNumberFormat="1" applyFont="1" applyFill="1" applyBorder="1" applyAlignment="1">
      <alignment horizontal="center" vertical="center"/>
    </xf>
    <xf numFmtId="0" fontId="20" fillId="15" borderId="13" xfId="0" applyFont="1" applyFill="1" applyBorder="1" applyAlignment="1">
      <alignment horizontal="center" vertical="center"/>
    </xf>
    <xf numFmtId="0" fontId="20" fillId="15" borderId="13" xfId="0" applyFont="1" applyFill="1" applyBorder="1"/>
    <xf numFmtId="164" fontId="20" fillId="15" borderId="11" xfId="0" applyNumberFormat="1" applyFont="1" applyFill="1" applyBorder="1" applyAlignment="1">
      <alignment horizontal="center" vertical="center"/>
    </xf>
    <xf numFmtId="0" fontId="20" fillId="15" borderId="11" xfId="0" applyFont="1" applyFill="1" applyBorder="1" applyAlignment="1">
      <alignment horizontal="center" vertical="center"/>
    </xf>
    <xf numFmtId="0" fontId="20" fillId="10" borderId="12" xfId="0" applyFont="1" applyFill="1" applyBorder="1" applyAlignment="1">
      <alignment horizontal="center" vertical="center" wrapText="1"/>
    </xf>
    <xf numFmtId="0" fontId="20" fillId="14" borderId="11" xfId="0" applyFont="1" applyFill="1" applyBorder="1" applyAlignment="1">
      <alignment horizontal="center" vertical="center"/>
    </xf>
    <xf numFmtId="0" fontId="20" fillId="13" borderId="11" xfId="0" applyFont="1" applyFill="1" applyBorder="1" applyAlignment="1">
      <alignment horizontal="center" vertical="center" wrapText="1"/>
    </xf>
    <xf numFmtId="0" fontId="20" fillId="12" borderId="11" xfId="0" applyFont="1" applyFill="1" applyBorder="1" applyAlignment="1">
      <alignment horizontal="center" vertical="center" wrapText="1"/>
    </xf>
    <xf numFmtId="0" fontId="22" fillId="0" borderId="0" xfId="0" applyFont="1"/>
    <xf numFmtId="0" fontId="0" fillId="0" borderId="0" xfId="0" applyAlignment="1">
      <alignment horizontal="left"/>
    </xf>
    <xf numFmtId="0" fontId="22" fillId="0" borderId="0" xfId="0" applyFont="1" applyAlignment="1">
      <alignment horizontal="left"/>
    </xf>
    <xf numFmtId="0" fontId="23" fillId="0" borderId="0" xfId="0" applyFont="1" applyAlignment="1">
      <alignment horizontal="left"/>
    </xf>
    <xf numFmtId="0" fontId="23" fillId="0" borderId="0" xfId="0" applyFont="1"/>
    <xf numFmtId="0" fontId="20" fillId="15" borderId="13" xfId="0" applyFont="1" applyFill="1" applyBorder="1" applyAlignment="1">
      <alignment horizontal="left" vertical="center"/>
    </xf>
    <xf numFmtId="0" fontId="20" fillId="22" borderId="13" xfId="0" applyFont="1" applyFill="1" applyBorder="1" applyAlignment="1">
      <alignment horizontal="left" vertical="center"/>
    </xf>
    <xf numFmtId="0" fontId="10" fillId="0" borderId="0" xfId="0" applyFont="1" applyAlignment="1">
      <alignment vertical="center"/>
    </xf>
    <xf numFmtId="0" fontId="9" fillId="0" borderId="0" xfId="0" applyFont="1" applyAlignment="1">
      <alignment vertical="center"/>
    </xf>
    <xf numFmtId="0" fontId="0" fillId="0" borderId="6" xfId="0" applyBorder="1" applyAlignment="1">
      <alignment horizontal="center" vertical="center"/>
    </xf>
    <xf numFmtId="0" fontId="0" fillId="0" borderId="0" xfId="0" applyAlignment="1">
      <alignment horizontal="center"/>
    </xf>
    <xf numFmtId="0" fontId="6" fillId="0" borderId="0" xfId="0" applyFont="1" applyAlignment="1">
      <alignment horizontal="center" vertical="center"/>
    </xf>
    <xf numFmtId="0" fontId="24" fillId="24" borderId="6" xfId="0" applyFont="1" applyFill="1" applyBorder="1" applyAlignment="1">
      <alignment horizontal="center" vertical="center"/>
    </xf>
    <xf numFmtId="0" fontId="24" fillId="24" borderId="6" xfId="0" applyFont="1" applyFill="1" applyBorder="1" applyAlignment="1">
      <alignment horizontal="center" vertical="center" wrapText="1"/>
    </xf>
    <xf numFmtId="0" fontId="20" fillId="0" borderId="0" xfId="0" applyFont="1" applyAlignment="1">
      <alignment vertical="center"/>
    </xf>
    <xf numFmtId="0" fontId="20" fillId="25" borderId="13" xfId="0" applyFont="1" applyFill="1" applyBorder="1"/>
    <xf numFmtId="0" fontId="20" fillId="25" borderId="13" xfId="0" applyFont="1" applyFill="1" applyBorder="1" applyAlignment="1">
      <alignment horizontal="center" vertical="center"/>
    </xf>
    <xf numFmtId="0" fontId="20" fillId="25" borderId="13" xfId="0" applyFont="1" applyFill="1" applyBorder="1" applyAlignment="1">
      <alignment horizontal="left" vertical="center"/>
    </xf>
    <xf numFmtId="0" fontId="20" fillId="27" borderId="13" xfId="0" applyFont="1" applyFill="1" applyBorder="1"/>
    <xf numFmtId="0" fontId="20" fillId="27" borderId="13" xfId="0" applyFont="1" applyFill="1" applyBorder="1" applyAlignment="1">
      <alignment horizontal="center" vertical="center"/>
    </xf>
    <xf numFmtId="0" fontId="20" fillId="27" borderId="13" xfId="0" applyFont="1" applyFill="1" applyBorder="1" applyAlignment="1">
      <alignment horizontal="left" vertical="center"/>
    </xf>
    <xf numFmtId="164" fontId="20" fillId="25" borderId="9" xfId="0" applyNumberFormat="1" applyFont="1" applyFill="1" applyBorder="1" applyAlignment="1">
      <alignment horizontal="center" vertical="center"/>
    </xf>
    <xf numFmtId="164" fontId="20" fillId="27" borderId="9" xfId="0" applyNumberFormat="1" applyFont="1" applyFill="1" applyBorder="1" applyAlignment="1">
      <alignment horizontal="center" vertical="center"/>
    </xf>
    <xf numFmtId="0" fontId="20" fillId="26" borderId="6" xfId="0" applyFont="1" applyFill="1" applyBorder="1" applyAlignment="1">
      <alignment vertical="center"/>
    </xf>
    <xf numFmtId="0" fontId="0" fillId="26" borderId="6" xfId="0" applyFill="1" applyBorder="1"/>
    <xf numFmtId="0" fontId="25" fillId="15" borderId="13" xfId="0" applyFont="1" applyFill="1" applyBorder="1" applyAlignment="1">
      <alignment horizontal="center"/>
    </xf>
    <xf numFmtId="0" fontId="25" fillId="22" borderId="13" xfId="0" applyFont="1" applyFill="1" applyBorder="1" applyAlignment="1">
      <alignment horizontal="center" vertical="center"/>
    </xf>
    <xf numFmtId="0" fontId="25" fillId="15" borderId="13" xfId="0" applyFont="1" applyFill="1" applyBorder="1" applyAlignment="1">
      <alignment horizontal="left"/>
    </xf>
    <xf numFmtId="0" fontId="25" fillId="22" borderId="13" xfId="0" applyFont="1" applyFill="1" applyBorder="1"/>
    <xf numFmtId="164" fontId="25" fillId="22" borderId="13" xfId="0" applyNumberFormat="1" applyFont="1" applyFill="1" applyBorder="1" applyAlignment="1">
      <alignment horizontal="center" vertical="center"/>
    </xf>
    <xf numFmtId="0" fontId="25" fillId="22" borderId="13" xfId="0" applyFont="1" applyFill="1" applyBorder="1" applyAlignment="1">
      <alignment horizontal="left" vertical="center"/>
    </xf>
    <xf numFmtId="0" fontId="26" fillId="0" borderId="6" xfId="0" applyFont="1" applyBorder="1"/>
    <xf numFmtId="0" fontId="26" fillId="28" borderId="6" xfId="0" applyFont="1" applyFill="1" applyBorder="1" applyAlignment="1">
      <alignment horizontal="left"/>
    </xf>
    <xf numFmtId="0" fontId="26" fillId="0" borderId="6" xfId="0" applyFont="1" applyBorder="1" applyAlignment="1">
      <alignment horizontal="center" vertical="center"/>
    </xf>
    <xf numFmtId="0" fontId="26" fillId="0" borderId="6" xfId="0" applyFont="1" applyBorder="1" applyAlignment="1">
      <alignment horizontal="center"/>
    </xf>
    <xf numFmtId="0" fontId="25" fillId="15" borderId="13" xfId="1" applyFont="1" applyFill="1" applyBorder="1" applyAlignment="1">
      <alignment horizontal="center"/>
    </xf>
    <xf numFmtId="0" fontId="25" fillId="15" borderId="13" xfId="1" applyFont="1" applyFill="1" applyBorder="1" applyAlignment="1">
      <alignment horizontal="center" vertical="center" wrapText="1"/>
    </xf>
    <xf numFmtId="0" fontId="25" fillId="15" borderId="13" xfId="0" applyFont="1" applyFill="1" applyBorder="1" applyAlignment="1">
      <alignment horizontal="center" vertical="center"/>
    </xf>
    <xf numFmtId="0" fontId="25" fillId="15" borderId="13" xfId="0" applyFont="1" applyFill="1" applyBorder="1" applyAlignment="1">
      <alignment horizontal="left" vertical="center"/>
    </xf>
    <xf numFmtId="0" fontId="26" fillId="5" borderId="6" xfId="0" applyFont="1" applyFill="1" applyBorder="1"/>
    <xf numFmtId="0" fontId="26" fillId="0" borderId="7" xfId="0" applyFont="1" applyBorder="1" applyAlignment="1">
      <alignment horizontal="center" vertical="center"/>
    </xf>
    <xf numFmtId="0" fontId="18" fillId="21" borderId="1" xfId="2" applyFont="1" applyFill="1" applyBorder="1" applyAlignment="1">
      <alignment horizontal="center" vertical="center"/>
    </xf>
    <xf numFmtId="0" fontId="18" fillId="21" borderId="7" xfId="2" applyFont="1" applyFill="1" applyBorder="1" applyAlignment="1">
      <alignment horizontal="center" vertical="center"/>
    </xf>
    <xf numFmtId="0" fontId="18" fillId="21" borderId="5" xfId="2" applyFont="1" applyFill="1" applyBorder="1" applyAlignment="1">
      <alignment horizontal="center" vertical="center"/>
    </xf>
    <xf numFmtId="0" fontId="18" fillId="20" borderId="1" xfId="2" applyFont="1" applyFill="1" applyBorder="1" applyAlignment="1">
      <alignment horizontal="center" vertical="center"/>
    </xf>
    <xf numFmtId="0" fontId="18" fillId="20" borderId="7" xfId="2" applyFont="1" applyFill="1" applyBorder="1" applyAlignment="1">
      <alignment horizontal="center" vertical="center"/>
    </xf>
    <xf numFmtId="0" fontId="18" fillId="20" borderId="5" xfId="2" applyFont="1" applyFill="1" applyBorder="1" applyAlignment="1">
      <alignment horizontal="center" vertical="center"/>
    </xf>
    <xf numFmtId="0" fontId="18" fillId="6" borderId="1" xfId="2" applyFont="1" applyFill="1" applyBorder="1" applyAlignment="1">
      <alignment horizontal="center" vertical="center"/>
    </xf>
    <xf numFmtId="0" fontId="18" fillId="6" borderId="7" xfId="2" applyFont="1" applyFill="1" applyBorder="1" applyAlignment="1">
      <alignment horizontal="center" vertical="center"/>
    </xf>
    <xf numFmtId="0" fontId="18" fillId="6" borderId="5" xfId="2" applyFont="1" applyFill="1" applyBorder="1" applyAlignment="1">
      <alignment horizontal="center" vertical="center"/>
    </xf>
    <xf numFmtId="0" fontId="3" fillId="2" borderId="6" xfId="1" applyFont="1" applyFill="1" applyBorder="1" applyAlignment="1">
      <alignment horizontal="center" vertical="center"/>
    </xf>
    <xf numFmtId="0" fontId="8" fillId="0" borderId="0" xfId="2" applyFont="1" applyAlignment="1">
      <alignment horizontal="center" vertical="center"/>
    </xf>
    <xf numFmtId="0" fontId="8" fillId="0" borderId="14" xfId="2" applyFont="1" applyBorder="1" applyAlignment="1">
      <alignment horizontal="center" vertical="center"/>
    </xf>
    <xf numFmtId="0" fontId="7" fillId="0" borderId="0" xfId="2" applyFont="1" applyAlignment="1">
      <alignment horizontal="center" vertical="center" wrapText="1"/>
    </xf>
    <xf numFmtId="0" fontId="7" fillId="0" borderId="14" xfId="2" applyFont="1" applyBorder="1" applyAlignment="1">
      <alignment horizontal="center" vertical="center" wrapText="1"/>
    </xf>
    <xf numFmtId="0" fontId="12" fillId="2" borderId="1" xfId="1" applyFont="1" applyFill="1" applyBorder="1" applyAlignment="1">
      <alignment horizontal="center" vertical="center" wrapText="1"/>
    </xf>
    <xf numFmtId="0" fontId="12" fillId="2" borderId="5"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12" fillId="2" borderId="2" xfId="1" applyFont="1" applyFill="1" applyBorder="1" applyAlignment="1">
      <alignment horizontal="center" vertical="center" wrapText="1"/>
    </xf>
    <xf numFmtId="0" fontId="12" fillId="2" borderId="3" xfId="1" applyFont="1" applyFill="1" applyBorder="1" applyAlignment="1">
      <alignment horizontal="center" vertical="center" wrapText="1"/>
    </xf>
    <xf numFmtId="0" fontId="12" fillId="2" borderId="4" xfId="1" applyFont="1" applyFill="1" applyBorder="1" applyAlignment="1">
      <alignment horizontal="center" vertical="center" wrapText="1"/>
    </xf>
    <xf numFmtId="0" fontId="5" fillId="16" borderId="1" xfId="0" applyFont="1" applyFill="1" applyBorder="1" applyAlignment="1">
      <alignment horizontal="center" vertical="center" wrapText="1"/>
    </xf>
    <xf numFmtId="0" fontId="5" fillId="16" borderId="7" xfId="0" applyFont="1" applyFill="1" applyBorder="1" applyAlignment="1">
      <alignment horizontal="center" vertical="center" wrapText="1"/>
    </xf>
    <xf numFmtId="0" fontId="5" fillId="16" borderId="5"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5" fillId="18" borderId="1" xfId="0" applyFont="1" applyFill="1" applyBorder="1" applyAlignment="1">
      <alignment horizontal="center" vertical="center" wrapText="1"/>
    </xf>
    <xf numFmtId="0" fontId="5" fillId="18" borderId="5"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5" fillId="18" borderId="7" xfId="0" applyFont="1" applyFill="1" applyBorder="1" applyAlignment="1">
      <alignment horizontal="center" vertical="center" wrapText="1"/>
    </xf>
    <xf numFmtId="0" fontId="5" fillId="19" borderId="1" xfId="0" applyFont="1" applyFill="1" applyBorder="1" applyAlignment="1">
      <alignment horizontal="center" vertical="center" wrapText="1"/>
    </xf>
    <xf numFmtId="0" fontId="5" fillId="19" borderId="7" xfId="0" applyFont="1" applyFill="1" applyBorder="1" applyAlignment="1">
      <alignment horizontal="center" vertical="center" wrapText="1"/>
    </xf>
    <xf numFmtId="0" fontId="5" fillId="19" borderId="5"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5" fillId="17" borderId="7" xfId="0" applyFont="1" applyFill="1" applyBorder="1" applyAlignment="1">
      <alignment horizontal="center" vertical="center" wrapText="1"/>
    </xf>
    <xf numFmtId="0" fontId="5" fillId="17" borderId="5"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5" fillId="18" borderId="1" xfId="0" applyFont="1" applyFill="1" applyBorder="1" applyAlignment="1">
      <alignment horizontal="center" vertical="center"/>
    </xf>
    <xf numFmtId="0" fontId="5" fillId="18" borderId="5" xfId="0" applyFont="1" applyFill="1" applyBorder="1" applyAlignment="1">
      <alignment horizontal="center" vertical="center"/>
    </xf>
    <xf numFmtId="0" fontId="20" fillId="0" borderId="21" xfId="0" applyFont="1" applyBorder="1" applyAlignment="1">
      <alignment horizontal="center" vertical="center"/>
    </xf>
    <xf numFmtId="164" fontId="20" fillId="11" borderId="6" xfId="0" applyNumberFormat="1" applyFont="1" applyFill="1" applyBorder="1" applyAlignment="1">
      <alignment horizontal="center" vertical="center"/>
    </xf>
    <xf numFmtId="0" fontId="20" fillId="8" borderId="6" xfId="0" applyFont="1" applyFill="1" applyBorder="1" applyAlignment="1">
      <alignment horizontal="center" vertical="center" wrapText="1"/>
    </xf>
    <xf numFmtId="0" fontId="27" fillId="5" borderId="8" xfId="0" applyFont="1" applyFill="1" applyBorder="1" applyAlignment="1">
      <alignment horizontal="center" vertical="center"/>
    </xf>
    <xf numFmtId="0" fontId="28" fillId="5" borderId="11" xfId="0" applyFont="1" applyFill="1" applyBorder="1" applyAlignment="1">
      <alignment horizontal="center" vertical="center"/>
    </xf>
    <xf numFmtId="0" fontId="20" fillId="7" borderId="9" xfId="0" applyFont="1" applyFill="1" applyBorder="1" applyAlignment="1">
      <alignment horizontal="center" vertical="center"/>
    </xf>
    <xf numFmtId="0" fontId="2" fillId="0" borderId="10" xfId="0" applyFont="1" applyBorder="1" applyAlignment="1">
      <alignment horizontal="center" vertical="center"/>
    </xf>
    <xf numFmtId="0" fontId="20" fillId="9" borderId="6" xfId="0" applyFont="1" applyFill="1" applyBorder="1" applyAlignment="1">
      <alignment horizontal="center" vertical="center"/>
    </xf>
    <xf numFmtId="0" fontId="20" fillId="10" borderId="6" xfId="0" applyFont="1" applyFill="1" applyBorder="1" applyAlignment="1">
      <alignment horizontal="center" vertical="center" wrapText="1"/>
    </xf>
    <xf numFmtId="0" fontId="21" fillId="23" borderId="0" xfId="0" applyFont="1" applyFill="1" applyAlignment="1">
      <alignment horizontal="center" vertical="center"/>
    </xf>
    <xf numFmtId="0" fontId="25" fillId="15" borderId="22" xfId="0" applyFont="1" applyFill="1" applyBorder="1" applyAlignment="1">
      <alignment horizontal="center" vertical="center"/>
    </xf>
    <xf numFmtId="0" fontId="25" fillId="15" borderId="18" xfId="0" applyFont="1" applyFill="1" applyBorder="1" applyAlignment="1">
      <alignment horizontal="center" vertical="center"/>
    </xf>
    <xf numFmtId="0" fontId="25" fillId="22" borderId="8" xfId="0" applyFont="1" applyFill="1" applyBorder="1" applyAlignment="1">
      <alignment horizontal="center" vertical="center"/>
    </xf>
    <xf numFmtId="0" fontId="25" fillId="22" borderId="18" xfId="0" applyFont="1" applyFill="1" applyBorder="1" applyAlignment="1">
      <alignment horizontal="center" vertical="center"/>
    </xf>
    <xf numFmtId="0" fontId="25" fillId="22" borderId="11" xfId="0" applyFont="1" applyFill="1" applyBorder="1" applyAlignment="1">
      <alignment horizontal="center" vertical="center"/>
    </xf>
    <xf numFmtId="0" fontId="26" fillId="5" borderId="1" xfId="0" applyFont="1" applyFill="1" applyBorder="1" applyAlignment="1">
      <alignment horizontal="center" vertical="center"/>
    </xf>
    <xf numFmtId="0" fontId="26" fillId="5" borderId="7" xfId="0" applyFont="1" applyFill="1" applyBorder="1" applyAlignment="1">
      <alignment horizontal="center" vertical="center"/>
    </xf>
    <xf numFmtId="0" fontId="26" fillId="5" borderId="5" xfId="0" applyFont="1" applyFill="1" applyBorder="1" applyAlignment="1">
      <alignment horizontal="center" vertical="center"/>
    </xf>
    <xf numFmtId="0" fontId="26" fillId="21" borderId="1" xfId="0" applyFont="1" applyFill="1" applyBorder="1" applyAlignment="1">
      <alignment horizontal="center" vertical="center"/>
    </xf>
    <xf numFmtId="0" fontId="26" fillId="21" borderId="5" xfId="0" applyFont="1" applyFill="1" applyBorder="1" applyAlignment="1">
      <alignment horizontal="center" vertical="center"/>
    </xf>
    <xf numFmtId="0" fontId="10" fillId="0" borderId="16"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9" fillId="0" borderId="17" xfId="0" applyFont="1" applyBorder="1" applyAlignment="1">
      <alignment horizontal="center" vertical="center"/>
    </xf>
    <xf numFmtId="0" fontId="7" fillId="0" borderId="6" xfId="0" applyFont="1" applyBorder="1" applyAlignment="1">
      <alignment horizontal="center" vertical="center"/>
    </xf>
    <xf numFmtId="0" fontId="11" fillId="0" borderId="6" xfId="0" applyFont="1" applyBorder="1" applyAlignment="1">
      <alignment horizontal="center" vertical="center"/>
    </xf>
    <xf numFmtId="0" fontId="7" fillId="0" borderId="1" xfId="0" applyFont="1" applyBorder="1" applyAlignment="1">
      <alignment horizontal="center" vertical="center"/>
    </xf>
    <xf numFmtId="0" fontId="7" fillId="0" borderId="5" xfId="0" applyFont="1" applyBorder="1" applyAlignment="1">
      <alignment horizontal="center" vertical="center"/>
    </xf>
  </cellXfs>
  <cellStyles count="3">
    <cellStyle name="Normal" xfId="0" builtinId="0"/>
    <cellStyle name="Normal 2" xfId="1" xr:uid="{F994E3F1-3B92-4746-8B05-21A9AAEE2DAA}"/>
    <cellStyle name="Normal 3" xfId="2" xr:uid="{78202571-0C5D-41C7-A756-B525958E28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C040-BC31-449A-9775-1CBFD5D2A7DD}">
  <sheetPr>
    <tabColor rgb="FF92D050"/>
  </sheetPr>
  <dimension ref="A1:I50"/>
  <sheetViews>
    <sheetView zoomScale="40" zoomScaleNormal="40" workbookViewId="0">
      <selection activeCell="N20" sqref="N20"/>
    </sheetView>
  </sheetViews>
  <sheetFormatPr defaultRowHeight="14.4" x14ac:dyDescent="0.3"/>
  <cols>
    <col min="1" max="1" width="10.109375" customWidth="1"/>
    <col min="2" max="2" width="26.44140625" customWidth="1"/>
    <col min="3" max="3" width="34.109375" customWidth="1"/>
    <col min="4" max="4" width="41.21875" customWidth="1"/>
    <col min="5" max="5" width="14" customWidth="1"/>
    <col min="6" max="6" width="16.33203125" customWidth="1"/>
    <col min="7" max="7" width="20.88671875" customWidth="1"/>
    <col min="8" max="8" width="21" bestFit="1" customWidth="1"/>
    <col min="9" max="9" width="32.77734375" customWidth="1"/>
  </cols>
  <sheetData>
    <row r="1" spans="1:9" ht="14.4" customHeight="1" x14ac:dyDescent="0.3">
      <c r="A1" s="108" t="s">
        <v>135</v>
      </c>
      <c r="B1" s="108"/>
      <c r="C1" s="106" t="s">
        <v>136</v>
      </c>
      <c r="D1" s="106"/>
      <c r="E1" s="106"/>
      <c r="F1" s="106"/>
      <c r="G1" s="2"/>
      <c r="H1" s="2"/>
      <c r="I1" s="2"/>
    </row>
    <row r="2" spans="1:9" ht="14.4" customHeight="1" x14ac:dyDescent="0.3">
      <c r="A2" s="108"/>
      <c r="B2" s="108"/>
      <c r="C2" s="106"/>
      <c r="D2" s="106"/>
      <c r="E2" s="106"/>
      <c r="F2" s="106"/>
      <c r="G2" s="2"/>
      <c r="H2" s="2"/>
      <c r="I2" s="2"/>
    </row>
    <row r="3" spans="1:9" ht="14.4" customHeight="1" x14ac:dyDescent="0.3">
      <c r="A3" s="109"/>
      <c r="B3" s="109"/>
      <c r="C3" s="107"/>
      <c r="D3" s="107"/>
      <c r="E3" s="107"/>
      <c r="F3" s="107"/>
      <c r="G3" s="2"/>
      <c r="H3" s="2"/>
      <c r="I3" s="2"/>
    </row>
    <row r="4" spans="1:9" ht="18" x14ac:dyDescent="0.3">
      <c r="A4" s="105" t="s">
        <v>137</v>
      </c>
      <c r="B4" s="105" t="s">
        <v>2</v>
      </c>
      <c r="C4" s="105"/>
      <c r="D4" s="105"/>
      <c r="E4" s="105" t="s">
        <v>4</v>
      </c>
      <c r="F4" s="105" t="s">
        <v>5</v>
      </c>
      <c r="G4" s="105" t="s">
        <v>138</v>
      </c>
      <c r="H4" s="105" t="s">
        <v>7</v>
      </c>
      <c r="I4" s="105" t="s">
        <v>8</v>
      </c>
    </row>
    <row r="5" spans="1:9" ht="36.9" customHeight="1" x14ac:dyDescent="0.3">
      <c r="A5" s="105"/>
      <c r="B5" s="1" t="s">
        <v>9</v>
      </c>
      <c r="C5" s="1" t="s">
        <v>10</v>
      </c>
      <c r="D5" s="1" t="s">
        <v>11</v>
      </c>
      <c r="E5" s="105"/>
      <c r="F5" s="105"/>
      <c r="G5" s="105"/>
      <c r="H5" s="105"/>
      <c r="I5" s="105"/>
    </row>
    <row r="6" spans="1:9" ht="30" customHeight="1" x14ac:dyDescent="0.3">
      <c r="A6" s="40" t="s">
        <v>16</v>
      </c>
      <c r="B6" s="102" t="s">
        <v>13</v>
      </c>
      <c r="C6" s="38" t="s">
        <v>14</v>
      </c>
      <c r="D6" s="38" t="s">
        <v>15</v>
      </c>
      <c r="E6" s="31">
        <v>1</v>
      </c>
      <c r="F6" s="32" t="s">
        <v>36</v>
      </c>
      <c r="G6" s="33"/>
      <c r="H6" s="34" t="s">
        <v>139</v>
      </c>
      <c r="I6" s="4"/>
    </row>
    <row r="7" spans="1:9" ht="15.75" customHeight="1" x14ac:dyDescent="0.3">
      <c r="A7" s="40" t="s">
        <v>21</v>
      </c>
      <c r="B7" s="103"/>
      <c r="C7" s="38" t="s">
        <v>19</v>
      </c>
      <c r="D7" s="38" t="s">
        <v>20</v>
      </c>
      <c r="E7" s="31">
        <v>1</v>
      </c>
      <c r="F7" s="32" t="s">
        <v>36</v>
      </c>
      <c r="G7" s="33"/>
      <c r="H7" s="34" t="s">
        <v>140</v>
      </c>
      <c r="I7" s="3"/>
    </row>
    <row r="8" spans="1:9" ht="15.75" customHeight="1" x14ac:dyDescent="0.3">
      <c r="A8" s="40" t="s">
        <v>24</v>
      </c>
      <c r="B8" s="103"/>
      <c r="C8" s="38" t="s">
        <v>22</v>
      </c>
      <c r="D8" s="38" t="s">
        <v>23</v>
      </c>
      <c r="E8" s="31">
        <v>1</v>
      </c>
      <c r="F8" s="32" t="s">
        <v>36</v>
      </c>
      <c r="G8" s="33"/>
      <c r="H8" s="33" t="s">
        <v>140</v>
      </c>
      <c r="I8" s="3"/>
    </row>
    <row r="9" spans="1:9" ht="15.75" customHeight="1" x14ac:dyDescent="0.3">
      <c r="A9" s="40" t="s">
        <v>27</v>
      </c>
      <c r="B9" s="103"/>
      <c r="C9" s="38" t="s">
        <v>25</v>
      </c>
      <c r="D9" s="38" t="s">
        <v>26</v>
      </c>
      <c r="E9" s="31">
        <v>1</v>
      </c>
      <c r="F9" s="32" t="s">
        <v>36</v>
      </c>
      <c r="G9" s="33"/>
      <c r="H9" s="33" t="s">
        <v>139</v>
      </c>
      <c r="I9" s="3"/>
    </row>
    <row r="10" spans="1:9" ht="15.75" customHeight="1" x14ac:dyDescent="0.3">
      <c r="A10" s="40" t="s">
        <v>30</v>
      </c>
      <c r="B10" s="103"/>
      <c r="C10" s="38" t="s">
        <v>28</v>
      </c>
      <c r="D10" s="38" t="s">
        <v>29</v>
      </c>
      <c r="E10" s="31">
        <v>1</v>
      </c>
      <c r="F10" s="32" t="s">
        <v>36</v>
      </c>
      <c r="G10" s="33"/>
      <c r="H10" s="33" t="s">
        <v>140</v>
      </c>
      <c r="I10" s="3"/>
    </row>
    <row r="11" spans="1:9" ht="15.75" customHeight="1" x14ac:dyDescent="0.3">
      <c r="A11" s="40" t="s">
        <v>33</v>
      </c>
      <c r="B11" s="103"/>
      <c r="C11" s="38" t="s">
        <v>31</v>
      </c>
      <c r="D11" s="38" t="s">
        <v>32</v>
      </c>
      <c r="E11" s="31">
        <v>1</v>
      </c>
      <c r="F11" s="32" t="s">
        <v>36</v>
      </c>
      <c r="G11" s="33"/>
      <c r="H11" s="34" t="s">
        <v>140</v>
      </c>
      <c r="I11" s="3"/>
    </row>
    <row r="12" spans="1:9" ht="15.75" customHeight="1" x14ac:dyDescent="0.3">
      <c r="A12" s="40" t="s">
        <v>42</v>
      </c>
      <c r="B12" s="103"/>
      <c r="C12" s="38" t="s">
        <v>40</v>
      </c>
      <c r="D12" s="35" t="s">
        <v>41</v>
      </c>
      <c r="E12" s="31">
        <v>2</v>
      </c>
      <c r="F12" s="32" t="s">
        <v>36</v>
      </c>
      <c r="G12" s="33"/>
      <c r="H12" s="33" t="s">
        <v>141</v>
      </c>
      <c r="I12" s="3"/>
    </row>
    <row r="13" spans="1:9" ht="22.5" customHeight="1" x14ac:dyDescent="0.3">
      <c r="A13" s="40" t="s">
        <v>75</v>
      </c>
      <c r="B13" s="103"/>
      <c r="C13" s="38" t="s">
        <v>73</v>
      </c>
      <c r="D13" s="38" t="s">
        <v>74</v>
      </c>
      <c r="E13" s="31">
        <v>2</v>
      </c>
      <c r="F13" s="32" t="s">
        <v>17</v>
      </c>
      <c r="G13" s="33"/>
      <c r="H13" s="33" t="s">
        <v>141</v>
      </c>
      <c r="I13" s="3"/>
    </row>
    <row r="14" spans="1:9" ht="22.5" customHeight="1" x14ac:dyDescent="0.3">
      <c r="A14" s="40" t="s">
        <v>45</v>
      </c>
      <c r="B14" s="103"/>
      <c r="C14" s="38" t="s">
        <v>192</v>
      </c>
      <c r="D14" s="38" t="s">
        <v>193</v>
      </c>
      <c r="E14" s="31">
        <v>2</v>
      </c>
      <c r="F14" s="32" t="s">
        <v>17</v>
      </c>
      <c r="G14" s="33"/>
      <c r="H14" s="33" t="s">
        <v>141</v>
      </c>
      <c r="I14" s="3"/>
    </row>
    <row r="15" spans="1:9" ht="21.6" customHeight="1" x14ac:dyDescent="0.3">
      <c r="A15" s="40" t="s">
        <v>48</v>
      </c>
      <c r="B15" s="103"/>
      <c r="C15" s="38" t="s">
        <v>43</v>
      </c>
      <c r="D15" s="38" t="s">
        <v>44</v>
      </c>
      <c r="E15" s="31">
        <v>2</v>
      </c>
      <c r="F15" s="32" t="s">
        <v>36</v>
      </c>
      <c r="G15" s="33"/>
      <c r="H15" s="33" t="s">
        <v>141</v>
      </c>
      <c r="I15" s="3"/>
    </row>
    <row r="16" spans="1:9" ht="15.75" customHeight="1" x14ac:dyDescent="0.3">
      <c r="A16" s="40" t="s">
        <v>51</v>
      </c>
      <c r="B16" s="103"/>
      <c r="C16" s="38" t="s">
        <v>46</v>
      </c>
      <c r="D16" s="38" t="s">
        <v>47</v>
      </c>
      <c r="E16" s="31">
        <v>2</v>
      </c>
      <c r="F16" s="32" t="s">
        <v>36</v>
      </c>
      <c r="G16" s="33"/>
      <c r="H16" s="33" t="s">
        <v>141</v>
      </c>
      <c r="I16" s="3"/>
    </row>
    <row r="17" spans="1:9" ht="21" customHeight="1" x14ac:dyDescent="0.3">
      <c r="A17" s="40" t="s">
        <v>35</v>
      </c>
      <c r="B17" s="104"/>
      <c r="C17" s="38" t="s">
        <v>49</v>
      </c>
      <c r="D17" s="38" t="s">
        <v>50</v>
      </c>
      <c r="E17" s="31">
        <v>2</v>
      </c>
      <c r="F17" s="32" t="s">
        <v>36</v>
      </c>
      <c r="G17" s="33"/>
      <c r="H17" s="33" t="s">
        <v>141</v>
      </c>
      <c r="I17" s="3"/>
    </row>
    <row r="18" spans="1:9" ht="18.899999999999999" customHeight="1" x14ac:dyDescent="0.3">
      <c r="A18" s="40" t="s">
        <v>37</v>
      </c>
      <c r="B18" s="99" t="s">
        <v>34</v>
      </c>
      <c r="C18" s="38" t="s">
        <v>25</v>
      </c>
      <c r="D18" s="38" t="s">
        <v>26</v>
      </c>
      <c r="E18" s="31">
        <v>1</v>
      </c>
      <c r="F18" s="32" t="s">
        <v>36</v>
      </c>
      <c r="G18" s="33"/>
      <c r="H18" s="33" t="s">
        <v>141</v>
      </c>
      <c r="I18" s="3"/>
    </row>
    <row r="19" spans="1:9" ht="15.75" customHeight="1" x14ac:dyDescent="0.3">
      <c r="A19" s="40" t="s">
        <v>38</v>
      </c>
      <c r="B19" s="100"/>
      <c r="C19" s="38" t="s">
        <v>28</v>
      </c>
      <c r="D19" s="38" t="s">
        <v>29</v>
      </c>
      <c r="E19" s="31">
        <v>1</v>
      </c>
      <c r="F19" s="32" t="s">
        <v>36</v>
      </c>
      <c r="G19" s="33"/>
      <c r="H19" s="33" t="s">
        <v>140</v>
      </c>
      <c r="I19" s="3"/>
    </row>
    <row r="20" spans="1:9" ht="15.75" customHeight="1" x14ac:dyDescent="0.3">
      <c r="A20" s="40" t="s">
        <v>113</v>
      </c>
      <c r="B20" s="100"/>
      <c r="C20" s="38" t="s">
        <v>31</v>
      </c>
      <c r="D20" s="38" t="s">
        <v>32</v>
      </c>
      <c r="E20" s="31">
        <v>2</v>
      </c>
      <c r="F20" s="32" t="s">
        <v>36</v>
      </c>
      <c r="G20" s="33"/>
      <c r="H20" s="33" t="s">
        <v>140</v>
      </c>
      <c r="I20" s="3"/>
    </row>
    <row r="21" spans="1:9" ht="15.75" customHeight="1" x14ac:dyDescent="0.3">
      <c r="A21" s="40" t="s">
        <v>116</v>
      </c>
      <c r="B21" s="100"/>
      <c r="C21" s="38" t="s">
        <v>111</v>
      </c>
      <c r="D21" s="38" t="s">
        <v>112</v>
      </c>
      <c r="E21" s="31">
        <v>1</v>
      </c>
      <c r="F21" s="32" t="s">
        <v>17</v>
      </c>
      <c r="G21" s="33"/>
      <c r="H21" s="33" t="s">
        <v>142</v>
      </c>
      <c r="I21" s="3"/>
    </row>
    <row r="22" spans="1:9" ht="26.4" customHeight="1" x14ac:dyDescent="0.3">
      <c r="A22" s="40" t="s">
        <v>54</v>
      </c>
      <c r="B22" s="100"/>
      <c r="C22" s="38" t="s">
        <v>114</v>
      </c>
      <c r="D22" s="38" t="s">
        <v>115</v>
      </c>
      <c r="E22" s="31">
        <v>1</v>
      </c>
      <c r="F22" s="32" t="s">
        <v>17</v>
      </c>
      <c r="G22" s="33"/>
      <c r="H22" s="33" t="s">
        <v>142</v>
      </c>
      <c r="I22" s="3"/>
    </row>
    <row r="23" spans="1:9" ht="26.4" customHeight="1" x14ac:dyDescent="0.3">
      <c r="A23" s="40" t="s">
        <v>56</v>
      </c>
      <c r="B23" s="100"/>
      <c r="C23" s="38" t="s">
        <v>117</v>
      </c>
      <c r="D23" s="38" t="s">
        <v>118</v>
      </c>
      <c r="E23" s="31">
        <v>2</v>
      </c>
      <c r="F23" s="32" t="s">
        <v>17</v>
      </c>
      <c r="G23" s="33"/>
      <c r="H23" s="33" t="s">
        <v>141</v>
      </c>
      <c r="I23" s="3"/>
    </row>
    <row r="24" spans="1:9" ht="20.399999999999999" customHeight="1" x14ac:dyDescent="0.3">
      <c r="A24" s="40" t="s">
        <v>78</v>
      </c>
      <c r="B24" s="100"/>
      <c r="C24" s="38" t="s">
        <v>52</v>
      </c>
      <c r="D24" s="38" t="s">
        <v>53</v>
      </c>
      <c r="E24" s="31">
        <v>2</v>
      </c>
      <c r="F24" s="32" t="s">
        <v>36</v>
      </c>
      <c r="G24" s="33"/>
      <c r="H24" s="33" t="s">
        <v>143</v>
      </c>
      <c r="I24" s="3"/>
    </row>
    <row r="25" spans="1:9" ht="15.75" customHeight="1" x14ac:dyDescent="0.3">
      <c r="A25" s="40" t="s">
        <v>82</v>
      </c>
      <c r="B25" s="100"/>
      <c r="C25" s="38" t="s">
        <v>46</v>
      </c>
      <c r="D25" s="38" t="s">
        <v>55</v>
      </c>
      <c r="E25" s="31">
        <v>2</v>
      </c>
      <c r="F25" s="32" t="s">
        <v>36</v>
      </c>
      <c r="G25" s="33"/>
      <c r="H25" s="33" t="s">
        <v>143</v>
      </c>
      <c r="I25" s="3"/>
    </row>
    <row r="26" spans="1:9" ht="28.8" x14ac:dyDescent="0.3">
      <c r="A26" s="40" t="s">
        <v>81</v>
      </c>
      <c r="B26" s="101"/>
      <c r="C26" s="38" t="s">
        <v>76</v>
      </c>
      <c r="D26" s="38" t="s">
        <v>77</v>
      </c>
      <c r="E26" s="31">
        <v>3</v>
      </c>
      <c r="F26" s="32" t="s">
        <v>36</v>
      </c>
      <c r="G26" s="33"/>
      <c r="H26" s="33" t="s">
        <v>144</v>
      </c>
      <c r="I26" s="3"/>
    </row>
    <row r="27" spans="1:9" ht="22.5" customHeight="1" x14ac:dyDescent="0.3">
      <c r="A27" s="40" t="s">
        <v>84</v>
      </c>
      <c r="B27" s="96" t="s">
        <v>57</v>
      </c>
      <c r="C27" s="38" t="s">
        <v>31</v>
      </c>
      <c r="D27" s="38" t="s">
        <v>32</v>
      </c>
      <c r="E27" s="31">
        <v>2</v>
      </c>
      <c r="F27" s="32" t="s">
        <v>36</v>
      </c>
      <c r="G27" s="33"/>
      <c r="H27" s="33" t="s">
        <v>140</v>
      </c>
      <c r="I27" s="3"/>
    </row>
    <row r="28" spans="1:9" ht="15.75" customHeight="1" x14ac:dyDescent="0.3">
      <c r="A28" s="40" t="s">
        <v>86</v>
      </c>
      <c r="B28" s="97"/>
      <c r="C28" s="38" t="s">
        <v>79</v>
      </c>
      <c r="D28" s="38" t="s">
        <v>80</v>
      </c>
      <c r="E28" s="31">
        <v>1</v>
      </c>
      <c r="F28" s="32" t="s">
        <v>36</v>
      </c>
      <c r="G28" s="35"/>
      <c r="H28" s="33" t="s">
        <v>144</v>
      </c>
      <c r="I28" s="5"/>
    </row>
    <row r="29" spans="1:9" ht="15.75" customHeight="1" x14ac:dyDescent="0.3">
      <c r="A29" s="40" t="s">
        <v>119</v>
      </c>
      <c r="B29" s="97"/>
      <c r="C29" s="38" t="s">
        <v>25</v>
      </c>
      <c r="D29" s="38" t="s">
        <v>83</v>
      </c>
      <c r="E29" s="31">
        <v>1</v>
      </c>
      <c r="F29" s="32" t="s">
        <v>36</v>
      </c>
      <c r="G29" s="33"/>
      <c r="H29" s="33" t="s">
        <v>144</v>
      </c>
      <c r="I29" s="3"/>
    </row>
    <row r="30" spans="1:9" ht="15.75" customHeight="1" x14ac:dyDescent="0.3">
      <c r="A30" s="40" t="s">
        <v>58</v>
      </c>
      <c r="B30" s="97"/>
      <c r="C30" s="38" t="s">
        <v>28</v>
      </c>
      <c r="D30" s="38" t="s">
        <v>85</v>
      </c>
      <c r="E30" s="31">
        <v>1</v>
      </c>
      <c r="F30" s="32" t="s">
        <v>36</v>
      </c>
      <c r="G30" s="33"/>
      <c r="H30" s="33" t="s">
        <v>144</v>
      </c>
      <c r="I30" s="3"/>
    </row>
    <row r="31" spans="1:9" ht="19.5" customHeight="1" x14ac:dyDescent="0.3">
      <c r="A31" s="40" t="s">
        <v>61</v>
      </c>
      <c r="B31" s="97"/>
      <c r="C31" s="38" t="s">
        <v>195</v>
      </c>
      <c r="D31" s="38" t="s">
        <v>196</v>
      </c>
      <c r="E31" s="31">
        <v>2</v>
      </c>
      <c r="F31" s="32" t="s">
        <v>17</v>
      </c>
      <c r="G31" s="33"/>
      <c r="H31" s="33" t="s">
        <v>144</v>
      </c>
      <c r="I31" s="3"/>
    </row>
    <row r="32" spans="1:9" ht="19.5" customHeight="1" x14ac:dyDescent="0.3">
      <c r="A32" s="40" t="s">
        <v>65</v>
      </c>
      <c r="B32" s="97"/>
      <c r="C32" s="38" t="s">
        <v>292</v>
      </c>
      <c r="D32" s="38" t="s">
        <v>294</v>
      </c>
      <c r="E32" s="31">
        <v>2</v>
      </c>
      <c r="F32" s="32" t="s">
        <v>17</v>
      </c>
      <c r="G32" s="33"/>
      <c r="H32" s="33"/>
      <c r="I32" s="3"/>
    </row>
    <row r="33" spans="1:9" ht="20.100000000000001" customHeight="1" x14ac:dyDescent="0.3">
      <c r="A33" s="40" t="s">
        <v>68</v>
      </c>
      <c r="B33" s="97"/>
      <c r="C33" s="38" t="s">
        <v>59</v>
      </c>
      <c r="D33" s="38" t="s">
        <v>60</v>
      </c>
      <c r="E33" s="31">
        <v>3</v>
      </c>
      <c r="F33" s="32" t="s">
        <v>62</v>
      </c>
      <c r="G33" s="33"/>
      <c r="H33" s="33" t="s">
        <v>144</v>
      </c>
      <c r="I33" s="3"/>
    </row>
    <row r="34" spans="1:9" ht="21" customHeight="1" x14ac:dyDescent="0.3">
      <c r="A34" s="40" t="s">
        <v>71</v>
      </c>
      <c r="B34" s="97"/>
      <c r="C34" s="38" t="s">
        <v>63</v>
      </c>
      <c r="D34" s="38" t="s">
        <v>64</v>
      </c>
      <c r="E34" s="31">
        <v>3</v>
      </c>
      <c r="F34" s="32" t="s">
        <v>62</v>
      </c>
      <c r="G34" s="33"/>
      <c r="H34" s="33" t="s">
        <v>144</v>
      </c>
      <c r="I34" s="3"/>
    </row>
    <row r="35" spans="1:9" ht="21.6" customHeight="1" x14ac:dyDescent="0.3">
      <c r="A35" s="40" t="s">
        <v>92</v>
      </c>
      <c r="B35" s="97"/>
      <c r="C35" s="38" t="s">
        <v>66</v>
      </c>
      <c r="D35" s="38" t="s">
        <v>67</v>
      </c>
      <c r="E35" s="31">
        <v>1</v>
      </c>
      <c r="F35" s="32" t="s">
        <v>17</v>
      </c>
      <c r="G35" s="33"/>
      <c r="H35" s="33" t="s">
        <v>140</v>
      </c>
      <c r="I35" s="3"/>
    </row>
    <row r="36" spans="1:9" ht="20.399999999999999" customHeight="1" x14ac:dyDescent="0.3">
      <c r="A36" s="40" t="s">
        <v>95</v>
      </c>
      <c r="B36" s="97"/>
      <c r="C36" s="38" t="s">
        <v>69</v>
      </c>
      <c r="D36" s="38" t="s">
        <v>70</v>
      </c>
      <c r="E36" s="31">
        <v>1</v>
      </c>
      <c r="F36" s="32" t="s">
        <v>17</v>
      </c>
      <c r="G36" s="33"/>
      <c r="H36" s="33" t="s">
        <v>140</v>
      </c>
      <c r="I36" s="3"/>
    </row>
    <row r="37" spans="1:9" ht="15.6" x14ac:dyDescent="0.3">
      <c r="A37" s="40" t="s">
        <v>98</v>
      </c>
      <c r="B37" s="97"/>
      <c r="C37" s="38" t="s">
        <v>90</v>
      </c>
      <c r="D37" s="38" t="s">
        <v>91</v>
      </c>
      <c r="E37" s="31">
        <v>2</v>
      </c>
      <c r="F37" s="32" t="s">
        <v>36</v>
      </c>
      <c r="G37" s="33"/>
      <c r="H37" s="33" t="s">
        <v>144</v>
      </c>
      <c r="I37" s="3"/>
    </row>
    <row r="38" spans="1:9" ht="31.2" x14ac:dyDescent="0.3">
      <c r="A38" s="40" t="s">
        <v>101</v>
      </c>
      <c r="B38" s="97"/>
      <c r="C38" s="38" t="s">
        <v>93</v>
      </c>
      <c r="D38" s="38" t="s">
        <v>94</v>
      </c>
      <c r="E38" s="31">
        <v>2</v>
      </c>
      <c r="F38" s="32" t="s">
        <v>17</v>
      </c>
      <c r="G38" s="33"/>
      <c r="H38" s="33" t="s">
        <v>140</v>
      </c>
      <c r="I38" s="41" t="s">
        <v>165</v>
      </c>
    </row>
    <row r="39" spans="1:9" ht="21" customHeight="1" x14ac:dyDescent="0.3">
      <c r="A39" s="40" t="s">
        <v>104</v>
      </c>
      <c r="B39" s="97"/>
      <c r="C39" s="38" t="s">
        <v>96</v>
      </c>
      <c r="D39" s="38" t="s">
        <v>97</v>
      </c>
      <c r="E39" s="31">
        <v>2</v>
      </c>
      <c r="F39" s="32" t="s">
        <v>17</v>
      </c>
      <c r="G39" s="33"/>
      <c r="H39" s="33" t="s">
        <v>144</v>
      </c>
      <c r="I39" s="3"/>
    </row>
    <row r="40" spans="1:9" ht="15.75" customHeight="1" x14ac:dyDescent="0.3">
      <c r="A40" s="40" t="s">
        <v>110</v>
      </c>
      <c r="B40" s="97"/>
      <c r="C40" s="38" t="s">
        <v>99</v>
      </c>
      <c r="D40" s="38" t="s">
        <v>100</v>
      </c>
      <c r="E40" s="31">
        <v>3</v>
      </c>
      <c r="F40" s="32" t="s">
        <v>62</v>
      </c>
      <c r="G40" s="33"/>
      <c r="H40" s="33" t="s">
        <v>144</v>
      </c>
      <c r="I40" s="3"/>
    </row>
    <row r="41" spans="1:9" ht="15.75" customHeight="1" x14ac:dyDescent="0.3">
      <c r="A41" s="40" t="s">
        <v>88</v>
      </c>
      <c r="B41" s="97"/>
      <c r="C41" s="38" t="s">
        <v>102</v>
      </c>
      <c r="D41" s="38" t="s">
        <v>103</v>
      </c>
      <c r="E41" s="31">
        <v>2</v>
      </c>
      <c r="F41" s="32" t="s">
        <v>36</v>
      </c>
      <c r="G41" s="33"/>
      <c r="H41" s="33" t="s">
        <v>140</v>
      </c>
      <c r="I41" s="3"/>
    </row>
    <row r="42" spans="1:9" ht="21.6" customHeight="1" x14ac:dyDescent="0.3">
      <c r="A42" s="40" t="s">
        <v>107</v>
      </c>
      <c r="B42" s="97"/>
      <c r="C42" s="38" t="s">
        <v>108</v>
      </c>
      <c r="D42" s="38" t="s">
        <v>109</v>
      </c>
      <c r="E42" s="31">
        <v>2</v>
      </c>
      <c r="F42" s="32" t="s">
        <v>17</v>
      </c>
      <c r="G42" s="33"/>
      <c r="H42" s="33" t="s">
        <v>140</v>
      </c>
      <c r="I42" s="3"/>
    </row>
    <row r="43" spans="1:9" ht="15.75" customHeight="1" x14ac:dyDescent="0.3">
      <c r="A43" s="40" t="s">
        <v>194</v>
      </c>
      <c r="B43" s="97"/>
      <c r="C43" s="39" t="s">
        <v>191</v>
      </c>
      <c r="D43" s="39" t="s">
        <v>87</v>
      </c>
      <c r="E43" s="36">
        <v>3</v>
      </c>
      <c r="F43" s="37" t="s">
        <v>36</v>
      </c>
      <c r="G43" s="34"/>
      <c r="H43" s="34" t="s">
        <v>140</v>
      </c>
      <c r="I43" s="4"/>
    </row>
    <row r="44" spans="1:9" ht="25.5" customHeight="1" x14ac:dyDescent="0.3">
      <c r="A44" s="40" t="s">
        <v>197</v>
      </c>
      <c r="B44" s="98"/>
      <c r="C44" s="38" t="s">
        <v>105</v>
      </c>
      <c r="D44" s="38" t="s">
        <v>106</v>
      </c>
      <c r="E44" s="31">
        <v>2</v>
      </c>
      <c r="F44" s="32" t="s">
        <v>62</v>
      </c>
      <c r="G44" s="33"/>
      <c r="H44" s="33" t="s">
        <v>144</v>
      </c>
      <c r="I44" s="3"/>
    </row>
    <row r="48" spans="1:9" x14ac:dyDescent="0.3">
      <c r="C48" s="42"/>
    </row>
    <row r="49" spans="3:3" x14ac:dyDescent="0.3">
      <c r="C49" s="42"/>
    </row>
    <row r="50" spans="3:3" x14ac:dyDescent="0.3">
      <c r="C50" s="42"/>
    </row>
  </sheetData>
  <mergeCells count="12">
    <mergeCell ref="B27:B44"/>
    <mergeCell ref="B18:B26"/>
    <mergeCell ref="B6:B17"/>
    <mergeCell ref="I4:I5"/>
    <mergeCell ref="C1:F3"/>
    <mergeCell ref="A1:B3"/>
    <mergeCell ref="A4:A5"/>
    <mergeCell ref="B4:D4"/>
    <mergeCell ref="E4:E5"/>
    <mergeCell ref="F4:F5"/>
    <mergeCell ref="G4:G5"/>
    <mergeCell ref="H4:H5"/>
  </mergeCells>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D60B7-0D9A-471C-A006-473FA6669386}">
  <sheetPr>
    <tabColor rgb="FF00B0F0"/>
  </sheetPr>
  <dimension ref="A1:K42"/>
  <sheetViews>
    <sheetView tabSelected="1" zoomScale="55" zoomScaleNormal="55" workbookViewId="0">
      <selection activeCell="P20" sqref="P20"/>
    </sheetView>
  </sheetViews>
  <sheetFormatPr defaultRowHeight="14.4" x14ac:dyDescent="0.3"/>
  <cols>
    <col min="1" max="1" width="16.33203125" customWidth="1"/>
    <col min="2" max="2" width="25.6640625" customWidth="1"/>
    <col min="3" max="3" width="13.77734375" customWidth="1"/>
    <col min="4" max="4" width="35.21875" customWidth="1"/>
    <col min="5" max="5" width="38.33203125" customWidth="1"/>
    <col min="6" max="6" width="13.44140625" customWidth="1"/>
    <col min="7" max="7" width="13" customWidth="1"/>
    <col min="8" max="8" width="19.88671875" bestFit="1" customWidth="1"/>
    <col min="9" max="9" width="11.109375" customWidth="1"/>
    <col min="10" max="10" width="17.109375" customWidth="1"/>
  </cols>
  <sheetData>
    <row r="1" spans="1:11" ht="18" x14ac:dyDescent="0.3">
      <c r="A1" s="110" t="s">
        <v>0</v>
      </c>
      <c r="B1" s="110" t="s">
        <v>1</v>
      </c>
      <c r="C1" s="117" t="s">
        <v>2</v>
      </c>
      <c r="D1" s="118"/>
      <c r="E1" s="119"/>
      <c r="F1" s="110" t="s">
        <v>3</v>
      </c>
      <c r="G1" s="110" t="s">
        <v>4</v>
      </c>
      <c r="H1" s="110" t="s">
        <v>5</v>
      </c>
      <c r="I1" s="110" t="s">
        <v>6</v>
      </c>
      <c r="J1" s="110" t="s">
        <v>7</v>
      </c>
      <c r="K1" s="112" t="s">
        <v>8</v>
      </c>
    </row>
    <row r="2" spans="1:11" ht="38.4" customHeight="1" x14ac:dyDescent="0.3">
      <c r="A2" s="111"/>
      <c r="B2" s="111"/>
      <c r="C2" s="18" t="s">
        <v>9</v>
      </c>
      <c r="D2" s="18" t="s">
        <v>10</v>
      </c>
      <c r="E2" s="18" t="s">
        <v>11</v>
      </c>
      <c r="F2" s="111"/>
      <c r="G2" s="111"/>
      <c r="H2" s="111"/>
      <c r="I2" s="111"/>
      <c r="J2" s="111"/>
      <c r="K2" s="113"/>
    </row>
    <row r="3" spans="1:11" ht="19.5" customHeight="1" x14ac:dyDescent="0.3">
      <c r="A3" s="114">
        <v>1</v>
      </c>
      <c r="B3" s="114" t="s">
        <v>12</v>
      </c>
      <c r="C3" s="120" t="s">
        <v>13</v>
      </c>
      <c r="D3" s="8" t="s">
        <v>14</v>
      </c>
      <c r="E3" s="8" t="s">
        <v>15</v>
      </c>
      <c r="F3" s="27" t="s">
        <v>16</v>
      </c>
      <c r="G3" s="19">
        <v>1</v>
      </c>
      <c r="H3" s="20" t="s">
        <v>36</v>
      </c>
      <c r="I3" s="27">
        <v>2</v>
      </c>
      <c r="J3" s="27" t="s">
        <v>288</v>
      </c>
      <c r="K3" s="9"/>
    </row>
    <row r="4" spans="1:11" ht="18.600000000000001" customHeight="1" x14ac:dyDescent="0.3">
      <c r="A4" s="115"/>
      <c r="B4" s="115"/>
      <c r="C4" s="121"/>
      <c r="D4" s="8" t="s">
        <v>19</v>
      </c>
      <c r="E4" s="8" t="s">
        <v>20</v>
      </c>
      <c r="F4" s="27" t="s">
        <v>21</v>
      </c>
      <c r="G4" s="19">
        <v>1</v>
      </c>
      <c r="H4" s="20" t="s">
        <v>36</v>
      </c>
      <c r="I4" s="27">
        <v>2</v>
      </c>
      <c r="J4" s="27" t="s">
        <v>288</v>
      </c>
      <c r="K4" s="9"/>
    </row>
    <row r="5" spans="1:11" ht="18.899999999999999" customHeight="1" x14ac:dyDescent="0.3">
      <c r="A5" s="115"/>
      <c r="B5" s="115"/>
      <c r="C5" s="121"/>
      <c r="D5" s="8" t="s">
        <v>22</v>
      </c>
      <c r="E5" s="8" t="s">
        <v>23</v>
      </c>
      <c r="F5" s="27" t="s">
        <v>24</v>
      </c>
      <c r="G5" s="19">
        <v>1</v>
      </c>
      <c r="H5" s="20" t="s">
        <v>36</v>
      </c>
      <c r="I5" s="27">
        <v>2</v>
      </c>
      <c r="J5" s="27" t="s">
        <v>288</v>
      </c>
      <c r="K5" s="9"/>
    </row>
    <row r="6" spans="1:11" ht="15.6" x14ac:dyDescent="0.3">
      <c r="A6" s="115"/>
      <c r="B6" s="115"/>
      <c r="C6" s="121"/>
      <c r="D6" s="8" t="s">
        <v>25</v>
      </c>
      <c r="E6" s="8" t="s">
        <v>26</v>
      </c>
      <c r="F6" s="27" t="s">
        <v>27</v>
      </c>
      <c r="G6" s="19">
        <v>1</v>
      </c>
      <c r="H6" s="20" t="s">
        <v>36</v>
      </c>
      <c r="I6" s="27">
        <v>1</v>
      </c>
      <c r="J6" s="27" t="s">
        <v>287</v>
      </c>
      <c r="K6" s="9"/>
    </row>
    <row r="7" spans="1:11" ht="15.6" x14ac:dyDescent="0.3">
      <c r="A7" s="115"/>
      <c r="B7" s="115"/>
      <c r="C7" s="121"/>
      <c r="D7" s="8" t="s">
        <v>28</v>
      </c>
      <c r="E7" s="8" t="s">
        <v>29</v>
      </c>
      <c r="F7" s="27" t="s">
        <v>30</v>
      </c>
      <c r="G7" s="19">
        <v>1</v>
      </c>
      <c r="H7" s="20" t="s">
        <v>36</v>
      </c>
      <c r="I7" s="27">
        <v>1</v>
      </c>
      <c r="J7" s="27" t="s">
        <v>287</v>
      </c>
      <c r="K7" s="9"/>
    </row>
    <row r="8" spans="1:11" ht="15.6" x14ac:dyDescent="0.3">
      <c r="A8" s="115"/>
      <c r="B8" s="115"/>
      <c r="C8" s="122"/>
      <c r="D8" s="8" t="s">
        <v>31</v>
      </c>
      <c r="E8" s="8" t="s">
        <v>32</v>
      </c>
      <c r="F8" s="27" t="s">
        <v>33</v>
      </c>
      <c r="G8" s="27">
        <v>1</v>
      </c>
      <c r="H8" s="27" t="s">
        <v>36</v>
      </c>
      <c r="I8" s="27">
        <v>1</v>
      </c>
      <c r="J8" s="27" t="s">
        <v>287</v>
      </c>
      <c r="K8" s="9"/>
    </row>
    <row r="9" spans="1:11" ht="15.6" x14ac:dyDescent="0.3">
      <c r="A9" s="115"/>
      <c r="B9" s="115"/>
      <c r="C9" s="120" t="s">
        <v>34</v>
      </c>
      <c r="D9" s="8" t="s">
        <v>25</v>
      </c>
      <c r="E9" s="8" t="s">
        <v>26</v>
      </c>
      <c r="F9" s="27" t="s">
        <v>37</v>
      </c>
      <c r="G9" s="27">
        <v>1</v>
      </c>
      <c r="H9" s="27" t="s">
        <v>36</v>
      </c>
      <c r="I9" s="27">
        <v>1</v>
      </c>
      <c r="J9" s="27" t="s">
        <v>287</v>
      </c>
      <c r="K9" s="9"/>
    </row>
    <row r="10" spans="1:11" ht="15.6" x14ac:dyDescent="0.3">
      <c r="A10" s="115"/>
      <c r="B10" s="115"/>
      <c r="C10" s="121"/>
      <c r="D10" s="8" t="s">
        <v>28</v>
      </c>
      <c r="E10" s="8" t="s">
        <v>29</v>
      </c>
      <c r="F10" s="27" t="s">
        <v>38</v>
      </c>
      <c r="G10" s="27">
        <v>1</v>
      </c>
      <c r="H10" s="27" t="s">
        <v>36</v>
      </c>
      <c r="I10" s="27">
        <v>1</v>
      </c>
      <c r="J10" s="27" t="s">
        <v>287</v>
      </c>
      <c r="K10" s="9"/>
    </row>
    <row r="11" spans="1:11" ht="15.6" x14ac:dyDescent="0.3">
      <c r="A11" s="116"/>
      <c r="B11" s="116"/>
      <c r="C11" s="122"/>
      <c r="D11" s="8" t="s">
        <v>31</v>
      </c>
      <c r="E11" s="8" t="s">
        <v>32</v>
      </c>
      <c r="F11" s="27" t="s">
        <v>113</v>
      </c>
      <c r="G11" s="27">
        <v>2</v>
      </c>
      <c r="H11" s="27" t="s">
        <v>36</v>
      </c>
      <c r="I11" s="27">
        <v>1</v>
      </c>
      <c r="J11" s="27" t="s">
        <v>287</v>
      </c>
      <c r="K11" s="9"/>
    </row>
    <row r="12" spans="1:11" ht="30" customHeight="1" x14ac:dyDescent="0.3">
      <c r="A12" s="138">
        <v>2</v>
      </c>
      <c r="B12" s="138" t="s">
        <v>39</v>
      </c>
      <c r="C12" s="135" t="s">
        <v>13</v>
      </c>
      <c r="D12" s="10" t="s">
        <v>40</v>
      </c>
      <c r="E12" s="10" t="s">
        <v>41</v>
      </c>
      <c r="F12" s="28" t="s">
        <v>42</v>
      </c>
      <c r="G12" s="21">
        <v>2</v>
      </c>
      <c r="H12" s="22" t="s">
        <v>36</v>
      </c>
      <c r="I12" s="28">
        <v>2</v>
      </c>
      <c r="J12" s="28" t="s">
        <v>288</v>
      </c>
      <c r="K12" s="11"/>
    </row>
    <row r="13" spans="1:11" ht="15.75" customHeight="1" x14ac:dyDescent="0.3">
      <c r="A13" s="139"/>
      <c r="B13" s="139"/>
      <c r="C13" s="136"/>
      <c r="D13" s="12" t="s">
        <v>43</v>
      </c>
      <c r="E13" s="12" t="s">
        <v>44</v>
      </c>
      <c r="F13" s="28" t="s">
        <v>48</v>
      </c>
      <c r="G13" s="21">
        <v>2</v>
      </c>
      <c r="H13" s="22" t="s">
        <v>36</v>
      </c>
      <c r="I13" s="28">
        <v>1</v>
      </c>
      <c r="J13" s="28" t="s">
        <v>287</v>
      </c>
      <c r="K13" s="11"/>
    </row>
    <row r="14" spans="1:11" ht="15.75" customHeight="1" x14ac:dyDescent="0.3">
      <c r="A14" s="139"/>
      <c r="B14" s="139"/>
      <c r="C14" s="136"/>
      <c r="D14" s="12" t="s">
        <v>46</v>
      </c>
      <c r="E14" s="12" t="s">
        <v>47</v>
      </c>
      <c r="F14" s="28" t="s">
        <v>51</v>
      </c>
      <c r="G14" s="21">
        <v>2</v>
      </c>
      <c r="H14" s="22" t="s">
        <v>36</v>
      </c>
      <c r="I14" s="28">
        <v>1</v>
      </c>
      <c r="J14" s="28" t="s">
        <v>287</v>
      </c>
      <c r="K14" s="11"/>
    </row>
    <row r="15" spans="1:11" ht="15.75" customHeight="1" x14ac:dyDescent="0.3">
      <c r="A15" s="139"/>
      <c r="B15" s="139"/>
      <c r="C15" s="137"/>
      <c r="D15" s="12" t="s">
        <v>49</v>
      </c>
      <c r="E15" s="12" t="s">
        <v>50</v>
      </c>
      <c r="F15" s="28" t="s">
        <v>35</v>
      </c>
      <c r="G15" s="21">
        <v>2</v>
      </c>
      <c r="H15" s="22" t="s">
        <v>36</v>
      </c>
      <c r="I15" s="28">
        <v>1</v>
      </c>
      <c r="J15" s="28" t="s">
        <v>287</v>
      </c>
      <c r="K15" s="11"/>
    </row>
    <row r="16" spans="1:11" ht="15.75" customHeight="1" x14ac:dyDescent="0.3">
      <c r="A16" s="139"/>
      <c r="B16" s="139"/>
      <c r="C16" s="135" t="s">
        <v>34</v>
      </c>
      <c r="D16" s="10" t="s">
        <v>52</v>
      </c>
      <c r="E16" s="10" t="s">
        <v>53</v>
      </c>
      <c r="F16" s="28" t="s">
        <v>78</v>
      </c>
      <c r="G16" s="21">
        <v>2</v>
      </c>
      <c r="H16" s="22" t="s">
        <v>36</v>
      </c>
      <c r="I16" s="28">
        <v>2</v>
      </c>
      <c r="J16" s="28" t="s">
        <v>288</v>
      </c>
      <c r="K16" s="11"/>
    </row>
    <row r="17" spans="1:11" ht="15.75" customHeight="1" x14ac:dyDescent="0.3">
      <c r="A17" s="139"/>
      <c r="B17" s="139"/>
      <c r="C17" s="137"/>
      <c r="D17" s="10" t="s">
        <v>46</v>
      </c>
      <c r="E17" s="10" t="s">
        <v>55</v>
      </c>
      <c r="F17" s="28" t="s">
        <v>82</v>
      </c>
      <c r="G17" s="21">
        <v>2</v>
      </c>
      <c r="H17" s="22" t="s">
        <v>36</v>
      </c>
      <c r="I17" s="28">
        <v>2</v>
      </c>
      <c r="J17" s="28" t="s">
        <v>288</v>
      </c>
      <c r="K17" s="11"/>
    </row>
    <row r="18" spans="1:11" ht="15.75" customHeight="1" x14ac:dyDescent="0.3">
      <c r="A18" s="139"/>
      <c r="B18" s="139"/>
      <c r="C18" s="135" t="s">
        <v>57</v>
      </c>
      <c r="D18" s="12" t="s">
        <v>195</v>
      </c>
      <c r="E18" s="12" t="s">
        <v>196</v>
      </c>
      <c r="F18" s="28" t="s">
        <v>61</v>
      </c>
      <c r="G18" s="21">
        <v>2</v>
      </c>
      <c r="H18" s="22" t="s">
        <v>17</v>
      </c>
      <c r="I18" s="28">
        <v>1</v>
      </c>
      <c r="J18" s="28" t="s">
        <v>287</v>
      </c>
      <c r="K18" s="11"/>
    </row>
    <row r="19" spans="1:11" ht="15.75" customHeight="1" x14ac:dyDescent="0.3">
      <c r="A19" s="139"/>
      <c r="B19" s="139"/>
      <c r="C19" s="136"/>
      <c r="D19" s="12" t="s">
        <v>292</v>
      </c>
      <c r="E19" s="12" t="s">
        <v>293</v>
      </c>
      <c r="F19" s="28" t="s">
        <v>65</v>
      </c>
      <c r="G19" s="21">
        <v>2</v>
      </c>
      <c r="H19" s="22" t="s">
        <v>17</v>
      </c>
      <c r="I19" s="28">
        <v>1</v>
      </c>
      <c r="J19" s="28" t="s">
        <v>287</v>
      </c>
      <c r="K19" s="11"/>
    </row>
    <row r="20" spans="1:11" ht="15.75" customHeight="1" x14ac:dyDescent="0.3">
      <c r="A20" s="139"/>
      <c r="B20" s="139"/>
      <c r="C20" s="136"/>
      <c r="D20" s="10" t="s">
        <v>59</v>
      </c>
      <c r="E20" s="10" t="s">
        <v>60</v>
      </c>
      <c r="F20" s="28" t="s">
        <v>68</v>
      </c>
      <c r="G20" s="21">
        <v>3</v>
      </c>
      <c r="H20" s="22" t="s">
        <v>62</v>
      </c>
      <c r="I20" s="28">
        <v>1</v>
      </c>
      <c r="J20" s="28" t="s">
        <v>287</v>
      </c>
      <c r="K20" s="11"/>
    </row>
    <row r="21" spans="1:11" ht="28.8" x14ac:dyDescent="0.3">
      <c r="A21" s="139"/>
      <c r="B21" s="139"/>
      <c r="C21" s="136"/>
      <c r="D21" s="10" t="s">
        <v>63</v>
      </c>
      <c r="E21" s="10" t="s">
        <v>64</v>
      </c>
      <c r="F21" s="28" t="s">
        <v>71</v>
      </c>
      <c r="G21" s="21">
        <v>3</v>
      </c>
      <c r="H21" s="22" t="s">
        <v>62</v>
      </c>
      <c r="I21" s="28">
        <v>1</v>
      </c>
      <c r="J21" s="28" t="s">
        <v>287</v>
      </c>
      <c r="K21" s="11"/>
    </row>
    <row r="22" spans="1:11" ht="15.75" customHeight="1" x14ac:dyDescent="0.3">
      <c r="A22" s="139"/>
      <c r="B22" s="139"/>
      <c r="C22" s="136"/>
      <c r="D22" s="10" t="s">
        <v>66</v>
      </c>
      <c r="E22" s="10" t="s">
        <v>67</v>
      </c>
      <c r="F22" s="28" t="s">
        <v>92</v>
      </c>
      <c r="G22" s="21">
        <v>1</v>
      </c>
      <c r="H22" s="22" t="s">
        <v>17</v>
      </c>
      <c r="I22" s="28">
        <v>1</v>
      </c>
      <c r="J22" s="28" t="s">
        <v>287</v>
      </c>
      <c r="K22" s="11"/>
    </row>
    <row r="23" spans="1:11" ht="15.75" customHeight="1" x14ac:dyDescent="0.3">
      <c r="A23" s="140"/>
      <c r="B23" s="140"/>
      <c r="C23" s="137"/>
      <c r="D23" s="10" t="s">
        <v>69</v>
      </c>
      <c r="E23" s="10" t="s">
        <v>70</v>
      </c>
      <c r="F23" s="28" t="s">
        <v>95</v>
      </c>
      <c r="G23" s="21">
        <v>1</v>
      </c>
      <c r="H23" s="22" t="s">
        <v>17</v>
      </c>
      <c r="I23" s="28">
        <v>1</v>
      </c>
      <c r="J23" s="28" t="s">
        <v>287</v>
      </c>
      <c r="K23" s="11"/>
    </row>
    <row r="24" spans="1:11" ht="15.75" customHeight="1" x14ac:dyDescent="0.3">
      <c r="A24" s="123">
        <v>3</v>
      </c>
      <c r="B24" s="123" t="s">
        <v>72</v>
      </c>
      <c r="C24" s="141" t="s">
        <v>13</v>
      </c>
      <c r="D24" s="13" t="s">
        <v>73</v>
      </c>
      <c r="E24" s="13" t="s">
        <v>74</v>
      </c>
      <c r="F24" s="29" t="s">
        <v>75</v>
      </c>
      <c r="G24" s="23">
        <v>2</v>
      </c>
      <c r="H24" s="24" t="s">
        <v>36</v>
      </c>
      <c r="I24" s="29">
        <v>2</v>
      </c>
      <c r="J24" s="29" t="s">
        <v>288</v>
      </c>
      <c r="K24" s="14"/>
    </row>
    <row r="25" spans="1:11" ht="15.75" customHeight="1" x14ac:dyDescent="0.3">
      <c r="A25" s="124"/>
      <c r="B25" s="124"/>
      <c r="C25" s="142"/>
      <c r="D25" s="13" t="s">
        <v>192</v>
      </c>
      <c r="E25" s="13" t="s">
        <v>193</v>
      </c>
      <c r="F25" s="29" t="s">
        <v>45</v>
      </c>
      <c r="G25" s="23">
        <v>2</v>
      </c>
      <c r="H25" s="24" t="s">
        <v>17</v>
      </c>
      <c r="I25" s="29">
        <v>2</v>
      </c>
      <c r="J25" s="29" t="s">
        <v>288</v>
      </c>
      <c r="K25" s="14"/>
    </row>
    <row r="26" spans="1:11" ht="28.8" x14ac:dyDescent="0.3">
      <c r="A26" s="124"/>
      <c r="B26" s="124"/>
      <c r="C26" s="126" t="s">
        <v>34</v>
      </c>
      <c r="D26" s="13" t="s">
        <v>76</v>
      </c>
      <c r="E26" s="13" t="s">
        <v>77</v>
      </c>
      <c r="F26" s="29" t="s">
        <v>81</v>
      </c>
      <c r="G26" s="23">
        <v>3</v>
      </c>
      <c r="H26" s="24" t="s">
        <v>36</v>
      </c>
      <c r="I26" s="29">
        <v>2</v>
      </c>
      <c r="J26" s="29" t="s">
        <v>288</v>
      </c>
      <c r="K26" s="14"/>
    </row>
    <row r="27" spans="1:11" ht="20.25" customHeight="1" x14ac:dyDescent="0.3">
      <c r="A27" s="124"/>
      <c r="B27" s="124"/>
      <c r="C27" s="127"/>
      <c r="D27" s="13" t="s">
        <v>117</v>
      </c>
      <c r="E27" s="13" t="s">
        <v>118</v>
      </c>
      <c r="F27" s="29" t="s">
        <v>56</v>
      </c>
      <c r="G27" s="23">
        <v>2</v>
      </c>
      <c r="H27" s="24" t="s">
        <v>17</v>
      </c>
      <c r="I27" s="29">
        <v>2</v>
      </c>
      <c r="J27" s="29" t="s">
        <v>288</v>
      </c>
      <c r="K27" s="14"/>
    </row>
    <row r="28" spans="1:11" ht="15.75" customHeight="1" x14ac:dyDescent="0.3">
      <c r="A28" s="124"/>
      <c r="B28" s="124"/>
      <c r="C28" s="126" t="s">
        <v>57</v>
      </c>
      <c r="D28" s="13" t="s">
        <v>79</v>
      </c>
      <c r="E28" s="13" t="s">
        <v>80</v>
      </c>
      <c r="F28" s="29" t="s">
        <v>84</v>
      </c>
      <c r="G28" s="23">
        <v>2</v>
      </c>
      <c r="H28" s="24" t="s">
        <v>36</v>
      </c>
      <c r="I28" s="29">
        <v>1</v>
      </c>
      <c r="J28" s="29" t="s">
        <v>287</v>
      </c>
      <c r="K28" s="14"/>
    </row>
    <row r="29" spans="1:11" ht="25.5" customHeight="1" x14ac:dyDescent="0.3">
      <c r="A29" s="124"/>
      <c r="B29" s="124"/>
      <c r="C29" s="131"/>
      <c r="D29" s="13" t="s">
        <v>31</v>
      </c>
      <c r="E29" s="13" t="s">
        <v>32</v>
      </c>
      <c r="F29" s="29" t="s">
        <v>86</v>
      </c>
      <c r="G29" s="23">
        <v>1</v>
      </c>
      <c r="H29" s="24" t="s">
        <v>36</v>
      </c>
      <c r="I29" s="29">
        <v>1</v>
      </c>
      <c r="J29" s="29" t="s">
        <v>287</v>
      </c>
      <c r="K29" s="14"/>
    </row>
    <row r="30" spans="1:11" ht="18.600000000000001" customHeight="1" x14ac:dyDescent="0.3">
      <c r="A30" s="124"/>
      <c r="B30" s="124"/>
      <c r="C30" s="131"/>
      <c r="D30" s="13" t="s">
        <v>25</v>
      </c>
      <c r="E30" s="13" t="s">
        <v>83</v>
      </c>
      <c r="F30" s="29" t="s">
        <v>119</v>
      </c>
      <c r="G30" s="23">
        <v>1</v>
      </c>
      <c r="H30" s="24" t="s">
        <v>36</v>
      </c>
      <c r="I30" s="29">
        <v>1</v>
      </c>
      <c r="J30" s="29" t="s">
        <v>287</v>
      </c>
      <c r="K30" s="14"/>
    </row>
    <row r="31" spans="1:11" ht="29.4" customHeight="1" x14ac:dyDescent="0.3">
      <c r="A31" s="124"/>
      <c r="B31" s="124"/>
      <c r="C31" s="131"/>
      <c r="D31" s="13" t="s">
        <v>28</v>
      </c>
      <c r="E31" s="13" t="s">
        <v>85</v>
      </c>
      <c r="F31" s="29" t="s">
        <v>58</v>
      </c>
      <c r="G31" s="23">
        <v>1</v>
      </c>
      <c r="H31" s="24" t="s">
        <v>36</v>
      </c>
      <c r="I31" s="29">
        <v>1</v>
      </c>
      <c r="J31" s="29" t="s">
        <v>287</v>
      </c>
      <c r="K31" s="14"/>
    </row>
    <row r="32" spans="1:11" ht="20.100000000000001" customHeight="1" x14ac:dyDescent="0.3">
      <c r="A32" s="125"/>
      <c r="B32" s="125"/>
      <c r="C32" s="127"/>
      <c r="D32" s="13" t="s">
        <v>22</v>
      </c>
      <c r="E32" s="13" t="s">
        <v>87</v>
      </c>
      <c r="F32" s="29" t="s">
        <v>194</v>
      </c>
      <c r="G32" s="23">
        <v>3</v>
      </c>
      <c r="H32" s="24" t="s">
        <v>36</v>
      </c>
      <c r="I32" s="29">
        <v>2</v>
      </c>
      <c r="J32" s="29" t="s">
        <v>288</v>
      </c>
      <c r="K32" s="14"/>
    </row>
    <row r="33" spans="1:11" ht="28.5" customHeight="1" x14ac:dyDescent="0.3">
      <c r="A33" s="128">
        <v>4</v>
      </c>
      <c r="B33" s="128" t="s">
        <v>89</v>
      </c>
      <c r="C33" s="132" t="s">
        <v>57</v>
      </c>
      <c r="D33" s="15" t="s">
        <v>90</v>
      </c>
      <c r="E33" s="15" t="s">
        <v>91</v>
      </c>
      <c r="F33" s="30" t="s">
        <v>98</v>
      </c>
      <c r="G33" s="25">
        <v>2</v>
      </c>
      <c r="H33" s="26" t="s">
        <v>36</v>
      </c>
      <c r="I33" s="30">
        <v>2</v>
      </c>
      <c r="J33" s="30" t="s">
        <v>288</v>
      </c>
      <c r="K33" s="16"/>
    </row>
    <row r="34" spans="1:11" ht="33.6" customHeight="1" x14ac:dyDescent="0.3">
      <c r="A34" s="129"/>
      <c r="B34" s="129"/>
      <c r="C34" s="133"/>
      <c r="D34" s="15" t="s">
        <v>93</v>
      </c>
      <c r="E34" s="15" t="s">
        <v>94</v>
      </c>
      <c r="F34" s="30" t="s">
        <v>101</v>
      </c>
      <c r="G34" s="25">
        <v>2</v>
      </c>
      <c r="H34" s="26" t="s">
        <v>17</v>
      </c>
      <c r="I34" s="30">
        <v>2</v>
      </c>
      <c r="J34" s="30" t="s">
        <v>288</v>
      </c>
      <c r="K34" s="16"/>
    </row>
    <row r="35" spans="1:11" ht="15.6" x14ac:dyDescent="0.3">
      <c r="A35" s="129"/>
      <c r="B35" s="129"/>
      <c r="C35" s="133"/>
      <c r="D35" s="15" t="s">
        <v>96</v>
      </c>
      <c r="E35" s="15" t="s">
        <v>97</v>
      </c>
      <c r="F35" s="30" t="s">
        <v>104</v>
      </c>
      <c r="G35" s="25">
        <v>2</v>
      </c>
      <c r="H35" s="26" t="s">
        <v>17</v>
      </c>
      <c r="I35" s="30">
        <v>2</v>
      </c>
      <c r="J35" s="30" t="s">
        <v>288</v>
      </c>
      <c r="K35" s="16"/>
    </row>
    <row r="36" spans="1:11" ht="24.6" customHeight="1" x14ac:dyDescent="0.3">
      <c r="A36" s="129"/>
      <c r="B36" s="129"/>
      <c r="C36" s="133"/>
      <c r="D36" s="15" t="s">
        <v>99</v>
      </c>
      <c r="E36" s="15" t="s">
        <v>100</v>
      </c>
      <c r="F36" s="30" t="s">
        <v>110</v>
      </c>
      <c r="G36" s="25">
        <v>3</v>
      </c>
      <c r="H36" s="26" t="s">
        <v>62</v>
      </c>
      <c r="I36" s="30">
        <v>2</v>
      </c>
      <c r="J36" s="30" t="s">
        <v>288</v>
      </c>
      <c r="K36" s="16"/>
    </row>
    <row r="37" spans="1:11" ht="18.600000000000001" customHeight="1" x14ac:dyDescent="0.3">
      <c r="A37" s="129"/>
      <c r="B37" s="129"/>
      <c r="C37" s="133"/>
      <c r="D37" s="15" t="s">
        <v>102</v>
      </c>
      <c r="E37" s="15" t="s">
        <v>103</v>
      </c>
      <c r="F37" s="30" t="s">
        <v>88</v>
      </c>
      <c r="G37" s="25">
        <v>2</v>
      </c>
      <c r="H37" s="26" t="s">
        <v>36</v>
      </c>
      <c r="I37" s="30">
        <v>1</v>
      </c>
      <c r="J37" s="30" t="s">
        <v>287</v>
      </c>
      <c r="K37" s="16"/>
    </row>
    <row r="38" spans="1:11" ht="30.9" customHeight="1" x14ac:dyDescent="0.3">
      <c r="A38" s="129"/>
      <c r="B38" s="129"/>
      <c r="C38" s="133"/>
      <c r="D38" s="15" t="s">
        <v>105</v>
      </c>
      <c r="E38" s="15" t="s">
        <v>106</v>
      </c>
      <c r="F38" s="30" t="s">
        <v>197</v>
      </c>
      <c r="G38" s="25">
        <v>2</v>
      </c>
      <c r="H38" s="26" t="s">
        <v>62</v>
      </c>
      <c r="I38" s="30">
        <v>2</v>
      </c>
      <c r="J38" s="30" t="s">
        <v>288</v>
      </c>
      <c r="K38" s="16"/>
    </row>
    <row r="39" spans="1:11" ht="17.100000000000001" customHeight="1" x14ac:dyDescent="0.3">
      <c r="A39" s="129"/>
      <c r="B39" s="129"/>
      <c r="C39" s="134"/>
      <c r="D39" s="15" t="s">
        <v>108</v>
      </c>
      <c r="E39" s="15" t="s">
        <v>109</v>
      </c>
      <c r="F39" s="30" t="s">
        <v>107</v>
      </c>
      <c r="G39" s="25">
        <v>2</v>
      </c>
      <c r="H39" s="26" t="s">
        <v>17</v>
      </c>
      <c r="I39" s="30">
        <v>2</v>
      </c>
      <c r="J39" s="30" t="s">
        <v>288</v>
      </c>
      <c r="K39" s="16"/>
    </row>
    <row r="40" spans="1:11" ht="22.5" customHeight="1" x14ac:dyDescent="0.3">
      <c r="A40" s="129"/>
      <c r="B40" s="129"/>
      <c r="C40" s="132" t="s">
        <v>34</v>
      </c>
      <c r="D40" s="15" t="s">
        <v>111</v>
      </c>
      <c r="E40" s="15" t="s">
        <v>112</v>
      </c>
      <c r="F40" s="30" t="s">
        <v>116</v>
      </c>
      <c r="G40" s="25">
        <v>1</v>
      </c>
      <c r="H40" s="26" t="s">
        <v>17</v>
      </c>
      <c r="I40" s="30">
        <v>1</v>
      </c>
      <c r="J40" s="30" t="s">
        <v>287</v>
      </c>
      <c r="K40" s="16"/>
    </row>
    <row r="41" spans="1:11" ht="26.1" customHeight="1" x14ac:dyDescent="0.3">
      <c r="A41" s="129"/>
      <c r="B41" s="129"/>
      <c r="C41" s="133"/>
      <c r="D41" s="15" t="s">
        <v>114</v>
      </c>
      <c r="E41" s="15" t="s">
        <v>115</v>
      </c>
      <c r="F41" s="30" t="s">
        <v>54</v>
      </c>
      <c r="G41" s="25">
        <v>1</v>
      </c>
      <c r="H41" s="26" t="s">
        <v>17</v>
      </c>
      <c r="I41" s="30">
        <v>1</v>
      </c>
      <c r="J41" s="30" t="s">
        <v>287</v>
      </c>
      <c r="K41" s="16"/>
    </row>
    <row r="42" spans="1:11" ht="20.100000000000001" customHeight="1" x14ac:dyDescent="0.3">
      <c r="A42" s="130"/>
      <c r="B42" s="130"/>
      <c r="C42" s="134"/>
      <c r="D42" s="17" t="s">
        <v>117</v>
      </c>
      <c r="E42" s="15" t="s">
        <v>118</v>
      </c>
      <c r="F42" s="30" t="s">
        <v>56</v>
      </c>
      <c r="G42" s="25">
        <v>2</v>
      </c>
      <c r="H42" s="26" t="s">
        <v>17</v>
      </c>
      <c r="I42" s="30">
        <v>1</v>
      </c>
      <c r="J42" s="30" t="s">
        <v>287</v>
      </c>
      <c r="K42" s="16"/>
    </row>
  </sheetData>
  <mergeCells count="27">
    <mergeCell ref="B24:B32"/>
    <mergeCell ref="C26:C27"/>
    <mergeCell ref="A33:A42"/>
    <mergeCell ref="B33:B42"/>
    <mergeCell ref="I1:I2"/>
    <mergeCell ref="C28:C32"/>
    <mergeCell ref="C33:C39"/>
    <mergeCell ref="C40:C42"/>
    <mergeCell ref="C18:C23"/>
    <mergeCell ref="B12:B23"/>
    <mergeCell ref="A12:A23"/>
    <mergeCell ref="C24:C25"/>
    <mergeCell ref="A24:A32"/>
    <mergeCell ref="C12:C15"/>
    <mergeCell ref="C16:C17"/>
    <mergeCell ref="J1:J2"/>
    <mergeCell ref="K1:K2"/>
    <mergeCell ref="A3:A11"/>
    <mergeCell ref="B3:B11"/>
    <mergeCell ref="A1:A2"/>
    <mergeCell ref="B1:B2"/>
    <mergeCell ref="C1:E1"/>
    <mergeCell ref="F1:F2"/>
    <mergeCell ref="G1:G2"/>
    <mergeCell ref="H1:H2"/>
    <mergeCell ref="C3:C8"/>
    <mergeCell ref="C9:C11"/>
  </mergeCells>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53F32-E50B-4CD9-93DB-F34E41DF43DD}">
  <sheetPr>
    <tabColor rgb="FFFFFF00"/>
  </sheetPr>
  <dimension ref="A1:K64"/>
  <sheetViews>
    <sheetView zoomScaleNormal="100" workbookViewId="0">
      <selection activeCell="M13" sqref="M13"/>
    </sheetView>
  </sheetViews>
  <sheetFormatPr defaultRowHeight="14.4" x14ac:dyDescent="0.3"/>
  <cols>
    <col min="1" max="1" width="23.77734375" customWidth="1"/>
    <col min="2" max="2" width="11" customWidth="1"/>
    <col min="3" max="4" width="11.44140625" customWidth="1"/>
    <col min="5" max="5" width="11.88671875" customWidth="1"/>
    <col min="6" max="6" width="11.6640625" customWidth="1"/>
    <col min="7" max="7" width="12.6640625" customWidth="1"/>
    <col min="8" max="8" width="13" customWidth="1"/>
    <col min="9" max="9" width="11.109375" customWidth="1"/>
  </cols>
  <sheetData>
    <row r="1" spans="1:11" x14ac:dyDescent="0.3">
      <c r="A1" s="146" t="s">
        <v>296</v>
      </c>
      <c r="B1" s="148" t="s">
        <v>120</v>
      </c>
      <c r="C1" s="149"/>
      <c r="D1" s="149"/>
      <c r="E1" s="149"/>
      <c r="F1" s="145" t="s">
        <v>121</v>
      </c>
      <c r="G1" s="150" t="s">
        <v>122</v>
      </c>
      <c r="H1" s="151" t="s">
        <v>123</v>
      </c>
      <c r="I1" s="145" t="s">
        <v>124</v>
      </c>
      <c r="J1" s="144" t="s">
        <v>125</v>
      </c>
    </row>
    <row r="2" spans="1:11" ht="44.4" customHeight="1" x14ac:dyDescent="0.3">
      <c r="A2" s="147"/>
      <c r="B2" s="54" t="s">
        <v>126</v>
      </c>
      <c r="C2" s="53" t="s">
        <v>127</v>
      </c>
      <c r="D2" s="52" t="s">
        <v>128</v>
      </c>
      <c r="E2" s="51" t="s">
        <v>129</v>
      </c>
      <c r="F2" s="145"/>
      <c r="G2" s="150"/>
      <c r="H2" s="151"/>
      <c r="I2" s="145"/>
      <c r="J2" s="144"/>
    </row>
    <row r="3" spans="1:11" x14ac:dyDescent="0.3">
      <c r="A3" s="48" t="s">
        <v>300</v>
      </c>
      <c r="B3" s="47">
        <v>2</v>
      </c>
      <c r="C3" s="47">
        <v>1</v>
      </c>
      <c r="D3" s="47">
        <v>1</v>
      </c>
      <c r="E3" s="47">
        <v>1</v>
      </c>
      <c r="F3" s="50">
        <f t="shared" ref="F3:F12" si="0">SUM(B3:E3)</f>
        <v>5</v>
      </c>
      <c r="G3" s="50">
        <v>1</v>
      </c>
      <c r="H3" s="50">
        <f t="shared" ref="H3:H12" si="1">PRODUCT(F3:G3)</f>
        <v>5</v>
      </c>
      <c r="I3" s="50">
        <v>13</v>
      </c>
      <c r="J3" s="49">
        <f t="shared" ref="J3:J12" si="2">PRODUCT(H3:I3)/36</f>
        <v>1.8055555555555556</v>
      </c>
      <c r="K3" s="143" t="s">
        <v>130</v>
      </c>
    </row>
    <row r="4" spans="1:11" x14ac:dyDescent="0.3">
      <c r="A4" s="48" t="s">
        <v>131</v>
      </c>
      <c r="B4" s="47">
        <v>2</v>
      </c>
      <c r="C4" s="47">
        <v>1</v>
      </c>
      <c r="D4" s="47">
        <v>1</v>
      </c>
      <c r="E4" s="47">
        <v>2</v>
      </c>
      <c r="F4" s="47">
        <f t="shared" si="0"/>
        <v>6</v>
      </c>
      <c r="G4" s="47">
        <v>1</v>
      </c>
      <c r="H4" s="47">
        <f t="shared" si="1"/>
        <v>6</v>
      </c>
      <c r="I4" s="50">
        <v>13</v>
      </c>
      <c r="J4" s="46">
        <f t="shared" si="2"/>
        <v>2.1666666666666665</v>
      </c>
      <c r="K4" s="143"/>
    </row>
    <row r="5" spans="1:11" x14ac:dyDescent="0.3">
      <c r="A5" s="48" t="s">
        <v>132</v>
      </c>
      <c r="B5" s="47">
        <v>2</v>
      </c>
      <c r="C5" s="47">
        <v>1</v>
      </c>
      <c r="D5" s="47">
        <v>1</v>
      </c>
      <c r="E5" s="47">
        <v>1</v>
      </c>
      <c r="F5" s="47">
        <f t="shared" si="0"/>
        <v>5</v>
      </c>
      <c r="G5" s="47">
        <v>1</v>
      </c>
      <c r="H5" s="47">
        <f t="shared" si="1"/>
        <v>5</v>
      </c>
      <c r="I5" s="50">
        <v>13</v>
      </c>
      <c r="J5" s="46">
        <f t="shared" si="2"/>
        <v>1.8055555555555556</v>
      </c>
      <c r="K5" s="143"/>
    </row>
    <row r="6" spans="1:11" x14ac:dyDescent="0.3">
      <c r="A6" s="48" t="s">
        <v>28</v>
      </c>
      <c r="B6" s="47">
        <v>2</v>
      </c>
      <c r="C6" s="47">
        <v>1</v>
      </c>
      <c r="D6" s="47">
        <v>1</v>
      </c>
      <c r="E6" s="47">
        <v>1</v>
      </c>
      <c r="F6" s="47">
        <f t="shared" si="0"/>
        <v>5</v>
      </c>
      <c r="G6" s="47">
        <v>1</v>
      </c>
      <c r="H6" s="47">
        <f t="shared" si="1"/>
        <v>5</v>
      </c>
      <c r="I6" s="50">
        <v>13</v>
      </c>
      <c r="J6" s="46">
        <f t="shared" si="2"/>
        <v>1.8055555555555556</v>
      </c>
      <c r="K6" s="143"/>
    </row>
    <row r="7" spans="1:11" x14ac:dyDescent="0.3">
      <c r="A7" s="48" t="s">
        <v>133</v>
      </c>
      <c r="B7" s="47">
        <v>2</v>
      </c>
      <c r="C7" s="47">
        <v>1</v>
      </c>
      <c r="D7" s="47">
        <v>1</v>
      </c>
      <c r="E7" s="47">
        <v>1</v>
      </c>
      <c r="F7" s="47">
        <f t="shared" si="0"/>
        <v>5</v>
      </c>
      <c r="G7" s="47">
        <v>1</v>
      </c>
      <c r="H7" s="47">
        <f t="shared" si="1"/>
        <v>5</v>
      </c>
      <c r="I7" s="50">
        <v>13</v>
      </c>
      <c r="J7" s="46">
        <f t="shared" si="2"/>
        <v>1.8055555555555556</v>
      </c>
      <c r="K7" s="143"/>
    </row>
    <row r="8" spans="1:11" x14ac:dyDescent="0.3">
      <c r="A8" s="48" t="s">
        <v>134</v>
      </c>
      <c r="B8" s="47">
        <v>2</v>
      </c>
      <c r="C8" s="47">
        <v>1</v>
      </c>
      <c r="D8" s="47">
        <v>1</v>
      </c>
      <c r="E8" s="47">
        <v>3</v>
      </c>
      <c r="F8" s="47">
        <f t="shared" si="0"/>
        <v>7</v>
      </c>
      <c r="G8" s="47">
        <v>1</v>
      </c>
      <c r="H8" s="47">
        <f t="shared" si="1"/>
        <v>7</v>
      </c>
      <c r="I8" s="50">
        <v>13</v>
      </c>
      <c r="J8" s="46">
        <f t="shared" si="2"/>
        <v>2.5277777777777777</v>
      </c>
      <c r="K8" s="143"/>
    </row>
    <row r="9" spans="1:11" x14ac:dyDescent="0.3">
      <c r="A9" s="48" t="s">
        <v>43</v>
      </c>
      <c r="B9" s="47">
        <v>2</v>
      </c>
      <c r="C9" s="47">
        <v>1</v>
      </c>
      <c r="D9" s="47">
        <v>2</v>
      </c>
      <c r="E9" s="47">
        <v>2</v>
      </c>
      <c r="F9" s="47">
        <f>SUM(B9:E9)</f>
        <v>7</v>
      </c>
      <c r="G9" s="47">
        <v>1</v>
      </c>
      <c r="H9" s="47">
        <f>PRODUCT(F9:G9)</f>
        <v>7</v>
      </c>
      <c r="I9" s="50">
        <v>13</v>
      </c>
      <c r="J9" s="46">
        <f>PRODUCT(H9:I9)/36</f>
        <v>2.5277777777777777</v>
      </c>
      <c r="K9" s="143"/>
    </row>
    <row r="10" spans="1:11" x14ac:dyDescent="0.3">
      <c r="A10" s="48" t="s">
        <v>46</v>
      </c>
      <c r="B10" s="47">
        <v>2</v>
      </c>
      <c r="C10" s="47">
        <v>1</v>
      </c>
      <c r="D10" s="47">
        <v>1</v>
      </c>
      <c r="E10" s="47">
        <v>1</v>
      </c>
      <c r="F10" s="47">
        <f>SUM(B10:E10)</f>
        <v>5</v>
      </c>
      <c r="G10" s="47">
        <v>1</v>
      </c>
      <c r="H10" s="47">
        <f>PRODUCT(F10:G10)</f>
        <v>5</v>
      </c>
      <c r="I10" s="50">
        <v>13</v>
      </c>
      <c r="J10" s="46">
        <f>PRODUCT(H10:I10)/36</f>
        <v>1.8055555555555556</v>
      </c>
      <c r="K10" s="143"/>
    </row>
    <row r="11" spans="1:11" x14ac:dyDescent="0.3">
      <c r="A11" s="48" t="s">
        <v>290</v>
      </c>
      <c r="B11" s="47">
        <v>2</v>
      </c>
      <c r="C11" s="47">
        <v>1</v>
      </c>
      <c r="D11" s="47">
        <v>1</v>
      </c>
      <c r="E11" s="47">
        <v>1</v>
      </c>
      <c r="F11" s="47">
        <f>SUM(B11:E11)</f>
        <v>5</v>
      </c>
      <c r="G11" s="47">
        <v>1</v>
      </c>
      <c r="H11" s="47">
        <f>PRODUCT(F11:G11)</f>
        <v>5</v>
      </c>
      <c r="I11" s="50">
        <v>13</v>
      </c>
      <c r="J11" s="46">
        <f>PRODUCT(H11:I11)/36</f>
        <v>1.8055555555555556</v>
      </c>
      <c r="K11" s="143"/>
    </row>
    <row r="12" spans="1:11" x14ac:dyDescent="0.3">
      <c r="A12" s="48" t="s">
        <v>291</v>
      </c>
      <c r="B12" s="47">
        <v>2</v>
      </c>
      <c r="C12" s="47">
        <v>1</v>
      </c>
      <c r="D12" s="47">
        <v>1</v>
      </c>
      <c r="E12" s="47">
        <v>3</v>
      </c>
      <c r="F12" s="47">
        <f t="shared" si="0"/>
        <v>7</v>
      </c>
      <c r="G12" s="47">
        <v>1</v>
      </c>
      <c r="H12" s="47">
        <f t="shared" si="1"/>
        <v>7</v>
      </c>
      <c r="I12" s="50">
        <v>13</v>
      </c>
      <c r="J12" s="46">
        <f t="shared" si="2"/>
        <v>2.5277777777777777</v>
      </c>
      <c r="K12" s="143"/>
    </row>
    <row r="13" spans="1:11" x14ac:dyDescent="0.3">
      <c r="A13" s="48"/>
      <c r="B13" s="47"/>
      <c r="C13" s="47"/>
      <c r="D13" s="47"/>
      <c r="E13" s="47"/>
      <c r="F13" s="47"/>
      <c r="G13" s="47"/>
      <c r="H13" s="47"/>
      <c r="I13" s="60" t="s">
        <v>166</v>
      </c>
      <c r="J13" s="46">
        <f>SUM(J3:J12)</f>
        <v>20.583333333333339</v>
      </c>
      <c r="K13" s="143"/>
    </row>
    <row r="14" spans="1:11" x14ac:dyDescent="0.3">
      <c r="K14" s="69"/>
    </row>
    <row r="15" spans="1:11" x14ac:dyDescent="0.3">
      <c r="K15" s="69"/>
    </row>
    <row r="16" spans="1:11" x14ac:dyDescent="0.3">
      <c r="A16" s="45" t="s">
        <v>167</v>
      </c>
      <c r="B16" s="44">
        <v>2</v>
      </c>
      <c r="C16" s="44">
        <v>1</v>
      </c>
      <c r="D16" s="44">
        <v>1</v>
      </c>
      <c r="E16" s="44">
        <v>1</v>
      </c>
      <c r="F16" s="44">
        <f t="shared" ref="F16:F25" si="3">SUM(B16:E16)</f>
        <v>5</v>
      </c>
      <c r="G16" s="44">
        <v>1</v>
      </c>
      <c r="H16" s="44">
        <f>PRODUCT(F8:G8)</f>
        <v>7</v>
      </c>
      <c r="I16" s="44">
        <v>13</v>
      </c>
      <c r="J16" s="43">
        <f t="shared" ref="J16:J26" si="4">PRODUCT(H16:I16)/36</f>
        <v>2.5277777777777777</v>
      </c>
      <c r="K16" s="143" t="s">
        <v>188</v>
      </c>
    </row>
    <row r="17" spans="1:11" x14ac:dyDescent="0.3">
      <c r="A17" s="45" t="s">
        <v>168</v>
      </c>
      <c r="B17" s="44">
        <v>2</v>
      </c>
      <c r="C17" s="44">
        <v>1</v>
      </c>
      <c r="D17" s="44">
        <v>1</v>
      </c>
      <c r="E17" s="44">
        <v>1</v>
      </c>
      <c r="F17" s="44">
        <f t="shared" si="3"/>
        <v>5</v>
      </c>
      <c r="G17" s="44">
        <v>1</v>
      </c>
      <c r="H17" s="44">
        <f t="shared" ref="H17:H25" si="5">PRODUCT(F17:G17)</f>
        <v>5</v>
      </c>
      <c r="I17" s="44">
        <v>13</v>
      </c>
      <c r="J17" s="43">
        <f t="shared" si="4"/>
        <v>1.8055555555555556</v>
      </c>
      <c r="K17" s="143"/>
    </row>
    <row r="18" spans="1:11" x14ac:dyDescent="0.3">
      <c r="A18" s="45" t="s">
        <v>169</v>
      </c>
      <c r="B18" s="44">
        <v>2</v>
      </c>
      <c r="C18" s="44">
        <v>1</v>
      </c>
      <c r="D18" s="44">
        <v>1</v>
      </c>
      <c r="E18" s="44">
        <v>1</v>
      </c>
      <c r="F18" s="44">
        <f t="shared" si="3"/>
        <v>5</v>
      </c>
      <c r="G18" s="44">
        <v>1</v>
      </c>
      <c r="H18" s="44">
        <f t="shared" si="5"/>
        <v>5</v>
      </c>
      <c r="I18" s="44">
        <v>13</v>
      </c>
      <c r="J18" s="43">
        <f t="shared" si="4"/>
        <v>1.8055555555555556</v>
      </c>
      <c r="K18" s="143"/>
    </row>
    <row r="19" spans="1:11" x14ac:dyDescent="0.3">
      <c r="A19" s="45" t="s">
        <v>182</v>
      </c>
      <c r="B19" s="44">
        <v>2</v>
      </c>
      <c r="C19" s="44">
        <v>1</v>
      </c>
      <c r="D19" s="44">
        <v>1</v>
      </c>
      <c r="E19" s="44">
        <v>1</v>
      </c>
      <c r="F19" s="44">
        <f>SUM(B19:E19)</f>
        <v>5</v>
      </c>
      <c r="G19" s="44">
        <v>1</v>
      </c>
      <c r="H19" s="44">
        <f>PRODUCT(F19:G19)</f>
        <v>5</v>
      </c>
      <c r="I19" s="44">
        <v>13</v>
      </c>
      <c r="J19" s="43">
        <f t="shared" si="4"/>
        <v>1.8055555555555556</v>
      </c>
      <c r="K19" s="143"/>
    </row>
    <row r="20" spans="1:11" x14ac:dyDescent="0.3">
      <c r="A20" s="45" t="s">
        <v>171</v>
      </c>
      <c r="B20" s="44">
        <v>2</v>
      </c>
      <c r="C20" s="44">
        <v>1</v>
      </c>
      <c r="D20" s="44">
        <v>1</v>
      </c>
      <c r="E20" s="44">
        <v>2</v>
      </c>
      <c r="F20" s="44">
        <f t="shared" si="3"/>
        <v>6</v>
      </c>
      <c r="G20" s="44">
        <v>1</v>
      </c>
      <c r="H20" s="44">
        <f t="shared" si="5"/>
        <v>6</v>
      </c>
      <c r="I20" s="44">
        <v>13</v>
      </c>
      <c r="J20" s="43">
        <f t="shared" si="4"/>
        <v>2.1666666666666665</v>
      </c>
      <c r="K20" s="143"/>
    </row>
    <row r="21" spans="1:11" x14ac:dyDescent="0.3">
      <c r="A21" s="45" t="s">
        <v>172</v>
      </c>
      <c r="B21" s="44">
        <v>2</v>
      </c>
      <c r="C21" s="44">
        <v>1</v>
      </c>
      <c r="D21" s="44">
        <v>1</v>
      </c>
      <c r="E21" s="44">
        <v>1</v>
      </c>
      <c r="F21" s="44">
        <f t="shared" si="3"/>
        <v>5</v>
      </c>
      <c r="G21" s="44">
        <v>1</v>
      </c>
      <c r="H21" s="44">
        <f t="shared" si="5"/>
        <v>5</v>
      </c>
      <c r="I21" s="44">
        <v>13</v>
      </c>
      <c r="J21" s="43">
        <f t="shared" si="4"/>
        <v>1.8055555555555556</v>
      </c>
      <c r="K21" s="143"/>
    </row>
    <row r="22" spans="1:11" x14ac:dyDescent="0.3">
      <c r="A22" s="45" t="s">
        <v>173</v>
      </c>
      <c r="B22" s="44">
        <v>2</v>
      </c>
      <c r="C22" s="44">
        <v>1</v>
      </c>
      <c r="D22" s="44">
        <v>1</v>
      </c>
      <c r="E22" s="44">
        <v>1</v>
      </c>
      <c r="F22" s="44">
        <f t="shared" si="3"/>
        <v>5</v>
      </c>
      <c r="G22" s="44">
        <v>1</v>
      </c>
      <c r="H22" s="44">
        <f t="shared" si="5"/>
        <v>5</v>
      </c>
      <c r="I22" s="44">
        <v>13</v>
      </c>
      <c r="J22" s="43">
        <f t="shared" si="4"/>
        <v>1.8055555555555556</v>
      </c>
      <c r="K22" s="143"/>
    </row>
    <row r="23" spans="1:11" x14ac:dyDescent="0.3">
      <c r="A23" s="45" t="s">
        <v>176</v>
      </c>
      <c r="B23" s="44">
        <v>2</v>
      </c>
      <c r="C23" s="44">
        <v>1</v>
      </c>
      <c r="D23" s="44">
        <v>1</v>
      </c>
      <c r="E23" s="44">
        <v>1</v>
      </c>
      <c r="F23" s="44">
        <f>SUM(B23:E23)</f>
        <v>5</v>
      </c>
      <c r="G23" s="44">
        <v>1</v>
      </c>
      <c r="H23" s="44">
        <f>PRODUCT(F23:G23)</f>
        <v>5</v>
      </c>
      <c r="I23" s="44">
        <v>13</v>
      </c>
      <c r="J23" s="43">
        <f t="shared" si="4"/>
        <v>1.8055555555555556</v>
      </c>
      <c r="K23" s="143"/>
    </row>
    <row r="24" spans="1:11" x14ac:dyDescent="0.3">
      <c r="A24" s="45" t="s">
        <v>90</v>
      </c>
      <c r="B24" s="44">
        <v>2</v>
      </c>
      <c r="C24" s="44">
        <v>1</v>
      </c>
      <c r="D24" s="44">
        <v>2</v>
      </c>
      <c r="E24" s="44">
        <v>1</v>
      </c>
      <c r="F24" s="44">
        <f>SUM(B24:E24)</f>
        <v>6</v>
      </c>
      <c r="G24" s="44">
        <v>1</v>
      </c>
      <c r="H24" s="44">
        <f>PRODUCT(F24:G24)</f>
        <v>6</v>
      </c>
      <c r="I24" s="44">
        <v>13</v>
      </c>
      <c r="J24" s="43">
        <f t="shared" si="4"/>
        <v>2.1666666666666665</v>
      </c>
      <c r="K24" s="143"/>
    </row>
    <row r="25" spans="1:11" x14ac:dyDescent="0.3">
      <c r="A25" s="45" t="s">
        <v>174</v>
      </c>
      <c r="B25" s="44">
        <v>2</v>
      </c>
      <c r="C25" s="44">
        <v>1</v>
      </c>
      <c r="D25" s="44">
        <v>1</v>
      </c>
      <c r="E25" s="44">
        <v>1</v>
      </c>
      <c r="F25" s="44">
        <f t="shared" si="3"/>
        <v>5</v>
      </c>
      <c r="G25" s="44">
        <v>1</v>
      </c>
      <c r="H25" s="44">
        <f t="shared" si="5"/>
        <v>5</v>
      </c>
      <c r="I25" s="44">
        <v>13</v>
      </c>
      <c r="J25" s="43">
        <f t="shared" si="4"/>
        <v>1.8055555555555556</v>
      </c>
      <c r="K25" s="143"/>
    </row>
    <row r="26" spans="1:11" x14ac:dyDescent="0.3">
      <c r="A26" s="45" t="s">
        <v>105</v>
      </c>
      <c r="B26" s="44">
        <v>2</v>
      </c>
      <c r="C26" s="44">
        <v>1</v>
      </c>
      <c r="D26" s="44">
        <v>1</v>
      </c>
      <c r="E26" s="44">
        <v>2</v>
      </c>
      <c r="F26" s="44">
        <f>SUM(B26:E26)</f>
        <v>6</v>
      </c>
      <c r="G26" s="44">
        <v>1</v>
      </c>
      <c r="H26" s="44">
        <f>PRODUCT(F26:G26)</f>
        <v>6</v>
      </c>
      <c r="I26" s="44">
        <v>13</v>
      </c>
      <c r="J26" s="43">
        <f t="shared" si="4"/>
        <v>2.1666666666666665</v>
      </c>
      <c r="K26" s="143"/>
    </row>
    <row r="27" spans="1:11" x14ac:dyDescent="0.3">
      <c r="A27" s="45"/>
      <c r="B27" s="44"/>
      <c r="C27" s="44"/>
      <c r="D27" s="44"/>
      <c r="E27" s="44"/>
      <c r="F27" s="44"/>
      <c r="G27" s="44"/>
      <c r="H27" s="44"/>
      <c r="I27" s="61" t="s">
        <v>166</v>
      </c>
      <c r="J27" s="43">
        <f>SUM(J16:J25)</f>
        <v>19.5</v>
      </c>
      <c r="K27" s="143"/>
    </row>
    <row r="48" spans="1:11" x14ac:dyDescent="0.3">
      <c r="A48" s="70" t="s">
        <v>105</v>
      </c>
      <c r="B48" s="71">
        <v>2</v>
      </c>
      <c r="C48" s="71">
        <v>2</v>
      </c>
      <c r="D48" s="71">
        <v>1</v>
      </c>
      <c r="E48" s="71">
        <v>1</v>
      </c>
      <c r="F48" s="71">
        <f t="shared" ref="F48:F54" si="6">SUM(B48:E48)</f>
        <v>6</v>
      </c>
      <c r="G48" s="71">
        <v>1</v>
      </c>
      <c r="H48" s="71">
        <f t="shared" ref="H48:H54" si="7">PRODUCT(F48:G48)</f>
        <v>6</v>
      </c>
      <c r="I48" s="71">
        <v>13</v>
      </c>
      <c r="J48" s="76">
        <f t="shared" ref="J48:J54" si="8">PRODUCT(H48:I48)/36</f>
        <v>2.1666666666666665</v>
      </c>
      <c r="K48" s="78" t="s">
        <v>189</v>
      </c>
    </row>
    <row r="49" spans="1:11" x14ac:dyDescent="0.3">
      <c r="A49" s="70" t="s">
        <v>175</v>
      </c>
      <c r="B49" s="71">
        <v>2</v>
      </c>
      <c r="C49" s="71">
        <v>1</v>
      </c>
      <c r="D49" s="71">
        <v>1</v>
      </c>
      <c r="E49" s="71">
        <v>3</v>
      </c>
      <c r="F49" s="71">
        <f t="shared" si="6"/>
        <v>7</v>
      </c>
      <c r="G49" s="71">
        <v>1</v>
      </c>
      <c r="H49" s="71">
        <f t="shared" si="7"/>
        <v>7</v>
      </c>
      <c r="I49" s="71">
        <v>13</v>
      </c>
      <c r="J49" s="76">
        <f t="shared" si="8"/>
        <v>2.5277777777777777</v>
      </c>
      <c r="K49" s="78"/>
    </row>
    <row r="50" spans="1:11" x14ac:dyDescent="0.3">
      <c r="A50" s="70" t="s">
        <v>176</v>
      </c>
      <c r="B50" s="71">
        <v>3</v>
      </c>
      <c r="C50" s="71">
        <v>1</v>
      </c>
      <c r="D50" s="71">
        <v>1</v>
      </c>
      <c r="E50" s="71">
        <v>1</v>
      </c>
      <c r="F50" s="71">
        <f t="shared" si="6"/>
        <v>6</v>
      </c>
      <c r="G50" s="71">
        <v>1</v>
      </c>
      <c r="H50" s="71">
        <f t="shared" si="7"/>
        <v>6</v>
      </c>
      <c r="I50" s="71">
        <v>13</v>
      </c>
      <c r="J50" s="76">
        <f t="shared" si="8"/>
        <v>2.1666666666666665</v>
      </c>
      <c r="K50" s="78"/>
    </row>
    <row r="51" spans="1:11" x14ac:dyDescent="0.3">
      <c r="A51" s="70" t="s">
        <v>177</v>
      </c>
      <c r="B51" s="71">
        <v>3</v>
      </c>
      <c r="C51" s="71">
        <v>2</v>
      </c>
      <c r="D51" s="71">
        <v>2</v>
      </c>
      <c r="E51" s="71">
        <v>1</v>
      </c>
      <c r="F51" s="71">
        <f t="shared" si="6"/>
        <v>8</v>
      </c>
      <c r="G51" s="71">
        <v>1</v>
      </c>
      <c r="H51" s="71">
        <f t="shared" si="7"/>
        <v>8</v>
      </c>
      <c r="I51" s="71">
        <v>13</v>
      </c>
      <c r="J51" s="76">
        <f t="shared" si="8"/>
        <v>2.8888888888888888</v>
      </c>
      <c r="K51" s="78"/>
    </row>
    <row r="52" spans="1:11" x14ac:dyDescent="0.3">
      <c r="A52" s="70" t="s">
        <v>178</v>
      </c>
      <c r="B52" s="71">
        <v>2</v>
      </c>
      <c r="C52" s="71">
        <v>1</v>
      </c>
      <c r="D52" s="71">
        <v>1</v>
      </c>
      <c r="E52" s="71">
        <v>3</v>
      </c>
      <c r="F52" s="71">
        <f t="shared" si="6"/>
        <v>7</v>
      </c>
      <c r="G52" s="71">
        <v>1</v>
      </c>
      <c r="H52" s="71">
        <f t="shared" si="7"/>
        <v>7</v>
      </c>
      <c r="I52" s="71">
        <v>13</v>
      </c>
      <c r="J52" s="76">
        <f t="shared" si="8"/>
        <v>2.5277777777777777</v>
      </c>
      <c r="K52" s="78"/>
    </row>
    <row r="53" spans="1:11" x14ac:dyDescent="0.3">
      <c r="A53" s="70" t="s">
        <v>179</v>
      </c>
      <c r="B53" s="71">
        <v>3</v>
      </c>
      <c r="C53" s="71">
        <v>2</v>
      </c>
      <c r="D53" s="71">
        <v>2</v>
      </c>
      <c r="E53" s="71">
        <v>3</v>
      </c>
      <c r="F53" s="71">
        <f t="shared" si="6"/>
        <v>10</v>
      </c>
      <c r="G53" s="71">
        <v>1</v>
      </c>
      <c r="H53" s="71">
        <f t="shared" si="7"/>
        <v>10</v>
      </c>
      <c r="I53" s="71">
        <v>13</v>
      </c>
      <c r="J53" s="76">
        <f t="shared" si="8"/>
        <v>3.6111111111111112</v>
      </c>
      <c r="K53" s="78"/>
    </row>
    <row r="54" spans="1:11" x14ac:dyDescent="0.3">
      <c r="A54" s="70" t="s">
        <v>180</v>
      </c>
      <c r="B54" s="71">
        <v>3</v>
      </c>
      <c r="C54" s="71">
        <v>2</v>
      </c>
      <c r="D54" s="71">
        <v>2</v>
      </c>
      <c r="E54" s="71">
        <v>3</v>
      </c>
      <c r="F54" s="71">
        <f t="shared" si="6"/>
        <v>10</v>
      </c>
      <c r="G54" s="71">
        <v>1</v>
      </c>
      <c r="H54" s="71">
        <f t="shared" si="7"/>
        <v>10</v>
      </c>
      <c r="I54" s="71">
        <v>13</v>
      </c>
      <c r="J54" s="76">
        <f t="shared" si="8"/>
        <v>3.6111111111111112</v>
      </c>
      <c r="K54" s="78"/>
    </row>
    <row r="55" spans="1:11" x14ac:dyDescent="0.3">
      <c r="A55" s="70"/>
      <c r="B55" s="71"/>
      <c r="C55" s="71"/>
      <c r="D55" s="71"/>
      <c r="E55" s="71"/>
      <c r="F55" s="71"/>
      <c r="G55" s="71"/>
      <c r="H55" s="71"/>
      <c r="I55" s="72" t="s">
        <v>166</v>
      </c>
      <c r="J55" s="76">
        <f>SUM(J48:J54)</f>
        <v>19.5</v>
      </c>
      <c r="K55" s="79"/>
    </row>
    <row r="56" spans="1:11" x14ac:dyDescent="0.3">
      <c r="A56" s="73" t="s">
        <v>181</v>
      </c>
      <c r="B56" s="74">
        <v>2</v>
      </c>
      <c r="C56" s="74">
        <v>2</v>
      </c>
      <c r="D56" s="74">
        <v>2</v>
      </c>
      <c r="E56" s="74">
        <v>1</v>
      </c>
      <c r="F56" s="74">
        <f t="shared" ref="F56:F63" si="9">SUM(B56:E56)</f>
        <v>7</v>
      </c>
      <c r="G56" s="74">
        <v>1</v>
      </c>
      <c r="H56" s="74">
        <f t="shared" ref="H56:H63" si="10">PRODUCT(F56:G56)</f>
        <v>7</v>
      </c>
      <c r="I56" s="74">
        <v>13</v>
      </c>
      <c r="J56" s="77">
        <f t="shared" ref="J56:J63" si="11">PRODUCT(H56:I56)/36</f>
        <v>2.5277777777777777</v>
      </c>
      <c r="K56" s="78" t="s">
        <v>190</v>
      </c>
    </row>
    <row r="57" spans="1:11" x14ac:dyDescent="0.3">
      <c r="A57" s="73" t="s">
        <v>182</v>
      </c>
      <c r="B57" s="74">
        <v>3</v>
      </c>
      <c r="C57" s="74">
        <v>1</v>
      </c>
      <c r="D57" s="74">
        <v>1</v>
      </c>
      <c r="E57" s="74">
        <v>3</v>
      </c>
      <c r="F57" s="74">
        <f t="shared" si="9"/>
        <v>8</v>
      </c>
      <c r="G57" s="74">
        <v>1</v>
      </c>
      <c r="H57" s="74">
        <f t="shared" si="10"/>
        <v>8</v>
      </c>
      <c r="I57" s="74">
        <v>13</v>
      </c>
      <c r="J57" s="77">
        <f t="shared" si="11"/>
        <v>2.8888888888888888</v>
      </c>
      <c r="K57" s="78"/>
    </row>
    <row r="58" spans="1:11" x14ac:dyDescent="0.3">
      <c r="A58" s="73" t="s">
        <v>183</v>
      </c>
      <c r="B58" s="74">
        <v>1</v>
      </c>
      <c r="C58" s="74">
        <v>1</v>
      </c>
      <c r="D58" s="74">
        <v>1</v>
      </c>
      <c r="E58" s="74">
        <v>1</v>
      </c>
      <c r="F58" s="74">
        <f t="shared" si="9"/>
        <v>4</v>
      </c>
      <c r="G58" s="74">
        <v>1</v>
      </c>
      <c r="H58" s="74">
        <f t="shared" si="10"/>
        <v>4</v>
      </c>
      <c r="I58" s="74">
        <v>13</v>
      </c>
      <c r="J58" s="77">
        <f t="shared" si="11"/>
        <v>1.4444444444444444</v>
      </c>
      <c r="K58" s="78"/>
    </row>
    <row r="59" spans="1:11" x14ac:dyDescent="0.3">
      <c r="A59" s="73" t="s">
        <v>90</v>
      </c>
      <c r="B59" s="74">
        <v>1</v>
      </c>
      <c r="C59" s="74">
        <v>1</v>
      </c>
      <c r="D59" s="74">
        <v>2</v>
      </c>
      <c r="E59" s="74">
        <v>1</v>
      </c>
      <c r="F59" s="74">
        <f t="shared" si="9"/>
        <v>5</v>
      </c>
      <c r="G59" s="74">
        <v>1</v>
      </c>
      <c r="H59" s="74">
        <f t="shared" si="10"/>
        <v>5</v>
      </c>
      <c r="I59" s="74">
        <v>13</v>
      </c>
      <c r="J59" s="77">
        <f t="shared" si="11"/>
        <v>1.8055555555555556</v>
      </c>
      <c r="K59" s="78"/>
    </row>
    <row r="60" spans="1:11" x14ac:dyDescent="0.3">
      <c r="A60" s="73" t="s">
        <v>184</v>
      </c>
      <c r="B60" s="74">
        <v>2</v>
      </c>
      <c r="C60" s="74">
        <v>2</v>
      </c>
      <c r="D60" s="74">
        <v>1</v>
      </c>
      <c r="E60" s="74">
        <v>3</v>
      </c>
      <c r="F60" s="74">
        <f t="shared" si="9"/>
        <v>8</v>
      </c>
      <c r="G60" s="74">
        <v>1</v>
      </c>
      <c r="H60" s="74">
        <f t="shared" si="10"/>
        <v>8</v>
      </c>
      <c r="I60" s="74">
        <v>13</v>
      </c>
      <c r="J60" s="77">
        <f t="shared" si="11"/>
        <v>2.8888888888888888</v>
      </c>
      <c r="K60" s="78"/>
    </row>
    <row r="61" spans="1:11" x14ac:dyDescent="0.3">
      <c r="A61" s="73" t="s">
        <v>185</v>
      </c>
      <c r="B61" s="74">
        <v>3</v>
      </c>
      <c r="C61" s="74">
        <v>1</v>
      </c>
      <c r="D61" s="74">
        <v>1</v>
      </c>
      <c r="E61" s="74">
        <v>2</v>
      </c>
      <c r="F61" s="74">
        <f t="shared" si="9"/>
        <v>7</v>
      </c>
      <c r="G61" s="74">
        <v>1</v>
      </c>
      <c r="H61" s="74">
        <f t="shared" si="10"/>
        <v>7</v>
      </c>
      <c r="I61" s="74">
        <v>13</v>
      </c>
      <c r="J61" s="77">
        <f t="shared" si="11"/>
        <v>2.5277777777777777</v>
      </c>
      <c r="K61" s="78"/>
    </row>
    <row r="62" spans="1:11" x14ac:dyDescent="0.3">
      <c r="A62" s="73" t="s">
        <v>186</v>
      </c>
      <c r="B62" s="74">
        <v>3</v>
      </c>
      <c r="C62" s="74">
        <v>1</v>
      </c>
      <c r="D62" s="74">
        <v>2</v>
      </c>
      <c r="E62" s="74">
        <v>2</v>
      </c>
      <c r="F62" s="74">
        <f t="shared" si="9"/>
        <v>8</v>
      </c>
      <c r="G62" s="74">
        <v>1</v>
      </c>
      <c r="H62" s="74">
        <f t="shared" si="10"/>
        <v>8</v>
      </c>
      <c r="I62" s="74">
        <v>13</v>
      </c>
      <c r="J62" s="77">
        <f t="shared" si="11"/>
        <v>2.8888888888888888</v>
      </c>
      <c r="K62" s="78"/>
    </row>
    <row r="63" spans="1:11" x14ac:dyDescent="0.3">
      <c r="A63" s="73" t="s">
        <v>187</v>
      </c>
      <c r="B63" s="74">
        <v>2</v>
      </c>
      <c r="C63" s="74">
        <v>1</v>
      </c>
      <c r="D63" s="74">
        <v>1</v>
      </c>
      <c r="E63" s="74">
        <v>1</v>
      </c>
      <c r="F63" s="74">
        <f t="shared" si="9"/>
        <v>5</v>
      </c>
      <c r="G63" s="74">
        <v>1</v>
      </c>
      <c r="H63" s="74">
        <f t="shared" si="10"/>
        <v>5</v>
      </c>
      <c r="I63" s="74">
        <v>13</v>
      </c>
      <c r="J63" s="77">
        <f t="shared" si="11"/>
        <v>1.8055555555555556</v>
      </c>
      <c r="K63" s="79"/>
    </row>
    <row r="64" spans="1:11" x14ac:dyDescent="0.3">
      <c r="A64" s="74"/>
      <c r="B64" s="74"/>
      <c r="C64" s="74"/>
      <c r="D64" s="74"/>
      <c r="E64" s="74"/>
      <c r="F64" s="74"/>
      <c r="G64" s="74"/>
      <c r="H64" s="74"/>
      <c r="I64" s="75" t="s">
        <v>166</v>
      </c>
      <c r="J64" s="77">
        <f>SUM(J56:J63)</f>
        <v>18.777777777777779</v>
      </c>
      <c r="K64" s="79"/>
    </row>
  </sheetData>
  <mergeCells count="9">
    <mergeCell ref="K3:K13"/>
    <mergeCell ref="K16:K27"/>
    <mergeCell ref="J1:J2"/>
    <mergeCell ref="I1:I2"/>
    <mergeCell ref="A1:A2"/>
    <mergeCell ref="B1:E1"/>
    <mergeCell ref="F1:F2"/>
    <mergeCell ref="G1:G2"/>
    <mergeCell ref="H1:H2"/>
  </mergeCells>
  <pageMargins left="0.7" right="0.7" top="0.75" bottom="0.75" header="0.3" footer="0.3"/>
  <ignoredErrors>
    <ignoredError sqref="J13"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F0B08-EED6-4CC0-A53C-7620E0CBFFB4}">
  <sheetPr>
    <tabColor rgb="FFFFC000"/>
  </sheetPr>
  <dimension ref="A1:L82"/>
  <sheetViews>
    <sheetView zoomScaleNormal="100" workbookViewId="0">
      <selection activeCell="D5" sqref="D5"/>
    </sheetView>
  </sheetViews>
  <sheetFormatPr defaultRowHeight="14.4" x14ac:dyDescent="0.3"/>
  <cols>
    <col min="1" max="1" width="7.21875" customWidth="1"/>
    <col min="2" max="2" width="53.33203125" bestFit="1" customWidth="1"/>
    <col min="3" max="3" width="15.88671875" customWidth="1"/>
    <col min="4" max="4" width="29" bestFit="1" customWidth="1"/>
    <col min="5" max="5" width="12.6640625" bestFit="1" customWidth="1"/>
    <col min="7" max="7" width="15.6640625" customWidth="1"/>
    <col min="8" max="8" width="15.77734375" bestFit="1" customWidth="1"/>
    <col min="9" max="9" width="16.6640625" customWidth="1"/>
  </cols>
  <sheetData>
    <row r="1" spans="1:10" ht="14.25" customHeight="1" x14ac:dyDescent="0.3">
      <c r="A1" s="152" t="s">
        <v>205</v>
      </c>
      <c r="B1" s="152"/>
      <c r="C1" s="152"/>
      <c r="D1" s="152"/>
      <c r="E1" s="152"/>
      <c r="F1" s="152"/>
      <c r="G1" s="152"/>
      <c r="H1" s="152"/>
      <c r="I1" s="152"/>
      <c r="J1" s="152"/>
    </row>
    <row r="2" spans="1:10" ht="29.25" customHeight="1" x14ac:dyDescent="0.3">
      <c r="A2" s="152"/>
      <c r="B2" s="152"/>
      <c r="C2" s="152"/>
      <c r="D2" s="152"/>
      <c r="E2" s="152"/>
      <c r="F2" s="152"/>
      <c r="G2" s="152"/>
      <c r="H2" s="152"/>
      <c r="I2" s="152"/>
      <c r="J2" s="152"/>
    </row>
    <row r="3" spans="1:10" x14ac:dyDescent="0.3">
      <c r="A3" s="152"/>
      <c r="B3" s="152"/>
      <c r="C3" s="152"/>
      <c r="D3" s="152"/>
      <c r="E3" s="152"/>
      <c r="F3" s="152"/>
      <c r="G3" s="152"/>
      <c r="H3" s="152"/>
      <c r="I3" s="152"/>
      <c r="J3" s="152"/>
    </row>
    <row r="4" spans="1:10" ht="52.2" x14ac:dyDescent="0.3">
      <c r="A4" s="67" t="s">
        <v>204</v>
      </c>
      <c r="B4" s="67" t="s">
        <v>203</v>
      </c>
      <c r="C4" s="67" t="s">
        <v>202</v>
      </c>
      <c r="D4" s="67" t="s">
        <v>3</v>
      </c>
      <c r="E4" s="67" t="s">
        <v>0</v>
      </c>
      <c r="F4" s="67" t="s">
        <v>6</v>
      </c>
      <c r="G4" s="67" t="s">
        <v>7</v>
      </c>
      <c r="H4" s="68" t="s">
        <v>201</v>
      </c>
      <c r="I4" s="67" t="s">
        <v>200</v>
      </c>
      <c r="J4" s="67" t="s">
        <v>8</v>
      </c>
    </row>
    <row r="5" spans="1:10" ht="18" x14ac:dyDescent="0.35">
      <c r="A5" s="80">
        <f>ROW()-4</f>
        <v>1</v>
      </c>
      <c r="B5" s="82" t="s">
        <v>247</v>
      </c>
      <c r="C5" s="80"/>
      <c r="D5" s="90"/>
      <c r="E5" s="153" t="s">
        <v>198</v>
      </c>
      <c r="F5" s="80">
        <v>1</v>
      </c>
      <c r="G5" s="80" t="s">
        <v>287</v>
      </c>
      <c r="H5" s="80">
        <v>8</v>
      </c>
      <c r="I5" s="80" t="s">
        <v>250</v>
      </c>
      <c r="J5" s="80"/>
    </row>
    <row r="6" spans="1:10" ht="18" x14ac:dyDescent="0.35">
      <c r="A6" s="80">
        <f t="shared" ref="A6:A17" si="0">ROW()-4</f>
        <v>2</v>
      </c>
      <c r="B6" s="82" t="s">
        <v>259</v>
      </c>
      <c r="C6" s="80"/>
      <c r="D6" s="90"/>
      <c r="E6" s="154"/>
      <c r="F6" s="80">
        <v>1</v>
      </c>
      <c r="G6" s="80" t="s">
        <v>287</v>
      </c>
      <c r="H6" s="80">
        <v>9</v>
      </c>
      <c r="I6" s="80" t="s">
        <v>250</v>
      </c>
      <c r="J6" s="80"/>
    </row>
    <row r="7" spans="1:10" ht="18" x14ac:dyDescent="0.35">
      <c r="A7" s="80">
        <f t="shared" si="0"/>
        <v>3</v>
      </c>
      <c r="B7" s="82" t="s">
        <v>248</v>
      </c>
      <c r="C7" s="80"/>
      <c r="D7" s="90"/>
      <c r="E7" s="154"/>
      <c r="F7" s="80">
        <v>1</v>
      </c>
      <c r="G7" s="80" t="s">
        <v>287</v>
      </c>
      <c r="H7" s="80">
        <v>9</v>
      </c>
      <c r="I7" s="80" t="s">
        <v>250</v>
      </c>
      <c r="J7" s="80"/>
    </row>
    <row r="8" spans="1:10" ht="18" x14ac:dyDescent="0.35">
      <c r="A8" s="80">
        <f t="shared" si="0"/>
        <v>4</v>
      </c>
      <c r="B8" s="82" t="s">
        <v>274</v>
      </c>
      <c r="C8" s="80"/>
      <c r="D8" s="90" t="s">
        <v>280</v>
      </c>
      <c r="E8" s="154"/>
      <c r="F8" s="80">
        <v>1</v>
      </c>
      <c r="G8" s="80" t="s">
        <v>287</v>
      </c>
      <c r="H8" s="80">
        <v>9</v>
      </c>
      <c r="I8" s="80" t="s">
        <v>252</v>
      </c>
      <c r="J8" s="80"/>
    </row>
    <row r="9" spans="1:10" ht="18" x14ac:dyDescent="0.35">
      <c r="A9" s="80">
        <f t="shared" si="0"/>
        <v>5</v>
      </c>
      <c r="B9" s="82" t="s">
        <v>289</v>
      </c>
      <c r="C9" s="80"/>
      <c r="D9" s="90" t="s">
        <v>71</v>
      </c>
      <c r="E9" s="154"/>
      <c r="F9" s="80">
        <v>1</v>
      </c>
      <c r="G9" s="80" t="s">
        <v>287</v>
      </c>
      <c r="H9" s="80">
        <v>8</v>
      </c>
      <c r="I9" s="80" t="s">
        <v>251</v>
      </c>
      <c r="J9" s="80"/>
    </row>
    <row r="10" spans="1:10" ht="18" x14ac:dyDescent="0.35">
      <c r="A10" s="80">
        <f t="shared" si="0"/>
        <v>6</v>
      </c>
      <c r="B10" s="82" t="s">
        <v>295</v>
      </c>
      <c r="C10" s="80"/>
      <c r="D10" s="90" t="s">
        <v>61</v>
      </c>
      <c r="E10" s="154"/>
      <c r="F10" s="80">
        <v>1</v>
      </c>
      <c r="G10" s="80" t="s">
        <v>287</v>
      </c>
      <c r="H10" s="80">
        <v>4</v>
      </c>
      <c r="I10" s="80" t="s">
        <v>251</v>
      </c>
      <c r="J10" s="80"/>
    </row>
    <row r="11" spans="1:10" ht="18" x14ac:dyDescent="0.35">
      <c r="A11" s="80">
        <f t="shared" si="0"/>
        <v>7</v>
      </c>
      <c r="B11" s="82" t="s">
        <v>270</v>
      </c>
      <c r="C11" s="80"/>
      <c r="D11" s="90" t="s">
        <v>42</v>
      </c>
      <c r="E11" s="154"/>
      <c r="F11" s="80">
        <v>1</v>
      </c>
      <c r="G11" s="80" t="s">
        <v>287</v>
      </c>
      <c r="H11" s="80">
        <v>4</v>
      </c>
      <c r="I11" s="80" t="s">
        <v>252</v>
      </c>
      <c r="J11" s="80"/>
    </row>
    <row r="12" spans="1:10" ht="18" x14ac:dyDescent="0.35">
      <c r="A12" s="80">
        <f>ROW()-4</f>
        <v>8</v>
      </c>
      <c r="B12" s="82" t="s">
        <v>249</v>
      </c>
      <c r="C12" s="80"/>
      <c r="D12" s="90" t="s">
        <v>68</v>
      </c>
      <c r="E12" s="154"/>
      <c r="F12" s="80">
        <v>1</v>
      </c>
      <c r="G12" s="80" t="s">
        <v>287</v>
      </c>
      <c r="H12" s="80">
        <v>4</v>
      </c>
      <c r="I12" s="80" t="s">
        <v>253</v>
      </c>
      <c r="J12" s="80"/>
    </row>
    <row r="13" spans="1:10" ht="54" x14ac:dyDescent="0.35">
      <c r="A13" s="92">
        <f t="shared" si="0"/>
        <v>9</v>
      </c>
      <c r="B13" s="93" t="s">
        <v>256</v>
      </c>
      <c r="C13" s="92"/>
      <c r="D13" s="91" t="s">
        <v>281</v>
      </c>
      <c r="E13" s="154"/>
      <c r="F13" s="92">
        <v>1</v>
      </c>
      <c r="G13" s="92" t="s">
        <v>287</v>
      </c>
      <c r="H13" s="92">
        <v>4</v>
      </c>
      <c r="I13" s="92" t="s">
        <v>252</v>
      </c>
      <c r="J13" s="80"/>
    </row>
    <row r="14" spans="1:10" ht="18" x14ac:dyDescent="0.35">
      <c r="A14" s="80">
        <f t="shared" si="0"/>
        <v>10</v>
      </c>
      <c r="B14" s="82" t="s">
        <v>257</v>
      </c>
      <c r="C14" s="80"/>
      <c r="D14" s="90" t="s">
        <v>88</v>
      </c>
      <c r="E14" s="154"/>
      <c r="F14" s="80">
        <v>1</v>
      </c>
      <c r="G14" s="80" t="s">
        <v>287</v>
      </c>
      <c r="H14" s="80">
        <v>4</v>
      </c>
      <c r="I14" s="80" t="s">
        <v>253</v>
      </c>
      <c r="J14" s="80"/>
    </row>
    <row r="15" spans="1:10" ht="18" x14ac:dyDescent="0.35">
      <c r="A15" s="80">
        <f t="shared" si="0"/>
        <v>11</v>
      </c>
      <c r="B15" s="82" t="s">
        <v>258</v>
      </c>
      <c r="C15" s="80"/>
      <c r="D15" s="90" t="s">
        <v>98</v>
      </c>
      <c r="E15" s="154"/>
      <c r="F15" s="80">
        <v>1</v>
      </c>
      <c r="G15" s="80" t="s">
        <v>287</v>
      </c>
      <c r="H15" s="80">
        <v>9</v>
      </c>
      <c r="I15" s="80" t="s">
        <v>253</v>
      </c>
      <c r="J15" s="80"/>
    </row>
    <row r="16" spans="1:10" ht="18" x14ac:dyDescent="0.35">
      <c r="A16" s="80">
        <f t="shared" si="0"/>
        <v>12</v>
      </c>
      <c r="B16" s="82" t="s">
        <v>269</v>
      </c>
      <c r="C16" s="80"/>
      <c r="D16" s="90" t="s">
        <v>282</v>
      </c>
      <c r="E16" s="154"/>
      <c r="F16" s="80">
        <v>1</v>
      </c>
      <c r="G16" s="80" t="s">
        <v>287</v>
      </c>
      <c r="H16" s="80">
        <v>4</v>
      </c>
      <c r="I16" s="80" t="s">
        <v>254</v>
      </c>
      <c r="J16" s="80"/>
    </row>
    <row r="17" spans="1:12" ht="18" x14ac:dyDescent="0.35">
      <c r="A17" s="80">
        <f t="shared" si="0"/>
        <v>13</v>
      </c>
      <c r="B17" s="82" t="s">
        <v>277</v>
      </c>
      <c r="C17" s="80"/>
      <c r="D17" s="90"/>
      <c r="E17" s="154"/>
      <c r="F17" s="80">
        <v>1</v>
      </c>
      <c r="G17" s="80" t="s">
        <v>287</v>
      </c>
      <c r="H17" s="80">
        <v>9</v>
      </c>
      <c r="I17" s="80" t="s">
        <v>254</v>
      </c>
      <c r="J17" s="80"/>
    </row>
    <row r="19" spans="1:12" ht="18" x14ac:dyDescent="0.3">
      <c r="A19" s="81">
        <f>ROW()-6</f>
        <v>13</v>
      </c>
      <c r="B19" s="85" t="s">
        <v>262</v>
      </c>
      <c r="C19" s="81"/>
      <c r="D19" s="81" t="s">
        <v>61</v>
      </c>
      <c r="E19" s="155" t="s">
        <v>255</v>
      </c>
      <c r="F19" s="81">
        <v>2</v>
      </c>
      <c r="G19" s="81" t="s">
        <v>18</v>
      </c>
      <c r="H19" s="81">
        <v>8</v>
      </c>
      <c r="I19" s="81" t="s">
        <v>250</v>
      </c>
      <c r="J19" s="81"/>
    </row>
    <row r="20" spans="1:12" ht="18" x14ac:dyDescent="0.3">
      <c r="A20" s="81">
        <f t="shared" ref="A20:A27" si="1">ROW()-6</f>
        <v>14</v>
      </c>
      <c r="B20" s="85" t="s">
        <v>260</v>
      </c>
      <c r="C20" s="81"/>
      <c r="D20" s="81" t="s">
        <v>104</v>
      </c>
      <c r="E20" s="156"/>
      <c r="F20" s="81">
        <v>2</v>
      </c>
      <c r="G20" s="81" t="s">
        <v>18</v>
      </c>
      <c r="H20" s="81">
        <v>9</v>
      </c>
      <c r="I20" s="81" t="s">
        <v>251</v>
      </c>
      <c r="J20" s="81"/>
      <c r="L20" s="66"/>
    </row>
    <row r="21" spans="1:12" ht="18" x14ac:dyDescent="0.3">
      <c r="A21" s="81">
        <f t="shared" si="1"/>
        <v>15</v>
      </c>
      <c r="B21" s="85" t="s">
        <v>263</v>
      </c>
      <c r="C21" s="81"/>
      <c r="D21" s="81" t="s">
        <v>283</v>
      </c>
      <c r="E21" s="156"/>
      <c r="F21" s="81">
        <v>2</v>
      </c>
      <c r="G21" s="81" t="s">
        <v>18</v>
      </c>
      <c r="H21" s="81">
        <v>5</v>
      </c>
      <c r="I21" s="81" t="s">
        <v>252</v>
      </c>
      <c r="J21" s="81"/>
    </row>
    <row r="22" spans="1:12" ht="18" x14ac:dyDescent="0.3">
      <c r="A22" s="81">
        <f t="shared" si="1"/>
        <v>16</v>
      </c>
      <c r="B22" s="85" t="s">
        <v>264</v>
      </c>
      <c r="C22" s="81"/>
      <c r="D22" s="81" t="s">
        <v>65</v>
      </c>
      <c r="E22" s="156"/>
      <c r="F22" s="81">
        <v>2</v>
      </c>
      <c r="G22" s="81" t="s">
        <v>18</v>
      </c>
      <c r="H22" s="81">
        <v>9</v>
      </c>
      <c r="I22" s="81" t="s">
        <v>252</v>
      </c>
      <c r="J22" s="81"/>
    </row>
    <row r="23" spans="1:12" ht="18" x14ac:dyDescent="0.3">
      <c r="A23" s="81">
        <f t="shared" si="1"/>
        <v>17</v>
      </c>
      <c r="B23" s="85" t="s">
        <v>284</v>
      </c>
      <c r="C23" s="81"/>
      <c r="D23" s="81" t="s">
        <v>285</v>
      </c>
      <c r="E23" s="156"/>
      <c r="F23" s="81">
        <v>2</v>
      </c>
      <c r="G23" s="81" t="s">
        <v>18</v>
      </c>
      <c r="H23" s="81">
        <v>5</v>
      </c>
      <c r="I23" s="81" t="s">
        <v>252</v>
      </c>
      <c r="J23" s="81"/>
    </row>
    <row r="24" spans="1:12" ht="18" x14ac:dyDescent="0.3">
      <c r="A24" s="81">
        <f t="shared" si="1"/>
        <v>18</v>
      </c>
      <c r="B24" s="85" t="s">
        <v>275</v>
      </c>
      <c r="C24" s="81"/>
      <c r="D24" s="81" t="s">
        <v>110</v>
      </c>
      <c r="E24" s="156"/>
      <c r="F24" s="81">
        <v>2</v>
      </c>
      <c r="G24" s="81" t="s">
        <v>18</v>
      </c>
      <c r="H24" s="81">
        <v>4</v>
      </c>
      <c r="I24" s="81" t="s">
        <v>253</v>
      </c>
      <c r="J24" s="81"/>
    </row>
    <row r="25" spans="1:12" ht="18" x14ac:dyDescent="0.3">
      <c r="A25" s="81">
        <f t="shared" si="1"/>
        <v>19</v>
      </c>
      <c r="B25" s="85" t="s">
        <v>276</v>
      </c>
      <c r="C25" s="81"/>
      <c r="D25" s="81" t="s">
        <v>286</v>
      </c>
      <c r="E25" s="156"/>
      <c r="F25" s="81">
        <v>2</v>
      </c>
      <c r="G25" s="81" t="s">
        <v>18</v>
      </c>
      <c r="H25" s="81">
        <v>9</v>
      </c>
      <c r="I25" s="81" t="s">
        <v>253</v>
      </c>
      <c r="J25" s="81"/>
    </row>
    <row r="26" spans="1:12" ht="18" x14ac:dyDescent="0.3">
      <c r="A26" s="81">
        <f t="shared" si="1"/>
        <v>20</v>
      </c>
      <c r="B26" s="85" t="s">
        <v>278</v>
      </c>
      <c r="C26" s="81"/>
      <c r="D26" s="81" t="s">
        <v>98</v>
      </c>
      <c r="E26" s="156"/>
      <c r="F26" s="81">
        <v>2</v>
      </c>
      <c r="G26" s="81" t="s">
        <v>18</v>
      </c>
      <c r="H26" s="81">
        <v>9</v>
      </c>
      <c r="I26" s="81" t="s">
        <v>254</v>
      </c>
      <c r="J26" s="81"/>
    </row>
    <row r="27" spans="1:12" ht="18" x14ac:dyDescent="0.3">
      <c r="A27" s="81">
        <f t="shared" si="1"/>
        <v>21</v>
      </c>
      <c r="B27" s="85" t="s">
        <v>279</v>
      </c>
      <c r="C27" s="81"/>
      <c r="D27" s="81" t="s">
        <v>197</v>
      </c>
      <c r="E27" s="157"/>
      <c r="F27" s="81">
        <v>2</v>
      </c>
      <c r="G27" s="81" t="s">
        <v>18</v>
      </c>
      <c r="H27" s="81">
        <v>9</v>
      </c>
      <c r="I27" s="81" t="s">
        <v>250</v>
      </c>
      <c r="J27" s="81"/>
    </row>
    <row r="69" spans="2:11" ht="18" x14ac:dyDescent="0.35">
      <c r="B69" s="83" t="s">
        <v>167</v>
      </c>
      <c r="C69" s="81">
        <v>2</v>
      </c>
      <c r="D69" s="81">
        <v>2</v>
      </c>
      <c r="E69" s="81">
        <v>1</v>
      </c>
      <c r="F69" s="81">
        <v>1</v>
      </c>
      <c r="G69" s="81">
        <f t="shared" ref="G69:G80" si="2">SUM(C69:F69)</f>
        <v>6</v>
      </c>
      <c r="H69" s="81">
        <v>1</v>
      </c>
      <c r="I69" s="81">
        <f>PRODUCT(G21:H21)</f>
        <v>5</v>
      </c>
      <c r="J69" s="81">
        <v>13</v>
      </c>
      <c r="K69" s="84">
        <f t="shared" ref="K69:K81" si="3">PRODUCT(I69:J69)/36</f>
        <v>1.8055555555555556</v>
      </c>
    </row>
    <row r="70" spans="2:11" ht="18" x14ac:dyDescent="0.35">
      <c r="B70" s="83" t="s">
        <v>168</v>
      </c>
      <c r="C70" s="81">
        <v>2</v>
      </c>
      <c r="D70" s="81">
        <v>2</v>
      </c>
      <c r="E70" s="81">
        <v>1</v>
      </c>
      <c r="F70" s="81">
        <v>1</v>
      </c>
      <c r="G70" s="81">
        <f t="shared" si="2"/>
        <v>6</v>
      </c>
      <c r="H70" s="81">
        <v>1</v>
      </c>
      <c r="I70" s="81">
        <f t="shared" ref="I70:I80" si="4">PRODUCT(G70:H70)</f>
        <v>6</v>
      </c>
      <c r="J70" s="81">
        <v>13</v>
      </c>
      <c r="K70" s="84">
        <f t="shared" si="3"/>
        <v>2.1666666666666665</v>
      </c>
    </row>
    <row r="71" spans="2:11" ht="18" x14ac:dyDescent="0.35">
      <c r="B71" s="83" t="s">
        <v>169</v>
      </c>
      <c r="C71" s="81">
        <v>2</v>
      </c>
      <c r="D71" s="81">
        <v>1</v>
      </c>
      <c r="E71" s="81">
        <v>1</v>
      </c>
      <c r="F71" s="81">
        <v>1</v>
      </c>
      <c r="G71" s="81">
        <f t="shared" si="2"/>
        <v>5</v>
      </c>
      <c r="H71" s="81">
        <v>1</v>
      </c>
      <c r="I71" s="81">
        <f t="shared" si="4"/>
        <v>5</v>
      </c>
      <c r="J71" s="81">
        <v>13</v>
      </c>
      <c r="K71" s="84">
        <f t="shared" si="3"/>
        <v>1.8055555555555556</v>
      </c>
    </row>
    <row r="72" spans="2:11" ht="18" x14ac:dyDescent="0.35">
      <c r="B72" s="83" t="s">
        <v>43</v>
      </c>
      <c r="C72" s="81">
        <v>2</v>
      </c>
      <c r="D72" s="81">
        <v>2</v>
      </c>
      <c r="E72" s="81">
        <v>1</v>
      </c>
      <c r="F72" s="81">
        <v>3</v>
      </c>
      <c r="G72" s="81">
        <f t="shared" si="2"/>
        <v>8</v>
      </c>
      <c r="H72" s="81">
        <v>1</v>
      </c>
      <c r="I72" s="81">
        <f t="shared" si="4"/>
        <v>8</v>
      </c>
      <c r="J72" s="81">
        <v>13</v>
      </c>
      <c r="K72" s="84">
        <f t="shared" si="3"/>
        <v>2.8888888888888888</v>
      </c>
    </row>
    <row r="73" spans="2:11" ht="18" x14ac:dyDescent="0.35">
      <c r="B73" s="83" t="s">
        <v>182</v>
      </c>
      <c r="C73" s="81">
        <v>3</v>
      </c>
      <c r="D73" s="81">
        <v>1</v>
      </c>
      <c r="E73" s="81">
        <v>1</v>
      </c>
      <c r="F73" s="81">
        <v>3</v>
      </c>
      <c r="G73" s="81">
        <f>SUM(C73:F73)</f>
        <v>8</v>
      </c>
      <c r="H73" s="81">
        <v>1</v>
      </c>
      <c r="I73" s="81">
        <f>PRODUCT(G73:H73)</f>
        <v>8</v>
      </c>
      <c r="J73" s="81">
        <v>13</v>
      </c>
      <c r="K73" s="84">
        <f t="shared" si="3"/>
        <v>2.8888888888888888</v>
      </c>
    </row>
    <row r="74" spans="2:11" ht="18" x14ac:dyDescent="0.35">
      <c r="B74" s="83" t="s">
        <v>170</v>
      </c>
      <c r="C74" s="81">
        <v>2</v>
      </c>
      <c r="D74" s="81">
        <v>1</v>
      </c>
      <c r="E74" s="81">
        <v>1</v>
      </c>
      <c r="F74" s="81">
        <v>3</v>
      </c>
      <c r="G74" s="81">
        <f t="shared" si="2"/>
        <v>7</v>
      </c>
      <c r="H74" s="81">
        <v>1</v>
      </c>
      <c r="I74" s="81">
        <f t="shared" si="4"/>
        <v>7</v>
      </c>
      <c r="J74" s="81">
        <v>13</v>
      </c>
      <c r="K74" s="84">
        <f t="shared" si="3"/>
        <v>2.5277777777777777</v>
      </c>
    </row>
    <row r="75" spans="2:11" ht="18" x14ac:dyDescent="0.35">
      <c r="B75" s="83" t="s">
        <v>171</v>
      </c>
      <c r="C75" s="81">
        <v>2</v>
      </c>
      <c r="D75" s="81">
        <v>2</v>
      </c>
      <c r="E75" s="81">
        <v>1</v>
      </c>
      <c r="F75" s="81">
        <v>1</v>
      </c>
      <c r="G75" s="81">
        <f t="shared" si="2"/>
        <v>6</v>
      </c>
      <c r="H75" s="81">
        <v>1</v>
      </c>
      <c r="I75" s="81">
        <f t="shared" si="4"/>
        <v>6</v>
      </c>
      <c r="J75" s="81">
        <v>13</v>
      </c>
      <c r="K75" s="84">
        <f t="shared" si="3"/>
        <v>2.1666666666666665</v>
      </c>
    </row>
    <row r="76" spans="2:11" ht="18" x14ac:dyDescent="0.35">
      <c r="B76" s="83" t="s">
        <v>172</v>
      </c>
      <c r="C76" s="81">
        <v>3</v>
      </c>
      <c r="D76" s="81">
        <v>2</v>
      </c>
      <c r="E76" s="81">
        <v>1</v>
      </c>
      <c r="F76" s="81">
        <v>1</v>
      </c>
      <c r="G76" s="81">
        <f t="shared" si="2"/>
        <v>7</v>
      </c>
      <c r="H76" s="81">
        <v>1</v>
      </c>
      <c r="I76" s="81">
        <f t="shared" si="4"/>
        <v>7</v>
      </c>
      <c r="J76" s="81">
        <v>13</v>
      </c>
      <c r="K76" s="84">
        <f t="shared" si="3"/>
        <v>2.5277777777777777</v>
      </c>
    </row>
    <row r="77" spans="2:11" ht="18" x14ac:dyDescent="0.35">
      <c r="B77" s="83" t="s">
        <v>173</v>
      </c>
      <c r="C77" s="81">
        <v>1</v>
      </c>
      <c r="D77" s="81">
        <v>2</v>
      </c>
      <c r="E77" s="81">
        <v>1</v>
      </c>
      <c r="F77" s="81">
        <v>1</v>
      </c>
      <c r="G77" s="81">
        <f t="shared" si="2"/>
        <v>5</v>
      </c>
      <c r="H77" s="81">
        <v>1</v>
      </c>
      <c r="I77" s="81">
        <f t="shared" si="4"/>
        <v>5</v>
      </c>
      <c r="J77" s="81">
        <v>13</v>
      </c>
      <c r="K77" s="84">
        <f t="shared" si="3"/>
        <v>1.8055555555555556</v>
      </c>
    </row>
    <row r="78" spans="2:11" ht="18" x14ac:dyDescent="0.35">
      <c r="B78" s="83" t="s">
        <v>176</v>
      </c>
      <c r="C78" s="81">
        <v>3</v>
      </c>
      <c r="D78" s="81">
        <v>1</v>
      </c>
      <c r="E78" s="81">
        <v>1</v>
      </c>
      <c r="F78" s="81">
        <v>1</v>
      </c>
      <c r="G78" s="81">
        <f>SUM(C78:F78)</f>
        <v>6</v>
      </c>
      <c r="H78" s="81">
        <v>1</v>
      </c>
      <c r="I78" s="81">
        <f>PRODUCT(G78:H78)</f>
        <v>6</v>
      </c>
      <c r="J78" s="81">
        <v>13</v>
      </c>
      <c r="K78" s="84">
        <f t="shared" si="3"/>
        <v>2.1666666666666665</v>
      </c>
    </row>
    <row r="79" spans="2:11" ht="18" x14ac:dyDescent="0.35">
      <c r="B79" s="83" t="s">
        <v>90</v>
      </c>
      <c r="C79" s="81">
        <v>1</v>
      </c>
      <c r="D79" s="81">
        <v>1</v>
      </c>
      <c r="E79" s="81">
        <v>2</v>
      </c>
      <c r="F79" s="81">
        <v>1</v>
      </c>
      <c r="G79" s="81">
        <f>SUM(C79:F79)</f>
        <v>5</v>
      </c>
      <c r="H79" s="81">
        <v>1</v>
      </c>
      <c r="I79" s="81">
        <f>PRODUCT(G79:H79)</f>
        <v>5</v>
      </c>
      <c r="J79" s="81">
        <v>13</v>
      </c>
      <c r="K79" s="84">
        <f t="shared" si="3"/>
        <v>1.8055555555555556</v>
      </c>
    </row>
    <row r="80" spans="2:11" ht="18" x14ac:dyDescent="0.35">
      <c r="B80" s="83" t="s">
        <v>174</v>
      </c>
      <c r="C80" s="81">
        <v>3</v>
      </c>
      <c r="D80" s="81">
        <v>1</v>
      </c>
      <c r="E80" s="81">
        <v>1</v>
      </c>
      <c r="F80" s="81">
        <v>1</v>
      </c>
      <c r="G80" s="81">
        <f t="shared" si="2"/>
        <v>6</v>
      </c>
      <c r="H80" s="81">
        <v>1</v>
      </c>
      <c r="I80" s="81">
        <f t="shared" si="4"/>
        <v>6</v>
      </c>
      <c r="J80" s="81">
        <v>13</v>
      </c>
      <c r="K80" s="84">
        <f t="shared" si="3"/>
        <v>2.1666666666666665</v>
      </c>
    </row>
    <row r="81" spans="2:11" ht="18" x14ac:dyDescent="0.35">
      <c r="B81" s="83" t="s">
        <v>105</v>
      </c>
      <c r="C81" s="81">
        <v>2</v>
      </c>
      <c r="D81" s="81">
        <v>2</v>
      </c>
      <c r="E81" s="81">
        <v>1</v>
      </c>
      <c r="F81" s="81">
        <v>1</v>
      </c>
      <c r="G81" s="81">
        <f>SUM(C81:F81)</f>
        <v>6</v>
      </c>
      <c r="H81" s="81">
        <v>1</v>
      </c>
      <c r="I81" s="81">
        <f>PRODUCT(G81:H81)</f>
        <v>6</v>
      </c>
      <c r="J81" s="81">
        <v>13</v>
      </c>
      <c r="K81" s="84">
        <f t="shared" si="3"/>
        <v>2.1666666666666665</v>
      </c>
    </row>
    <row r="82" spans="2:11" ht="18" x14ac:dyDescent="0.35">
      <c r="B82" s="83"/>
      <c r="C82" s="81"/>
      <c r="D82" s="81"/>
      <c r="E82" s="81"/>
      <c r="F82" s="81"/>
      <c r="G82" s="81"/>
      <c r="H82" s="81"/>
      <c r="I82" s="81"/>
      <c r="J82" s="85" t="s">
        <v>166</v>
      </c>
      <c r="K82" s="84">
        <f>SUM(K69:K80)</f>
        <v>26.722222222222229</v>
      </c>
    </row>
  </sheetData>
  <mergeCells count="3">
    <mergeCell ref="A1:J3"/>
    <mergeCell ref="E5:E17"/>
    <mergeCell ref="E19:E2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B011-7E1E-4808-812C-2D604B94E4FA}">
  <dimension ref="A2:Q18"/>
  <sheetViews>
    <sheetView topLeftCell="A4" zoomScale="85" zoomScaleNormal="85" workbookViewId="0">
      <selection activeCell="E23" sqref="E23"/>
    </sheetView>
  </sheetViews>
  <sheetFormatPr defaultRowHeight="14.4" x14ac:dyDescent="0.3"/>
  <cols>
    <col min="1" max="1" width="22.88671875" bestFit="1" customWidth="1"/>
    <col min="2" max="2" width="51.77734375" bestFit="1" customWidth="1"/>
    <col min="3" max="3" width="22.44140625" bestFit="1" customWidth="1"/>
    <col min="4" max="4" width="16.44140625" bestFit="1" customWidth="1"/>
    <col min="5" max="13" width="8.44140625" bestFit="1" customWidth="1"/>
    <col min="14" max="16" width="9.77734375" bestFit="1" customWidth="1"/>
  </cols>
  <sheetData>
    <row r="2" spans="1:16" ht="18" x14ac:dyDescent="0.35">
      <c r="A2" s="94" t="s">
        <v>1</v>
      </c>
      <c r="B2" s="94" t="s">
        <v>265</v>
      </c>
      <c r="C2" s="158" t="s">
        <v>207</v>
      </c>
      <c r="D2" s="158" t="s">
        <v>266</v>
      </c>
      <c r="E2" s="158" t="s">
        <v>208</v>
      </c>
      <c r="F2" s="158" t="s">
        <v>209</v>
      </c>
      <c r="G2" s="158" t="s">
        <v>210</v>
      </c>
      <c r="H2" s="158" t="s">
        <v>271</v>
      </c>
      <c r="I2" s="158" t="s">
        <v>211</v>
      </c>
      <c r="J2" s="158" t="s">
        <v>212</v>
      </c>
      <c r="K2" s="158" t="s">
        <v>213</v>
      </c>
      <c r="L2" s="158" t="s">
        <v>214</v>
      </c>
      <c r="M2" s="158" t="s">
        <v>272</v>
      </c>
      <c r="N2" s="158" t="s">
        <v>215</v>
      </c>
      <c r="O2" s="158" t="s">
        <v>216</v>
      </c>
      <c r="P2" s="158" t="s">
        <v>217</v>
      </c>
    </row>
    <row r="3" spans="1:16" ht="18" x14ac:dyDescent="0.35">
      <c r="A3" s="86" t="s">
        <v>206</v>
      </c>
      <c r="B3" s="161" t="s">
        <v>267</v>
      </c>
      <c r="C3" s="159"/>
      <c r="D3" s="159"/>
      <c r="E3" s="159"/>
      <c r="F3" s="159"/>
      <c r="G3" s="159"/>
      <c r="H3" s="159"/>
      <c r="I3" s="159"/>
      <c r="J3" s="159"/>
      <c r="K3" s="159"/>
      <c r="L3" s="159"/>
      <c r="M3" s="159"/>
      <c r="N3" s="159"/>
      <c r="O3" s="159"/>
      <c r="P3" s="159"/>
    </row>
    <row r="4" spans="1:16" ht="18" x14ac:dyDescent="0.35">
      <c r="A4" s="86" t="s">
        <v>130</v>
      </c>
      <c r="B4" s="162"/>
      <c r="C4" s="160"/>
      <c r="D4" s="160"/>
      <c r="E4" s="160"/>
      <c r="F4" s="160"/>
      <c r="G4" s="160"/>
      <c r="H4" s="160"/>
      <c r="I4" s="160"/>
      <c r="J4" s="160"/>
      <c r="K4" s="160"/>
      <c r="L4" s="160"/>
      <c r="M4" s="160"/>
      <c r="N4" s="160"/>
      <c r="O4" s="160"/>
      <c r="P4" s="160"/>
    </row>
    <row r="5" spans="1:16" ht="18" x14ac:dyDescent="0.35">
      <c r="A5" s="86" t="s">
        <v>268</v>
      </c>
      <c r="B5" s="87" t="s">
        <v>247</v>
      </c>
      <c r="C5" s="89" t="s">
        <v>250</v>
      </c>
      <c r="D5" s="88">
        <v>4</v>
      </c>
      <c r="E5" s="88">
        <v>6</v>
      </c>
      <c r="F5" s="88">
        <v>6</v>
      </c>
      <c r="G5" s="88">
        <v>4</v>
      </c>
      <c r="H5" s="88">
        <v>2</v>
      </c>
      <c r="I5" s="88">
        <v>2</v>
      </c>
      <c r="J5" s="88">
        <v>1</v>
      </c>
      <c r="K5" s="88">
        <v>0</v>
      </c>
      <c r="L5" s="88">
        <v>0</v>
      </c>
      <c r="M5" s="88">
        <v>0</v>
      </c>
      <c r="N5" s="88">
        <v>0</v>
      </c>
      <c r="O5" s="88">
        <v>0</v>
      </c>
      <c r="P5" s="88">
        <v>0</v>
      </c>
    </row>
    <row r="6" spans="1:16" ht="18" x14ac:dyDescent="0.35">
      <c r="A6" s="86"/>
      <c r="B6" s="87" t="s">
        <v>259</v>
      </c>
      <c r="C6" s="89" t="s">
        <v>250</v>
      </c>
      <c r="D6" s="88">
        <v>4</v>
      </c>
      <c r="E6" s="88">
        <v>6</v>
      </c>
      <c r="F6" s="88">
        <v>4</v>
      </c>
      <c r="G6" s="88">
        <v>2</v>
      </c>
      <c r="H6" s="88">
        <v>1</v>
      </c>
      <c r="I6" s="88">
        <v>1</v>
      </c>
      <c r="J6" s="88">
        <v>2</v>
      </c>
      <c r="K6" s="88">
        <v>0</v>
      </c>
      <c r="L6" s="88">
        <v>0</v>
      </c>
      <c r="M6" s="88">
        <v>0</v>
      </c>
      <c r="N6" s="88">
        <v>0</v>
      </c>
      <c r="O6" s="88">
        <v>0</v>
      </c>
      <c r="P6" s="88">
        <v>0</v>
      </c>
    </row>
    <row r="7" spans="1:16" ht="18" x14ac:dyDescent="0.35">
      <c r="A7" s="86"/>
      <c r="B7" s="87" t="s">
        <v>248</v>
      </c>
      <c r="C7" s="89" t="s">
        <v>252</v>
      </c>
      <c r="D7" s="88">
        <v>6</v>
      </c>
      <c r="E7" s="88">
        <v>5</v>
      </c>
      <c r="F7" s="88">
        <v>6</v>
      </c>
      <c r="G7" s="88">
        <v>5</v>
      </c>
      <c r="H7" s="88">
        <v>2</v>
      </c>
      <c r="I7" s="88">
        <v>3</v>
      </c>
      <c r="J7" s="88">
        <v>2</v>
      </c>
      <c r="K7" s="88">
        <v>1</v>
      </c>
      <c r="L7" s="88">
        <v>0</v>
      </c>
      <c r="M7" s="88">
        <v>0</v>
      </c>
      <c r="N7" s="88">
        <v>0</v>
      </c>
      <c r="O7" s="88">
        <v>0</v>
      </c>
      <c r="P7" s="88">
        <v>0</v>
      </c>
    </row>
    <row r="8" spans="1:16" ht="18" x14ac:dyDescent="0.35">
      <c r="A8" s="86"/>
      <c r="B8" s="87" t="s">
        <v>261</v>
      </c>
      <c r="C8" s="89" t="s">
        <v>252</v>
      </c>
      <c r="D8" s="88">
        <v>9</v>
      </c>
      <c r="E8" s="88">
        <v>8</v>
      </c>
      <c r="F8" s="88">
        <v>4</v>
      </c>
      <c r="G8" s="88">
        <v>5</v>
      </c>
      <c r="H8" s="88">
        <v>3</v>
      </c>
      <c r="I8" s="88">
        <v>4</v>
      </c>
      <c r="J8" s="88">
        <v>5</v>
      </c>
      <c r="K8" s="88">
        <v>3</v>
      </c>
      <c r="L8" s="88">
        <v>2</v>
      </c>
      <c r="M8" s="88">
        <v>1</v>
      </c>
      <c r="N8" s="88">
        <v>0</v>
      </c>
      <c r="O8" s="88">
        <v>0</v>
      </c>
      <c r="P8" s="88">
        <v>0</v>
      </c>
    </row>
    <row r="9" spans="1:16" ht="18" x14ac:dyDescent="0.35">
      <c r="A9" s="86"/>
      <c r="B9" s="87" t="s">
        <v>289</v>
      </c>
      <c r="C9" s="89" t="s">
        <v>253</v>
      </c>
      <c r="D9" s="88">
        <v>8</v>
      </c>
      <c r="E9" s="88">
        <v>6</v>
      </c>
      <c r="F9" s="88">
        <v>5</v>
      </c>
      <c r="G9" s="88">
        <v>5</v>
      </c>
      <c r="H9" s="88">
        <v>2</v>
      </c>
      <c r="I9" s="88">
        <v>3</v>
      </c>
      <c r="J9" s="88">
        <v>2</v>
      </c>
      <c r="K9" s="88">
        <v>2</v>
      </c>
      <c r="L9" s="88">
        <v>1</v>
      </c>
      <c r="M9" s="88">
        <v>0</v>
      </c>
      <c r="N9" s="88">
        <v>0</v>
      </c>
      <c r="O9" s="88">
        <v>0</v>
      </c>
      <c r="P9" s="88">
        <v>0</v>
      </c>
    </row>
    <row r="10" spans="1:16" ht="18" x14ac:dyDescent="0.35">
      <c r="A10" s="86"/>
      <c r="B10" s="87" t="s">
        <v>269</v>
      </c>
      <c r="C10" s="89" t="s">
        <v>254</v>
      </c>
      <c r="D10" s="88">
        <v>4</v>
      </c>
      <c r="E10" s="88">
        <v>2</v>
      </c>
      <c r="F10" s="88">
        <v>2</v>
      </c>
      <c r="G10" s="88">
        <v>2</v>
      </c>
      <c r="H10" s="88">
        <v>2</v>
      </c>
      <c r="I10" s="88">
        <v>2</v>
      </c>
      <c r="J10" s="88">
        <v>2</v>
      </c>
      <c r="K10" s="88">
        <v>1</v>
      </c>
      <c r="L10" s="88">
        <v>0</v>
      </c>
      <c r="M10" s="88">
        <v>0</v>
      </c>
      <c r="N10" s="88">
        <v>0</v>
      </c>
      <c r="O10" s="88">
        <v>0</v>
      </c>
      <c r="P10" s="88">
        <v>0</v>
      </c>
    </row>
    <row r="11" spans="1:16" ht="18" x14ac:dyDescent="0.35">
      <c r="A11" s="86"/>
      <c r="B11" s="87" t="s">
        <v>249</v>
      </c>
      <c r="C11" s="89" t="s">
        <v>251</v>
      </c>
      <c r="D11" s="88">
        <v>4</v>
      </c>
      <c r="E11" s="88">
        <v>2</v>
      </c>
      <c r="F11" s="88">
        <v>1</v>
      </c>
      <c r="G11" s="88">
        <v>1</v>
      </c>
      <c r="H11" s="88">
        <v>1</v>
      </c>
      <c r="I11" s="88">
        <v>2</v>
      </c>
      <c r="J11" s="88">
        <v>1</v>
      </c>
      <c r="K11" s="88">
        <v>1</v>
      </c>
      <c r="L11" s="88">
        <v>0</v>
      </c>
      <c r="M11" s="88">
        <v>0</v>
      </c>
      <c r="N11" s="88">
        <v>0</v>
      </c>
      <c r="O11" s="88">
        <v>0</v>
      </c>
      <c r="P11" s="88">
        <v>0</v>
      </c>
    </row>
    <row r="12" spans="1:16" ht="18" x14ac:dyDescent="0.35">
      <c r="A12" s="86"/>
      <c r="B12" s="87" t="s">
        <v>256</v>
      </c>
      <c r="C12" s="89" t="s">
        <v>252</v>
      </c>
      <c r="D12" s="88">
        <v>6</v>
      </c>
      <c r="E12" s="88">
        <v>6</v>
      </c>
      <c r="F12" s="88">
        <v>3</v>
      </c>
      <c r="G12" s="88">
        <v>1</v>
      </c>
      <c r="H12" s="88">
        <v>1</v>
      </c>
      <c r="I12" s="88">
        <v>2</v>
      </c>
      <c r="J12" s="88">
        <v>2</v>
      </c>
      <c r="K12" s="88">
        <v>1</v>
      </c>
      <c r="L12" s="88">
        <v>0</v>
      </c>
      <c r="M12" s="88">
        <v>0</v>
      </c>
      <c r="N12" s="88">
        <v>0</v>
      </c>
      <c r="O12" s="88">
        <v>0</v>
      </c>
      <c r="P12" s="88">
        <v>0</v>
      </c>
    </row>
    <row r="13" spans="1:16" ht="18" x14ac:dyDescent="0.35">
      <c r="A13" s="86"/>
      <c r="B13" s="87" t="s">
        <v>257</v>
      </c>
      <c r="C13" s="89" t="s">
        <v>251</v>
      </c>
      <c r="D13" s="88">
        <v>6</v>
      </c>
      <c r="E13" s="88">
        <v>4</v>
      </c>
      <c r="F13" s="88">
        <v>3</v>
      </c>
      <c r="G13" s="88">
        <v>1</v>
      </c>
      <c r="H13" s="88">
        <v>1</v>
      </c>
      <c r="I13" s="88">
        <v>2</v>
      </c>
      <c r="J13" s="88">
        <v>1</v>
      </c>
      <c r="K13" s="88">
        <v>1</v>
      </c>
      <c r="L13" s="88">
        <v>0</v>
      </c>
      <c r="M13" s="88">
        <v>0</v>
      </c>
      <c r="N13" s="88">
        <v>0</v>
      </c>
      <c r="O13" s="88">
        <v>0</v>
      </c>
      <c r="P13" s="88">
        <v>0</v>
      </c>
    </row>
    <row r="14" spans="1:16" ht="18" x14ac:dyDescent="0.35">
      <c r="A14" s="86"/>
      <c r="B14" s="87" t="s">
        <v>258</v>
      </c>
      <c r="C14" s="89" t="s">
        <v>254</v>
      </c>
      <c r="D14" s="88">
        <v>6</v>
      </c>
      <c r="E14" s="88">
        <v>5</v>
      </c>
      <c r="F14" s="88">
        <v>4</v>
      </c>
      <c r="G14" s="88">
        <v>2</v>
      </c>
      <c r="H14" s="88">
        <v>1</v>
      </c>
      <c r="I14" s="88">
        <v>2</v>
      </c>
      <c r="J14" s="88">
        <v>3</v>
      </c>
      <c r="K14" s="88">
        <v>2</v>
      </c>
      <c r="L14" s="88">
        <v>1</v>
      </c>
      <c r="M14" s="88">
        <v>0</v>
      </c>
      <c r="N14" s="88">
        <v>0</v>
      </c>
      <c r="O14" s="88">
        <v>0</v>
      </c>
      <c r="P14" s="88">
        <v>0</v>
      </c>
    </row>
    <row r="15" spans="1:16" ht="18" x14ac:dyDescent="0.35">
      <c r="A15" s="86"/>
      <c r="B15" s="87" t="s">
        <v>270</v>
      </c>
      <c r="C15" s="89" t="s">
        <v>253</v>
      </c>
      <c r="D15" s="88">
        <v>4</v>
      </c>
      <c r="E15" s="88">
        <v>4</v>
      </c>
      <c r="F15" s="88">
        <v>2</v>
      </c>
      <c r="G15" s="88">
        <v>1</v>
      </c>
      <c r="H15" s="88">
        <v>1</v>
      </c>
      <c r="I15" s="88">
        <v>2</v>
      </c>
      <c r="J15" s="88">
        <v>3</v>
      </c>
      <c r="K15" s="88">
        <v>2</v>
      </c>
      <c r="L15" s="88">
        <v>2</v>
      </c>
      <c r="M15" s="88">
        <v>1</v>
      </c>
      <c r="N15" s="88">
        <v>0</v>
      </c>
      <c r="O15" s="88">
        <v>0</v>
      </c>
      <c r="P15" s="88">
        <v>0</v>
      </c>
    </row>
    <row r="16" spans="1:16" ht="18" x14ac:dyDescent="0.35">
      <c r="A16" s="86"/>
      <c r="B16" s="87" t="s">
        <v>299</v>
      </c>
      <c r="C16" s="89" t="s">
        <v>251</v>
      </c>
      <c r="D16" s="88">
        <v>4</v>
      </c>
      <c r="E16" s="88">
        <v>2</v>
      </c>
      <c r="F16" s="88">
        <v>2</v>
      </c>
      <c r="G16" s="88">
        <v>1</v>
      </c>
      <c r="H16" s="88">
        <v>1</v>
      </c>
      <c r="I16" s="88">
        <v>2</v>
      </c>
      <c r="J16" s="88">
        <v>2</v>
      </c>
      <c r="K16" s="88">
        <v>1</v>
      </c>
      <c r="L16" s="88">
        <v>1</v>
      </c>
      <c r="M16" s="88">
        <v>0</v>
      </c>
      <c r="N16" s="88">
        <v>0</v>
      </c>
      <c r="O16" s="88">
        <v>0</v>
      </c>
      <c r="P16" s="88">
        <v>0</v>
      </c>
    </row>
    <row r="17" spans="1:17" ht="18" x14ac:dyDescent="0.35">
      <c r="A17" s="86"/>
      <c r="B17" s="87" t="s">
        <v>199</v>
      </c>
      <c r="C17" s="89" t="s">
        <v>254</v>
      </c>
      <c r="D17" s="88">
        <v>4</v>
      </c>
      <c r="E17" s="88">
        <v>4</v>
      </c>
      <c r="F17" s="88">
        <v>3</v>
      </c>
      <c r="G17" s="88">
        <v>3</v>
      </c>
      <c r="H17" s="88">
        <v>2</v>
      </c>
      <c r="I17" s="88">
        <v>2</v>
      </c>
      <c r="J17" s="88">
        <v>2</v>
      </c>
      <c r="K17" s="88">
        <v>1</v>
      </c>
      <c r="L17" s="88">
        <v>1</v>
      </c>
      <c r="M17" s="88">
        <v>0</v>
      </c>
      <c r="N17" s="88">
        <v>0</v>
      </c>
      <c r="O17" s="88">
        <v>0</v>
      </c>
      <c r="P17" s="88">
        <v>0</v>
      </c>
    </row>
    <row r="18" spans="1:17" ht="18" x14ac:dyDescent="0.35">
      <c r="A18" s="86"/>
      <c r="B18" s="86" t="s">
        <v>297</v>
      </c>
      <c r="C18" s="86" t="s">
        <v>298</v>
      </c>
      <c r="D18" s="89">
        <v>4</v>
      </c>
      <c r="E18" s="89">
        <v>3</v>
      </c>
      <c r="F18" s="89">
        <v>3</v>
      </c>
      <c r="G18" s="89">
        <v>2</v>
      </c>
      <c r="H18" s="89">
        <v>2</v>
      </c>
      <c r="I18" s="89">
        <v>1</v>
      </c>
      <c r="J18" s="89">
        <v>0</v>
      </c>
      <c r="K18" s="89">
        <v>0</v>
      </c>
      <c r="L18" s="89">
        <v>0</v>
      </c>
      <c r="M18" s="89">
        <v>0</v>
      </c>
      <c r="N18" s="89">
        <v>0</v>
      </c>
      <c r="O18" s="89">
        <v>0</v>
      </c>
      <c r="P18" s="89">
        <v>0</v>
      </c>
      <c r="Q18" s="95"/>
    </row>
  </sheetData>
  <mergeCells count="15">
    <mergeCell ref="P2:P4"/>
    <mergeCell ref="B3:B4"/>
    <mergeCell ref="C2:C4"/>
    <mergeCell ref="D2:D4"/>
    <mergeCell ref="E2:E4"/>
    <mergeCell ref="F2:F4"/>
    <mergeCell ref="G2:G4"/>
    <mergeCell ref="H2:H4"/>
    <mergeCell ref="I2:I4"/>
    <mergeCell ref="J2:J4"/>
    <mergeCell ref="K2:K4"/>
    <mergeCell ref="L2:L4"/>
    <mergeCell ref="M2:M4"/>
    <mergeCell ref="N2:N4"/>
    <mergeCell ref="O2:O4"/>
  </mergeCells>
  <phoneticPr fontId="1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B9480-E8E9-4559-973D-8B1E5A696928}">
  <sheetPr>
    <tabColor rgb="FF002060"/>
  </sheetPr>
  <dimension ref="A1:O29"/>
  <sheetViews>
    <sheetView zoomScale="115" zoomScaleNormal="115" workbookViewId="0">
      <selection activeCell="E23" sqref="E23:G23"/>
    </sheetView>
  </sheetViews>
  <sheetFormatPr defaultRowHeight="14.4" x14ac:dyDescent="0.3"/>
  <cols>
    <col min="1" max="1" width="20.21875" customWidth="1"/>
    <col min="2" max="2" width="10.109375" bestFit="1" customWidth="1"/>
    <col min="3" max="3" width="15.21875" bestFit="1" customWidth="1"/>
    <col min="4" max="4" width="12.44140625" customWidth="1"/>
    <col min="5" max="5" width="13.77734375" customWidth="1"/>
    <col min="6" max="6" width="11.6640625" customWidth="1"/>
    <col min="7" max="7" width="12.44140625" bestFit="1" customWidth="1"/>
    <col min="8" max="8" width="11.88671875" customWidth="1"/>
    <col min="9" max="9" width="13.77734375" customWidth="1"/>
    <col min="10" max="10" width="12.88671875" bestFit="1" customWidth="1"/>
    <col min="12" max="12" width="8.88671875" bestFit="1" customWidth="1"/>
    <col min="13" max="13" width="11.109375" bestFit="1" customWidth="1"/>
    <col min="14" max="14" width="12.88671875" customWidth="1"/>
    <col min="15" max="15" width="11.88671875" customWidth="1"/>
  </cols>
  <sheetData>
    <row r="1" spans="1:15" ht="19.8" x14ac:dyDescent="0.3">
      <c r="A1" s="6">
        <v>45241</v>
      </c>
      <c r="B1" s="163" t="s">
        <v>145</v>
      </c>
      <c r="C1" s="164"/>
      <c r="D1" s="164"/>
      <c r="E1" s="164"/>
      <c r="F1" s="164"/>
      <c r="G1" s="164"/>
      <c r="H1" s="164"/>
      <c r="I1" s="164"/>
      <c r="J1" s="164"/>
      <c r="K1" s="164"/>
      <c r="L1" s="164"/>
      <c r="M1" s="164"/>
      <c r="N1" s="165"/>
      <c r="O1" s="62"/>
    </row>
    <row r="2" spans="1:15" ht="15.6" x14ac:dyDescent="0.3">
      <c r="A2" s="166" t="s">
        <v>146</v>
      </c>
      <c r="B2" s="167" t="s">
        <v>147</v>
      </c>
      <c r="C2" s="167"/>
      <c r="D2" s="167"/>
      <c r="E2" s="167" t="s">
        <v>148</v>
      </c>
      <c r="F2" s="167"/>
      <c r="G2" s="167"/>
      <c r="H2" s="167" t="s">
        <v>149</v>
      </c>
      <c r="I2" s="168"/>
      <c r="J2" s="168"/>
      <c r="K2" s="167" t="s">
        <v>150</v>
      </c>
      <c r="L2" s="168"/>
      <c r="M2" s="168"/>
      <c r="N2" s="169" t="s">
        <v>151</v>
      </c>
      <c r="O2" s="63"/>
    </row>
    <row r="3" spans="1:15" ht="14.25" customHeight="1" x14ac:dyDescent="0.3">
      <c r="A3" s="166"/>
      <c r="B3" s="64" t="s">
        <v>152</v>
      </c>
      <c r="C3" s="64" t="s">
        <v>153</v>
      </c>
      <c r="D3" s="64" t="s">
        <v>154</v>
      </c>
      <c r="E3" s="64" t="s">
        <v>155</v>
      </c>
      <c r="F3" s="64" t="s">
        <v>245</v>
      </c>
      <c r="G3" s="64" t="s">
        <v>246</v>
      </c>
      <c r="H3" s="64" t="s">
        <v>155</v>
      </c>
      <c r="I3" s="64" t="s">
        <v>245</v>
      </c>
      <c r="J3" s="64" t="s">
        <v>246</v>
      </c>
      <c r="K3" s="64" t="s">
        <v>156</v>
      </c>
      <c r="L3" s="64" t="s">
        <v>157</v>
      </c>
      <c r="M3" s="64" t="s">
        <v>158</v>
      </c>
      <c r="N3" s="170"/>
      <c r="O3" s="63"/>
    </row>
    <row r="4" spans="1:15" x14ac:dyDescent="0.3">
      <c r="A4" s="7" t="s">
        <v>159</v>
      </c>
      <c r="B4" s="64" t="s">
        <v>244</v>
      </c>
      <c r="C4" s="64"/>
      <c r="D4" s="64"/>
      <c r="E4" s="64"/>
      <c r="F4" s="64" t="s">
        <v>244</v>
      </c>
      <c r="G4" s="64"/>
      <c r="H4" s="64"/>
      <c r="I4" s="64" t="s">
        <v>244</v>
      </c>
      <c r="J4" s="64"/>
      <c r="K4" s="64"/>
      <c r="L4" s="64" t="s">
        <v>244</v>
      </c>
      <c r="M4" s="64"/>
      <c r="N4" s="64" t="s">
        <v>160</v>
      </c>
    </row>
    <row r="5" spans="1:15" x14ac:dyDescent="0.3">
      <c r="A5" s="7" t="s">
        <v>161</v>
      </c>
      <c r="B5" s="64" t="s">
        <v>244</v>
      </c>
      <c r="C5" s="64"/>
      <c r="D5" s="64"/>
      <c r="E5" s="64"/>
      <c r="F5" s="64" t="s">
        <v>244</v>
      </c>
      <c r="G5" s="64"/>
      <c r="H5" s="64"/>
      <c r="I5" s="64" t="s">
        <v>244</v>
      </c>
      <c r="J5" s="64"/>
      <c r="K5" s="64"/>
      <c r="L5" s="64" t="s">
        <v>244</v>
      </c>
      <c r="M5" s="64"/>
      <c r="N5" s="64" t="s">
        <v>160</v>
      </c>
    </row>
    <row r="6" spans="1:15" x14ac:dyDescent="0.3">
      <c r="A6" s="7" t="s">
        <v>162</v>
      </c>
      <c r="B6" s="64" t="s">
        <v>244</v>
      </c>
      <c r="C6" s="64"/>
      <c r="D6" s="64"/>
      <c r="E6" s="64"/>
      <c r="F6" s="64" t="s">
        <v>244</v>
      </c>
      <c r="G6" s="64"/>
      <c r="H6" s="64"/>
      <c r="I6" s="64" t="s">
        <v>244</v>
      </c>
      <c r="J6" s="64"/>
      <c r="K6" s="64"/>
      <c r="L6" s="64" t="s">
        <v>244</v>
      </c>
      <c r="M6" s="64"/>
      <c r="N6" s="64" t="s">
        <v>160</v>
      </c>
    </row>
    <row r="7" spans="1:15" x14ac:dyDescent="0.3">
      <c r="A7" s="7" t="s">
        <v>163</v>
      </c>
      <c r="B7" s="64" t="s">
        <v>244</v>
      </c>
      <c r="C7" s="64"/>
      <c r="D7" s="64"/>
      <c r="E7" s="64"/>
      <c r="F7" s="64" t="s">
        <v>244</v>
      </c>
      <c r="G7" s="64"/>
      <c r="H7" s="64"/>
      <c r="I7" s="64" t="s">
        <v>244</v>
      </c>
      <c r="J7" s="64"/>
      <c r="K7" s="64" t="s">
        <v>244</v>
      </c>
      <c r="L7" s="64"/>
      <c r="M7" s="64"/>
      <c r="N7" s="64" t="s">
        <v>160</v>
      </c>
    </row>
    <row r="8" spans="1:15" x14ac:dyDescent="0.3">
      <c r="A8" s="7" t="s">
        <v>164</v>
      </c>
      <c r="B8" s="64" t="s">
        <v>244</v>
      </c>
      <c r="C8" s="64"/>
      <c r="D8" s="64"/>
      <c r="E8" s="64"/>
      <c r="F8" s="64" t="s">
        <v>244</v>
      </c>
      <c r="G8" s="64"/>
      <c r="H8" s="64"/>
      <c r="I8" s="64" t="s">
        <v>244</v>
      </c>
      <c r="J8" s="64"/>
      <c r="K8" s="64" t="s">
        <v>244</v>
      </c>
      <c r="L8" s="64"/>
      <c r="M8" s="64"/>
      <c r="N8" s="64" t="s">
        <v>160</v>
      </c>
    </row>
    <row r="9" spans="1:15" x14ac:dyDescent="0.3">
      <c r="B9" s="65"/>
      <c r="C9" s="65"/>
      <c r="D9" s="65"/>
      <c r="E9" s="65"/>
      <c r="F9" s="65"/>
      <c r="G9" s="65"/>
      <c r="H9" s="65"/>
      <c r="I9" s="65"/>
      <c r="J9" s="65"/>
      <c r="K9" s="65"/>
      <c r="L9" s="65"/>
      <c r="M9" s="65"/>
      <c r="N9" s="65"/>
    </row>
    <row r="11" spans="1:15" ht="15" thickBot="1" x14ac:dyDescent="0.35"/>
    <row r="12" spans="1:15" ht="14.25" customHeight="1" x14ac:dyDescent="0.3">
      <c r="A12" s="6">
        <v>45254</v>
      </c>
      <c r="B12" s="163" t="s">
        <v>145</v>
      </c>
      <c r="C12" s="164"/>
      <c r="D12" s="164"/>
      <c r="E12" s="164"/>
      <c r="F12" s="164"/>
      <c r="G12" s="164"/>
      <c r="H12" s="164"/>
      <c r="I12" s="164"/>
      <c r="J12" s="164"/>
      <c r="K12" s="164"/>
      <c r="L12" s="164"/>
      <c r="M12" s="164"/>
      <c r="N12" s="165"/>
    </row>
    <row r="13" spans="1:15" ht="15.6" x14ac:dyDescent="0.3">
      <c r="A13" s="166" t="s">
        <v>146</v>
      </c>
      <c r="B13" s="167" t="s">
        <v>147</v>
      </c>
      <c r="C13" s="167"/>
      <c r="D13" s="167"/>
      <c r="E13" s="167" t="s">
        <v>148</v>
      </c>
      <c r="F13" s="167"/>
      <c r="G13" s="167"/>
      <c r="H13" s="167" t="s">
        <v>149</v>
      </c>
      <c r="I13" s="168"/>
      <c r="J13" s="168"/>
      <c r="K13" s="167" t="s">
        <v>150</v>
      </c>
      <c r="L13" s="168"/>
      <c r="M13" s="168"/>
      <c r="N13" s="169" t="s">
        <v>151</v>
      </c>
    </row>
    <row r="14" spans="1:15" x14ac:dyDescent="0.3">
      <c r="A14" s="166"/>
      <c r="B14" s="64" t="s">
        <v>152</v>
      </c>
      <c r="C14" s="64" t="s">
        <v>153</v>
      </c>
      <c r="D14" s="64" t="s">
        <v>154</v>
      </c>
      <c r="E14" s="64" t="s">
        <v>155</v>
      </c>
      <c r="F14" s="64" t="s">
        <v>245</v>
      </c>
      <c r="G14" s="64" t="s">
        <v>246</v>
      </c>
      <c r="H14" s="64" t="s">
        <v>155</v>
      </c>
      <c r="I14" s="64" t="s">
        <v>245</v>
      </c>
      <c r="J14" s="64" t="s">
        <v>246</v>
      </c>
      <c r="K14" s="64" t="s">
        <v>156</v>
      </c>
      <c r="L14" s="64" t="s">
        <v>157</v>
      </c>
      <c r="M14" s="64" t="s">
        <v>158</v>
      </c>
      <c r="N14" s="170"/>
    </row>
    <row r="15" spans="1:15" x14ac:dyDescent="0.3">
      <c r="A15" s="7" t="s">
        <v>159</v>
      </c>
      <c r="B15" s="64" t="s">
        <v>244</v>
      </c>
      <c r="C15" s="64"/>
      <c r="D15" s="64"/>
      <c r="E15" s="64"/>
      <c r="F15" s="65"/>
      <c r="G15" s="64"/>
      <c r="H15" s="64"/>
      <c r="I15" s="64" t="s">
        <v>244</v>
      </c>
      <c r="J15" s="64"/>
      <c r="K15" s="64" t="s">
        <v>244</v>
      </c>
      <c r="L15" s="64"/>
      <c r="M15" s="64"/>
      <c r="N15" s="64" t="s">
        <v>273</v>
      </c>
    </row>
    <row r="16" spans="1:15" x14ac:dyDescent="0.3">
      <c r="A16" s="7" t="s">
        <v>161</v>
      </c>
      <c r="B16" s="64"/>
      <c r="C16" s="64" t="s">
        <v>244</v>
      </c>
      <c r="D16" s="64"/>
      <c r="E16" s="64"/>
      <c r="F16" s="64"/>
      <c r="G16" s="64"/>
      <c r="H16" s="64"/>
      <c r="I16" s="64" t="s">
        <v>244</v>
      </c>
      <c r="J16" s="64"/>
      <c r="K16" s="64"/>
      <c r="L16" s="64" t="s">
        <v>244</v>
      </c>
      <c r="M16" s="64"/>
      <c r="N16" s="64" t="s">
        <v>273</v>
      </c>
    </row>
    <row r="17" spans="1:14" x14ac:dyDescent="0.3">
      <c r="A17" s="7" t="s">
        <v>162</v>
      </c>
      <c r="B17" s="64" t="s">
        <v>244</v>
      </c>
      <c r="C17" s="64"/>
      <c r="D17" s="64"/>
      <c r="E17" s="64"/>
      <c r="F17" s="64"/>
      <c r="G17" s="64"/>
      <c r="H17" s="64"/>
      <c r="I17" s="64" t="s">
        <v>244</v>
      </c>
      <c r="J17" s="64"/>
      <c r="K17" s="64" t="s">
        <v>244</v>
      </c>
      <c r="L17" s="64"/>
      <c r="M17" s="64"/>
      <c r="N17" s="64" t="s">
        <v>273</v>
      </c>
    </row>
    <row r="18" spans="1:14" x14ac:dyDescent="0.3">
      <c r="A18" s="7" t="s">
        <v>163</v>
      </c>
      <c r="B18" s="64" t="s">
        <v>244</v>
      </c>
      <c r="C18" s="64"/>
      <c r="D18" s="64"/>
      <c r="E18" s="64"/>
      <c r="F18" s="64"/>
      <c r="G18" s="64"/>
      <c r="H18" s="64"/>
      <c r="I18" s="64" t="s">
        <v>244</v>
      </c>
      <c r="J18" s="64"/>
      <c r="K18" s="64" t="s">
        <v>244</v>
      </c>
      <c r="L18" s="64"/>
      <c r="M18" s="64"/>
      <c r="N18" s="64" t="s">
        <v>273</v>
      </c>
    </row>
    <row r="19" spans="1:14" x14ac:dyDescent="0.3">
      <c r="A19" s="7" t="s">
        <v>164</v>
      </c>
      <c r="B19" s="64"/>
      <c r="C19" s="64" t="s">
        <v>244</v>
      </c>
      <c r="D19" s="64"/>
      <c r="E19" s="64"/>
      <c r="F19" s="64"/>
      <c r="G19" s="64"/>
      <c r="H19" s="64"/>
      <c r="I19" s="64" t="s">
        <v>244</v>
      </c>
      <c r="J19" s="64"/>
      <c r="K19" s="64"/>
      <c r="L19" s="64" t="s">
        <v>244</v>
      </c>
      <c r="M19" s="64"/>
      <c r="N19" s="64" t="s">
        <v>273</v>
      </c>
    </row>
    <row r="21" spans="1:14" ht="15" thickBot="1" x14ac:dyDescent="0.35"/>
    <row r="22" spans="1:14" ht="19.8" x14ac:dyDescent="0.3">
      <c r="A22" s="6">
        <v>45265</v>
      </c>
      <c r="B22" s="163" t="s">
        <v>145</v>
      </c>
      <c r="C22" s="164"/>
      <c r="D22" s="164"/>
      <c r="E22" s="164"/>
      <c r="F22" s="164"/>
      <c r="G22" s="164"/>
      <c r="H22" s="164"/>
      <c r="I22" s="164"/>
      <c r="J22" s="164"/>
      <c r="K22" s="164"/>
      <c r="L22" s="164"/>
      <c r="M22" s="164"/>
      <c r="N22" s="165"/>
    </row>
    <row r="23" spans="1:14" ht="15.6" x14ac:dyDescent="0.3">
      <c r="A23" s="166" t="s">
        <v>146</v>
      </c>
      <c r="B23" s="167" t="s">
        <v>147</v>
      </c>
      <c r="C23" s="167"/>
      <c r="D23" s="167"/>
      <c r="E23" s="167" t="s">
        <v>148</v>
      </c>
      <c r="F23" s="167"/>
      <c r="G23" s="167"/>
      <c r="H23" s="167" t="s">
        <v>149</v>
      </c>
      <c r="I23" s="168"/>
      <c r="J23" s="168"/>
      <c r="K23" s="167" t="s">
        <v>150</v>
      </c>
      <c r="L23" s="168"/>
      <c r="M23" s="168"/>
      <c r="N23" s="169" t="s">
        <v>151</v>
      </c>
    </row>
    <row r="24" spans="1:14" x14ac:dyDescent="0.3">
      <c r="A24" s="166"/>
      <c r="B24" s="64" t="s">
        <v>152</v>
      </c>
      <c r="C24" s="64" t="s">
        <v>153</v>
      </c>
      <c r="D24" s="64" t="s">
        <v>154</v>
      </c>
      <c r="E24" s="64" t="s">
        <v>155</v>
      </c>
      <c r="F24" s="64" t="s">
        <v>245</v>
      </c>
      <c r="G24" s="64" t="s">
        <v>246</v>
      </c>
      <c r="H24" s="64" t="s">
        <v>155</v>
      </c>
      <c r="I24" s="64" t="s">
        <v>245</v>
      </c>
      <c r="J24" s="64" t="s">
        <v>246</v>
      </c>
      <c r="K24" s="64" t="s">
        <v>156</v>
      </c>
      <c r="L24" s="64" t="s">
        <v>157</v>
      </c>
      <c r="M24" s="64" t="s">
        <v>158</v>
      </c>
      <c r="N24" s="170"/>
    </row>
    <row r="25" spans="1:14" x14ac:dyDescent="0.3">
      <c r="A25" s="7" t="s">
        <v>159</v>
      </c>
      <c r="B25" s="64" t="s">
        <v>244</v>
      </c>
      <c r="C25" s="64"/>
      <c r="D25" s="64"/>
      <c r="E25" s="64"/>
      <c r="F25" s="65"/>
      <c r="G25" s="64"/>
      <c r="H25" s="64"/>
      <c r="I25" s="64" t="s">
        <v>244</v>
      </c>
      <c r="J25" s="64"/>
      <c r="K25" s="64" t="s">
        <v>244</v>
      </c>
      <c r="L25" s="64"/>
      <c r="M25" s="64"/>
      <c r="N25" s="64" t="s">
        <v>273</v>
      </c>
    </row>
    <row r="26" spans="1:14" x14ac:dyDescent="0.3">
      <c r="A26" s="7" t="s">
        <v>161</v>
      </c>
      <c r="B26" s="64" t="s">
        <v>244</v>
      </c>
      <c r="D26" s="64"/>
      <c r="E26" s="64"/>
      <c r="F26" s="64"/>
      <c r="G26" s="64"/>
      <c r="H26" s="64"/>
      <c r="I26" s="64" t="s">
        <v>244</v>
      </c>
      <c r="J26" s="64"/>
      <c r="K26" s="64" t="s">
        <v>244</v>
      </c>
      <c r="L26" s="64"/>
      <c r="M26" s="64"/>
      <c r="N26" s="64" t="s">
        <v>273</v>
      </c>
    </row>
    <row r="27" spans="1:14" x14ac:dyDescent="0.3">
      <c r="A27" s="7" t="s">
        <v>162</v>
      </c>
      <c r="B27" s="64" t="s">
        <v>244</v>
      </c>
      <c r="C27" s="64"/>
      <c r="D27" s="64"/>
      <c r="E27" s="64"/>
      <c r="F27" s="64"/>
      <c r="G27" s="64"/>
      <c r="H27" s="64"/>
      <c r="I27" s="64" t="s">
        <v>244</v>
      </c>
      <c r="J27" s="64"/>
      <c r="K27" s="64" t="s">
        <v>244</v>
      </c>
      <c r="L27" s="64"/>
      <c r="M27" s="64"/>
      <c r="N27" s="64" t="s">
        <v>273</v>
      </c>
    </row>
    <row r="28" spans="1:14" x14ac:dyDescent="0.3">
      <c r="A28" s="7" t="s">
        <v>163</v>
      </c>
      <c r="B28" s="64" t="s">
        <v>244</v>
      </c>
      <c r="C28" s="64"/>
      <c r="D28" s="64"/>
      <c r="E28" s="64"/>
      <c r="F28" s="64"/>
      <c r="G28" s="64"/>
      <c r="H28" s="64"/>
      <c r="I28" s="64" t="s">
        <v>244</v>
      </c>
      <c r="J28" s="64"/>
      <c r="K28" s="64" t="s">
        <v>244</v>
      </c>
      <c r="L28" s="64"/>
      <c r="M28" s="64"/>
      <c r="N28" s="64" t="s">
        <v>273</v>
      </c>
    </row>
    <row r="29" spans="1:14" x14ac:dyDescent="0.3">
      <c r="A29" s="7" t="s">
        <v>164</v>
      </c>
      <c r="B29" s="64" t="s">
        <v>244</v>
      </c>
      <c r="D29" s="64"/>
      <c r="E29" s="64"/>
      <c r="F29" s="64"/>
      <c r="G29" s="64"/>
      <c r="H29" s="64"/>
      <c r="I29" s="64" t="s">
        <v>244</v>
      </c>
      <c r="J29" s="64"/>
      <c r="K29" s="64" t="s">
        <v>244</v>
      </c>
      <c r="L29" s="64"/>
      <c r="M29" s="64"/>
      <c r="N29" s="64" t="s">
        <v>273</v>
      </c>
    </row>
  </sheetData>
  <mergeCells count="21">
    <mergeCell ref="B12:N12"/>
    <mergeCell ref="N2:N3"/>
    <mergeCell ref="B1:N1"/>
    <mergeCell ref="A13:A14"/>
    <mergeCell ref="B13:D13"/>
    <mergeCell ref="E13:G13"/>
    <mergeCell ref="H13:J13"/>
    <mergeCell ref="K13:M13"/>
    <mergeCell ref="N13:N14"/>
    <mergeCell ref="A2:A3"/>
    <mergeCell ref="B2:D2"/>
    <mergeCell ref="E2:G2"/>
    <mergeCell ref="H2:J2"/>
    <mergeCell ref="K2:M2"/>
    <mergeCell ref="B22:N22"/>
    <mergeCell ref="A23:A24"/>
    <mergeCell ref="B23:D23"/>
    <mergeCell ref="E23:G23"/>
    <mergeCell ref="H23:J23"/>
    <mergeCell ref="K23:M23"/>
    <mergeCell ref="N23:N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7CA49-D777-4D12-8DC5-0B45B8943655}">
  <dimension ref="A1:B55"/>
  <sheetViews>
    <sheetView workbookViewId="0">
      <selection activeCell="B13" sqref="B13"/>
    </sheetView>
  </sheetViews>
  <sheetFormatPr defaultColWidth="9" defaultRowHeight="14.4" x14ac:dyDescent="0.3"/>
  <sheetData>
    <row r="1" spans="1:2" x14ac:dyDescent="0.3">
      <c r="A1" s="55" t="s">
        <v>218</v>
      </c>
    </row>
    <row r="3" spans="1:2" x14ac:dyDescent="0.3">
      <c r="A3" s="55" t="s">
        <v>219</v>
      </c>
    </row>
    <row r="5" spans="1:2" x14ac:dyDescent="0.3">
      <c r="A5" s="55" t="s">
        <v>220</v>
      </c>
    </row>
    <row r="7" spans="1:2" x14ac:dyDescent="0.3">
      <c r="A7" s="55" t="s">
        <v>221</v>
      </c>
    </row>
    <row r="8" spans="1:2" x14ac:dyDescent="0.3">
      <c r="A8" s="56"/>
    </row>
    <row r="9" spans="1:2" x14ac:dyDescent="0.3">
      <c r="B9" s="57" t="s">
        <v>222</v>
      </c>
    </row>
    <row r="10" spans="1:2" x14ac:dyDescent="0.3">
      <c r="B10" s="56"/>
    </row>
    <row r="11" spans="1:2" x14ac:dyDescent="0.3">
      <c r="B11" s="57" t="s">
        <v>223</v>
      </c>
    </row>
    <row r="12" spans="1:2" x14ac:dyDescent="0.3">
      <c r="B12" s="56"/>
    </row>
    <row r="13" spans="1:2" x14ac:dyDescent="0.3">
      <c r="B13" s="57" t="s">
        <v>224</v>
      </c>
    </row>
    <row r="14" spans="1:2" x14ac:dyDescent="0.3">
      <c r="B14" s="56"/>
    </row>
    <row r="15" spans="1:2" x14ac:dyDescent="0.3">
      <c r="B15" s="57" t="s">
        <v>225</v>
      </c>
    </row>
    <row r="16" spans="1:2" x14ac:dyDescent="0.3">
      <c r="B16" s="56"/>
    </row>
    <row r="17" spans="1:2" x14ac:dyDescent="0.3">
      <c r="B17" s="57" t="s">
        <v>226</v>
      </c>
    </row>
    <row r="20" spans="1:2" x14ac:dyDescent="0.3">
      <c r="A20" s="55" t="s">
        <v>227</v>
      </c>
    </row>
    <row r="21" spans="1:2" x14ac:dyDescent="0.3">
      <c r="A21" s="56"/>
    </row>
    <row r="22" spans="1:2" x14ac:dyDescent="0.3">
      <c r="B22" s="57" t="s">
        <v>18</v>
      </c>
    </row>
    <row r="23" spans="1:2" x14ac:dyDescent="0.3">
      <c r="B23" s="56"/>
    </row>
    <row r="24" spans="1:2" x14ac:dyDescent="0.3">
      <c r="B24" s="58" t="s">
        <v>228</v>
      </c>
    </row>
    <row r="25" spans="1:2" x14ac:dyDescent="0.3">
      <c r="B25" s="56"/>
    </row>
    <row r="26" spans="1:2" x14ac:dyDescent="0.3">
      <c r="B26" s="58" t="s">
        <v>229</v>
      </c>
    </row>
    <row r="27" spans="1:2" x14ac:dyDescent="0.3">
      <c r="B27" s="56"/>
    </row>
    <row r="28" spans="1:2" x14ac:dyDescent="0.3">
      <c r="B28" s="57" t="s">
        <v>230</v>
      </c>
    </row>
    <row r="29" spans="1:2" x14ac:dyDescent="0.3">
      <c r="B29" s="56"/>
    </row>
    <row r="30" spans="1:2" x14ac:dyDescent="0.3">
      <c r="B30" s="58" t="s">
        <v>231</v>
      </c>
    </row>
    <row r="31" spans="1:2" x14ac:dyDescent="0.3">
      <c r="B31" s="56"/>
    </row>
    <row r="32" spans="1:2" x14ac:dyDescent="0.3">
      <c r="B32" s="58" t="s">
        <v>232</v>
      </c>
    </row>
    <row r="33" spans="1:2" x14ac:dyDescent="0.3">
      <c r="B33" s="56"/>
    </row>
    <row r="34" spans="1:2" x14ac:dyDescent="0.3">
      <c r="B34" s="58" t="s">
        <v>233</v>
      </c>
    </row>
    <row r="35" spans="1:2" x14ac:dyDescent="0.3">
      <c r="B35" s="56"/>
    </row>
    <row r="36" spans="1:2" x14ac:dyDescent="0.3">
      <c r="B36" s="58" t="s">
        <v>234</v>
      </c>
    </row>
    <row r="37" spans="1:2" x14ac:dyDescent="0.3">
      <c r="B37" s="56"/>
    </row>
    <row r="38" spans="1:2" x14ac:dyDescent="0.3">
      <c r="B38" s="58" t="s">
        <v>235</v>
      </c>
    </row>
    <row r="39" spans="1:2" x14ac:dyDescent="0.3">
      <c r="B39" s="56"/>
    </row>
    <row r="40" spans="1:2" x14ac:dyDescent="0.3">
      <c r="B40" s="58" t="s">
        <v>236</v>
      </c>
    </row>
    <row r="43" spans="1:2" x14ac:dyDescent="0.3">
      <c r="A43" s="55" t="s">
        <v>237</v>
      </c>
    </row>
    <row r="45" spans="1:2" x14ac:dyDescent="0.3">
      <c r="A45" s="55" t="s">
        <v>238</v>
      </c>
    </row>
    <row r="47" spans="1:2" x14ac:dyDescent="0.3">
      <c r="A47" s="55" t="s">
        <v>239</v>
      </c>
    </row>
    <row r="49" spans="1:1" x14ac:dyDescent="0.3">
      <c r="A49" s="55" t="s">
        <v>240</v>
      </c>
    </row>
    <row r="51" spans="1:1" x14ac:dyDescent="0.3">
      <c r="A51" s="55" t="s">
        <v>241</v>
      </c>
    </row>
    <row r="53" spans="1:1" x14ac:dyDescent="0.3">
      <c r="A53" s="55" t="s">
        <v>242</v>
      </c>
    </row>
    <row r="54" spans="1:1" x14ac:dyDescent="0.3">
      <c r="A54" s="59"/>
    </row>
    <row r="55" spans="1:1" x14ac:dyDescent="0.3">
      <c r="A55" s="59"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Backlog </vt:lpstr>
      <vt:lpstr>Release Backlog</vt:lpstr>
      <vt:lpstr>PPS </vt:lpstr>
      <vt:lpstr>Sprint Backlog</vt:lpstr>
      <vt:lpstr>Ước lượng thời gian</vt:lpstr>
      <vt:lpstr>Diem danh</vt:lpstr>
      <vt:lpstr>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jagat pham</dc:creator>
  <cp:lastModifiedBy>Natsu</cp:lastModifiedBy>
  <dcterms:created xsi:type="dcterms:W3CDTF">2023-11-08T05:12:07Z</dcterms:created>
  <dcterms:modified xsi:type="dcterms:W3CDTF">2023-12-11T08:58:19Z</dcterms:modified>
</cp:coreProperties>
</file>