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637FF82-BD77-45D8-A84B-A0A3782FAC5F}" xr6:coauthVersionLast="47" xr6:coauthVersionMax="47" xr10:uidLastSave="{00000000-0000-0000-0000-000000000000}"/>
  <bookViews>
    <workbookView xWindow="-108" yWindow="-108" windowWidth="23256" windowHeight="12456" xr2:uid="{E8DC41A6-BB54-44C6-ADD1-8137AB23FAC6}"/>
  </bookViews>
  <sheets>
    <sheet name="Testcase" sheetId="22" r:id="rId1"/>
    <sheet name="App_CN Đăng nhập" sheetId="1" r:id="rId2"/>
    <sheet name="App_CN Đăng kí" sheetId="2" r:id="rId3"/>
    <sheet name="App_CN Quên MK" sheetId="5" r:id="rId4"/>
    <sheet name="App_CN Đổi MK " sheetId="4" r:id="rId5"/>
    <sheet name="App_CN Thêm SP" sheetId="6" r:id="rId6"/>
    <sheet name="App_CN Mua hàng" sheetId="7" r:id="rId7"/>
    <sheet name="App_CN Tìm kiếm" sheetId="9" r:id="rId8"/>
    <sheet name="App_CN Hạng TV" sheetId="11" r:id="rId9"/>
    <sheet name="App_CN Chỉnh TTCN" sheetId="12" r:id="rId10"/>
    <sheet name="App_CN Hóa đơn" sheetId="14" r:id="rId11"/>
    <sheet name="Web_Khách hàng" sheetId="15" r:id="rId12"/>
    <sheet name="Web_Hóa đơn" sheetId="17" r:id="rId13"/>
    <sheet name="Web_Sản phẩm" sheetId="18" r:id="rId14"/>
    <sheet name="Web_Danh mục" sheetId="20" r:id="rId15"/>
    <sheet name="Web_Thành viên" sheetId="2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 i="18" l="1"/>
  <c r="C7" i="20"/>
  <c r="B7" i="20"/>
  <c r="B7" i="21"/>
  <c r="F7" i="21" s="1"/>
  <c r="A7" i="21" s="1"/>
  <c r="B7" i="17"/>
  <c r="E17" i="22"/>
  <c r="N16" i="15"/>
  <c r="F17" i="22"/>
  <c r="D17" i="22"/>
  <c r="N21" i="21"/>
  <c r="N20" i="21"/>
  <c r="N19" i="21"/>
  <c r="N18" i="21"/>
  <c r="N17" i="21"/>
  <c r="N16" i="21"/>
  <c r="N15" i="21"/>
  <c r="N21" i="20"/>
  <c r="N20" i="20"/>
  <c r="N19" i="20"/>
  <c r="N18" i="20"/>
  <c r="N17" i="20"/>
  <c r="N16" i="20"/>
  <c r="N15" i="20"/>
  <c r="N18" i="7"/>
  <c r="N17" i="7"/>
  <c r="N21" i="18"/>
  <c r="N20" i="18"/>
  <c r="N19" i="18"/>
  <c r="N18" i="18"/>
  <c r="N16" i="18"/>
  <c r="N13" i="17"/>
  <c r="N15" i="17"/>
  <c r="N19" i="17"/>
  <c r="N18" i="17"/>
  <c r="N17" i="17"/>
  <c r="N12" i="21"/>
  <c r="E7" i="21"/>
  <c r="C7" i="21"/>
  <c r="N12" i="20"/>
  <c r="E7" i="20" s="1"/>
  <c r="N15" i="18"/>
  <c r="N12" i="18"/>
  <c r="N16" i="17"/>
  <c r="N12" i="17"/>
  <c r="N15" i="15"/>
  <c r="N12" i="15"/>
  <c r="D7" i="15" s="1"/>
  <c r="N19" i="14"/>
  <c r="N18" i="14"/>
  <c r="N17" i="14"/>
  <c r="N16" i="14"/>
  <c r="N13" i="14"/>
  <c r="N12" i="14"/>
  <c r="E7" i="14"/>
  <c r="D7" i="14"/>
  <c r="C7" i="14"/>
  <c r="B7" i="14"/>
  <c r="F7" i="14" s="1"/>
  <c r="A7" i="14" s="1"/>
  <c r="N17" i="12"/>
  <c r="N16" i="12"/>
  <c r="N15" i="12"/>
  <c r="N12" i="12"/>
  <c r="E7" i="12"/>
  <c r="D7" i="12"/>
  <c r="C7" i="12"/>
  <c r="B7" i="12"/>
  <c r="F7" i="12" s="1"/>
  <c r="A7" i="12" s="1"/>
  <c r="N18" i="12"/>
  <c r="N18" i="11"/>
  <c r="N17" i="11"/>
  <c r="N16" i="11"/>
  <c r="N15" i="11"/>
  <c r="N12" i="11"/>
  <c r="E7" i="11"/>
  <c r="D7" i="11"/>
  <c r="C7" i="11"/>
  <c r="B7" i="11"/>
  <c r="F7" i="11" s="1"/>
  <c r="A7" i="11" s="1"/>
  <c r="N17" i="9"/>
  <c r="N16" i="9"/>
  <c r="N15" i="9"/>
  <c r="B7" i="9" s="1"/>
  <c r="F7" i="9" s="1"/>
  <c r="A7" i="9" s="1"/>
  <c r="N12" i="9"/>
  <c r="E7" i="9"/>
  <c r="C7" i="9"/>
  <c r="N21" i="7"/>
  <c r="N20" i="7"/>
  <c r="N19" i="7"/>
  <c r="N14" i="7"/>
  <c r="N13" i="7"/>
  <c r="N12" i="7"/>
  <c r="E7" i="7"/>
  <c r="D7" i="7"/>
  <c r="C7" i="7"/>
  <c r="B7" i="7"/>
  <c r="F7" i="7" s="1"/>
  <c r="A7" i="7" s="1"/>
  <c r="N16" i="6"/>
  <c r="C7" i="6" s="1"/>
  <c r="N15" i="6"/>
  <c r="N12" i="6"/>
  <c r="N17" i="5"/>
  <c r="N16" i="5"/>
  <c r="N15" i="5"/>
  <c r="N12" i="5"/>
  <c r="E7" i="5"/>
  <c r="D7" i="5"/>
  <c r="C7" i="5"/>
  <c r="B7" i="5"/>
  <c r="F7" i="5" s="1"/>
  <c r="A7" i="5" s="1"/>
  <c r="N17" i="4"/>
  <c r="N16" i="4"/>
  <c r="N15" i="4"/>
  <c r="B7" i="4" s="1"/>
  <c r="N12" i="4"/>
  <c r="N18" i="2"/>
  <c r="N17" i="2"/>
  <c r="N16" i="2"/>
  <c r="N15" i="2"/>
  <c r="N12" i="2"/>
  <c r="E7" i="2"/>
  <c r="D7" i="2"/>
  <c r="C7" i="2"/>
  <c r="B7" i="2"/>
  <c r="F7" i="2" s="1"/>
  <c r="A7" i="2"/>
  <c r="N18" i="1"/>
  <c r="N17" i="1"/>
  <c r="N16" i="1"/>
  <c r="N15" i="1"/>
  <c r="N12" i="1"/>
  <c r="D7" i="21" l="1"/>
  <c r="C7" i="18"/>
  <c r="D7" i="18"/>
  <c r="B7" i="18"/>
  <c r="E7" i="18"/>
  <c r="E7" i="17"/>
  <c r="C7" i="17"/>
  <c r="F7" i="17" s="1"/>
  <c r="A7" i="17" s="1"/>
  <c r="D7" i="17"/>
  <c r="D7" i="20"/>
  <c r="F7" i="20"/>
  <c r="A7" i="20" s="1"/>
  <c r="E7" i="15"/>
  <c r="B7" i="15"/>
  <c r="C7" i="15"/>
  <c r="F7" i="15" s="1"/>
  <c r="A7" i="15" s="1"/>
  <c r="D7" i="9"/>
  <c r="B7" i="6"/>
  <c r="F7" i="6" s="1"/>
  <c r="A7" i="6" s="1"/>
  <c r="D7" i="6"/>
  <c r="E7" i="6"/>
  <c r="C7" i="4"/>
  <c r="F7" i="4" s="1"/>
  <c r="A7" i="4" s="1"/>
  <c r="E7" i="4"/>
  <c r="D7" i="4"/>
  <c r="C7" i="1"/>
  <c r="D7" i="1"/>
  <c r="B7" i="1"/>
  <c r="E7" i="1"/>
  <c r="F7" i="18" l="1"/>
  <c r="A7" i="18" s="1"/>
  <c r="F7" i="1"/>
  <c r="A7" i="1" l="1"/>
</calcChain>
</file>

<file path=xl/sharedStrings.xml><?xml version="1.0" encoding="utf-8"?>
<sst xmlns="http://schemas.openxmlformats.org/spreadsheetml/2006/main" count="1342" uniqueCount="453">
  <si>
    <t>Module</t>
  </si>
  <si>
    <t>Test requirement</t>
  </si>
  <si>
    <t>TC_ID</t>
  </si>
  <si>
    <t>Reference Document</t>
  </si>
  <si>
    <t>&lt;Reference document&gt;
(SRS/Prototype/Wireframe…)</t>
  </si>
  <si>
    <t>Reference Jira</t>
  </si>
  <si>
    <t>&lt;Jira&gt;</t>
  </si>
  <si>
    <t>Total number of TC's</t>
  </si>
  <si>
    <t>Pass</t>
  </si>
  <si>
    <t>Fail</t>
  </si>
  <si>
    <t>Untest</t>
  </si>
  <si>
    <t>N/A</t>
  </si>
  <si>
    <t>Executed</t>
  </si>
  <si>
    <t>TC_ID (*)</t>
  </si>
  <si>
    <t>Test Case Name (*)</t>
  </si>
  <si>
    <t>Pre-condition</t>
  </si>
  <si>
    <t>Steps (*)</t>
  </si>
  <si>
    <t>Test Data</t>
  </si>
  <si>
    <t>Expected Result (*)</t>
  </si>
  <si>
    <t>Priority</t>
  </si>
  <si>
    <t xml:space="preserve">Test Result </t>
  </si>
  <si>
    <t>ID Bug (*)</t>
  </si>
  <si>
    <t>Note</t>
  </si>
  <si>
    <t>Executed By</t>
  </si>
  <si>
    <t>1st</t>
  </si>
  <si>
    <t>2nd</t>
  </si>
  <si>
    <t>3rd</t>
  </si>
  <si>
    <t>Final</t>
  </si>
  <si>
    <t>UI/UX testing</t>
  </si>
  <si>
    <t>Medium</t>
  </si>
  <si>
    <t>Functional testing</t>
  </si>
  <si>
    <t>Rail pass card</t>
  </si>
  <si>
    <t>Xác minh đăng nhập thành công</t>
  </si>
  <si>
    <t>Người dùng đã đăng ký tài khoản và tài khoản đã tồn tại trong CSDL</t>
  </si>
  <si>
    <t>Xác minh đăng nhập không thành công- chưa có tài khoản</t>
  </si>
  <si>
    <t>Xác minh đăng nhập không thành công-sai mật khẩu</t>
  </si>
  <si>
    <t>Xác minh đăng nhập không thành công-để trống</t>
  </si>
  <si>
    <t>Chức năng đăng nhập</t>
  </si>
  <si>
    <t>TCDN</t>
  </si>
  <si>
    <t>TCDN_1</t>
  </si>
  <si>
    <t>TCDN_2</t>
  </si>
  <si>
    <t>TCDN_3</t>
  </si>
  <si>
    <t>TCDN_4</t>
  </si>
  <si>
    <t>Chức năng đăng ký</t>
  </si>
  <si>
    <t>TCDK</t>
  </si>
  <si>
    <r>
      <t xml:space="preserve">B1: Khởi động ứng dụng                   B2:Để trống một trong hai trường hoặc cả hai trường tên tài khoản và mật khẩu và nhấn button </t>
    </r>
    <r>
      <rPr>
        <b/>
        <sz val="10"/>
        <color theme="1"/>
        <rFont val="Arial"/>
        <family val="2"/>
      </rPr>
      <t>“Đăng nhập”</t>
    </r>
  </si>
  <si>
    <t>TCDK_1</t>
  </si>
  <si>
    <t>TCDK_2</t>
  </si>
  <si>
    <t>TCDK_3</t>
  </si>
  <si>
    <t>TCDK_4</t>
  </si>
  <si>
    <t>Xác minh đăng ký thành công</t>
  </si>
  <si>
    <t xml:space="preserve"> Tài khoản chưa tồn tại trong CSDL</t>
  </si>
  <si>
    <r>
      <t>Tên tài khoản:</t>
    </r>
    <r>
      <rPr>
        <sz val="11"/>
        <color theme="4"/>
        <rFont val="Calibri"/>
        <family val="2"/>
      </rPr>
      <t>Tom</t>
    </r>
    <r>
      <rPr>
        <sz val="11"/>
        <color theme="1"/>
        <rFont val="Calibri"/>
        <family val="2"/>
      </rPr>
      <t xml:space="preserve">
Mật khẩu:</t>
    </r>
    <r>
      <rPr>
        <sz val="11"/>
        <color theme="4"/>
        <rFont val="Calibri"/>
        <family val="2"/>
      </rPr>
      <t>3010</t>
    </r>
    <r>
      <rPr>
        <sz val="11"/>
        <color theme="1"/>
        <rFont val="Calibri"/>
        <family val="2"/>
      </rPr>
      <t xml:space="preserve">
Xác nhận mật khẩu:</t>
    </r>
    <r>
      <rPr>
        <sz val="11"/>
        <color theme="4"/>
        <rFont val="Calibri"/>
        <family val="2"/>
      </rPr>
      <t>3010</t>
    </r>
  </si>
  <si>
    <r>
      <t>Thông báo “</t>
    </r>
    <r>
      <rPr>
        <b/>
        <sz val="11"/>
        <color theme="1"/>
        <rFont val="Calibri"/>
        <family val="2"/>
      </rPr>
      <t>Đăng ký thành công”</t>
    </r>
    <r>
      <rPr>
        <sz val="11"/>
        <color theme="1"/>
        <rFont val="Calibri"/>
        <family val="2"/>
      </rPr>
      <t xml:space="preserve"> và chuyển tới màn hình đăng nhập</t>
    </r>
  </si>
  <si>
    <t>Xác minh đăng ký không thành công- đã tồn tại tài khoản</t>
  </si>
  <si>
    <r>
      <t xml:space="preserve">Thông báo </t>
    </r>
    <r>
      <rPr>
        <b/>
        <sz val="11"/>
        <color rgb="FF000000"/>
        <rFont val="Calibri"/>
        <family val="2"/>
      </rPr>
      <t>“Người dùng đã tồn tại!”</t>
    </r>
  </si>
  <si>
    <t>Xác minh đăng nhập không thành công-nhập mật khẩu không trùng khớp</t>
  </si>
  <si>
    <r>
      <t>Tên tài khoản:</t>
    </r>
    <r>
      <rPr>
        <sz val="11"/>
        <color theme="4"/>
        <rFont val="Calibri"/>
        <family val="2"/>
      </rPr>
      <t>Tom</t>
    </r>
    <r>
      <rPr>
        <sz val="11"/>
        <color theme="1"/>
        <rFont val="Calibri"/>
        <family val="2"/>
      </rPr>
      <t xml:space="preserve">
Mật khẩu: </t>
    </r>
    <r>
      <rPr>
        <sz val="11"/>
        <color theme="4"/>
        <rFont val="Calibri"/>
        <family val="2"/>
      </rPr>
      <t>234</t>
    </r>
    <r>
      <rPr>
        <sz val="11"/>
        <color theme="1"/>
        <rFont val="Calibri"/>
        <family val="2"/>
      </rPr>
      <t xml:space="preserve">
Xác nhận mật khẩu:</t>
    </r>
    <r>
      <rPr>
        <sz val="11"/>
        <color theme="4"/>
        <rFont val="Calibri"/>
        <family val="2"/>
      </rPr>
      <t>123</t>
    </r>
  </si>
  <si>
    <r>
      <t>Thông báo</t>
    </r>
    <r>
      <rPr>
        <b/>
        <sz val="11"/>
        <color theme="4"/>
        <rFont val="Calibri"/>
        <family val="2"/>
      </rPr>
      <t xml:space="preserve"> </t>
    </r>
    <r>
      <rPr>
        <b/>
        <sz val="11"/>
        <rFont val="Calibri"/>
        <family val="2"/>
      </rPr>
      <t>“Vui lòng kiểm tra lại mật khẩu!”</t>
    </r>
  </si>
  <si>
    <r>
      <t>Tên tài khoản:</t>
    </r>
    <r>
      <rPr>
        <sz val="10"/>
        <color theme="4"/>
        <rFont val="Arial"/>
        <family val="2"/>
      </rPr>
      <t>rei</t>
    </r>
    <r>
      <rPr>
        <sz val="10"/>
        <color theme="1"/>
        <rFont val="Arial"/>
        <family val="2"/>
      </rPr>
      <t xml:space="preserve">
Mật khẩu: 
Xác nhận mật khẩu:</t>
    </r>
    <r>
      <rPr>
        <sz val="10"/>
        <color theme="4"/>
        <rFont val="Arial"/>
        <family val="2"/>
      </rPr>
      <t>123</t>
    </r>
    <r>
      <rPr>
        <sz val="10"/>
        <color theme="1"/>
        <rFont val="Arial"/>
        <family val="2"/>
      </rPr>
      <t xml:space="preserve">
Hoặc:  Tên tài khoản:
Mật khẩu: </t>
    </r>
    <r>
      <rPr>
        <sz val="10"/>
        <color theme="4"/>
        <rFont val="Arial"/>
        <family val="2"/>
      </rPr>
      <t>123</t>
    </r>
    <r>
      <rPr>
        <sz val="10"/>
        <color theme="1"/>
        <rFont val="Arial"/>
        <family val="2"/>
      </rPr>
      <t xml:space="preserve">
Xác nhận mật khẩu:</t>
    </r>
    <r>
      <rPr>
        <sz val="10"/>
        <color theme="4"/>
        <rFont val="Arial"/>
        <family val="2"/>
      </rPr>
      <t>123</t>
    </r>
    <r>
      <rPr>
        <sz val="10"/>
        <color theme="1"/>
        <rFont val="Arial"/>
        <family val="2"/>
      </rPr>
      <t xml:space="preserve">
Hoặc  Tên tài khoản:
Mật khẩu: 
Xác nhận mật khẩu:</t>
    </r>
  </si>
  <si>
    <r>
      <t xml:space="preserve">Thông báo </t>
    </r>
    <r>
      <rPr>
        <b/>
        <sz val="11"/>
        <color rgb="FF000000"/>
        <rFont val="Calibri"/>
        <family val="2"/>
      </rPr>
      <t>“Không được để trống!</t>
    </r>
    <r>
      <rPr>
        <sz val="11"/>
        <color rgb="FF000000"/>
        <rFont val="Calibri"/>
      </rPr>
      <t>”</t>
    </r>
  </si>
  <si>
    <t>Chức năng quên mật khẩu</t>
  </si>
  <si>
    <t>TCQMK</t>
  </si>
  <si>
    <t>TCQMK_1</t>
  </si>
  <si>
    <t>TCQMK_2</t>
  </si>
  <si>
    <t>Cấp lại mật khẩu thành công</t>
  </si>
  <si>
    <t xml:space="preserve"> Người dùng đã đăng ký tài khoản và tài khoản đã tồn tại trong CSDL</t>
  </si>
  <si>
    <r>
      <t>Tên tài khoản:</t>
    </r>
    <r>
      <rPr>
        <sz val="11"/>
        <color theme="4"/>
        <rFont val="Calibri"/>
        <family val="2"/>
      </rPr>
      <t>ThanhNinh</t>
    </r>
  </si>
  <si>
    <r>
      <t xml:space="preserve">Thông báo </t>
    </r>
    <r>
      <rPr>
        <b/>
        <sz val="11"/>
        <color theme="1"/>
        <rFont val="Calibri"/>
        <family val="2"/>
      </rPr>
      <t>“Mật khẩu đã được đổi thành tên tài khoản!”</t>
    </r>
    <r>
      <rPr>
        <sz val="11"/>
        <color theme="1"/>
        <rFont val="Calibri"/>
        <family val="2"/>
      </rPr>
      <t>, chuyển tới màn hình đăng nhập và có thể đăng nhập thành công với mật khẩu mới</t>
    </r>
  </si>
  <si>
    <t xml:space="preserve">Cấp lại không thành công- tài khoản chưa tồn tại </t>
  </si>
  <si>
    <r>
      <t>Tên tài khoản:</t>
    </r>
    <r>
      <rPr>
        <sz val="11"/>
        <color theme="4"/>
        <rFont val="Calibri"/>
        <family val="2"/>
      </rPr>
      <t>rei</t>
    </r>
  </si>
  <si>
    <r>
      <t xml:space="preserve">Thông báo </t>
    </r>
    <r>
      <rPr>
        <b/>
        <sz val="11"/>
        <color rgb="FF000000"/>
        <rFont val="Calibri"/>
        <family val="2"/>
      </rPr>
      <t>“Người dùng không tồn tại!”</t>
    </r>
  </si>
  <si>
    <t>TCQMK_3</t>
  </si>
  <si>
    <t>Cấp lại không thành công- để trống</t>
  </si>
  <si>
    <t>Tên tài khoản:</t>
  </si>
  <si>
    <t>Chức năng thêm sản phẩm vào giỏ hàng</t>
  </si>
  <si>
    <t>TCTSP_1</t>
  </si>
  <si>
    <t>TCTSP_2</t>
  </si>
  <si>
    <t xml:space="preserve"> Đăng nhập thành công, có sản phẩm trên app, sản phẩm đã chọn chưa trong giỏ hàng</t>
  </si>
  <si>
    <r>
      <t xml:space="preserve">B1: Nhấn vào sản phẩm muốn mua                    B2:Nhấn button </t>
    </r>
    <r>
      <rPr>
        <b/>
        <sz val="11"/>
        <color theme="1"/>
        <rFont val="Calibri"/>
        <family val="2"/>
      </rPr>
      <t>“Thêm vào giỏ hàng</t>
    </r>
    <r>
      <rPr>
        <sz val="11"/>
        <color theme="1"/>
        <rFont val="Calibri"/>
        <family val="2"/>
      </rPr>
      <t>"</t>
    </r>
  </si>
  <si>
    <r>
      <t xml:space="preserve">Thông báo </t>
    </r>
    <r>
      <rPr>
        <b/>
        <sz val="11"/>
        <color theme="1"/>
        <rFont val="Calibri"/>
        <family val="2"/>
      </rPr>
      <t>“Thêm vào giỏ hàng thành công!”</t>
    </r>
  </si>
  <si>
    <t>Thêm sản phẩm vào giỏ hàng thành công</t>
  </si>
  <si>
    <t>Thêm sản phẩm vào giỏ hàng không thành công - đã tồn tại sản phẩm trong giỏ hảng</t>
  </si>
  <si>
    <r>
      <t xml:space="preserve">Thông báo </t>
    </r>
    <r>
      <rPr>
        <b/>
        <sz val="11"/>
        <color rgb="FF000000"/>
        <rFont val="Calibri"/>
        <family val="2"/>
      </rPr>
      <t>“Đã tồn tại trong giỏ hàng”</t>
    </r>
  </si>
  <si>
    <t xml:space="preserve"> Đăng nhập thành công, có sản phẩm trên app, sản phẩm đã có trong giỏ hàng</t>
  </si>
  <si>
    <t>Chức năng mua hàng</t>
  </si>
  <si>
    <t>TCMH_1</t>
  </si>
  <si>
    <t>TCMH_2</t>
  </si>
  <si>
    <t>Mua hàng thành công</t>
  </si>
  <si>
    <t>Đăng nhập thành công
Đã tồn tại thông tin cá nhân và tồn tại sản phẩm trong giỏ hàng</t>
  </si>
  <si>
    <r>
      <t>Thông báo</t>
    </r>
    <r>
      <rPr>
        <b/>
        <sz val="11"/>
        <color theme="1"/>
        <rFont val="Calibri"/>
        <family val="2"/>
      </rPr>
      <t xml:space="preserve"> “Mua hàng thành công!”</t>
    </r>
    <r>
      <rPr>
        <sz val="11"/>
        <color theme="1"/>
        <rFont val="Calibri"/>
        <family val="2"/>
      </rPr>
      <t xml:space="preserve">, chuyển tới màn hình thông báo mua hàng thành công </t>
    </r>
  </si>
  <si>
    <t>Mua hàng không thành công - chưa có sản phẩm trong giỏ hàng</t>
  </si>
  <si>
    <t xml:space="preserve"> Đăng nhập thành công</t>
  </si>
  <si>
    <r>
      <t>Thông báo</t>
    </r>
    <r>
      <rPr>
        <b/>
        <sz val="11"/>
        <color rgb="FF000000"/>
        <rFont val="Calibri"/>
        <family val="2"/>
      </rPr>
      <t xml:space="preserve"> “Bạn chưa có sản phẩm nào trong giỏ hàng”</t>
    </r>
  </si>
  <si>
    <t>TCMH_3</t>
  </si>
  <si>
    <t>Mua hàng không thành công - chưa cập nhật thông tin cá nhân</t>
  </si>
  <si>
    <r>
      <t>Thông báo</t>
    </r>
    <r>
      <rPr>
        <b/>
        <sz val="11"/>
        <color rgb="FF000000"/>
        <rFont val="Calibri"/>
        <family val="2"/>
      </rPr>
      <t xml:space="preserve"> “Vui lòng cập nhật thông tin cá nhân!”</t>
    </r>
  </si>
  <si>
    <t xml:space="preserve"> Đăng nhập thành công, chưa có thông tin cá nhân</t>
  </si>
  <si>
    <t>Chức năng sửa thông tin cá nhân</t>
  </si>
  <si>
    <t>TCCS_1</t>
  </si>
  <si>
    <t>TCCS</t>
  </si>
  <si>
    <t>TCMH</t>
  </si>
  <si>
    <t>TCTSP</t>
  </si>
  <si>
    <t>Chỉnh sửa thông tin cá nhân thành công</t>
  </si>
  <si>
    <r>
      <t>Thông báo</t>
    </r>
    <r>
      <rPr>
        <b/>
        <sz val="11"/>
        <color theme="1"/>
        <rFont val="Calibri"/>
        <family val="2"/>
      </rPr>
      <t>”Thay đổi thông tin thành công!”</t>
    </r>
    <r>
      <rPr>
        <sz val="11"/>
        <color theme="1"/>
        <rFont val="Calibri"/>
        <family val="2"/>
      </rPr>
      <t xml:space="preserve"> và quay về màn hình chính</t>
    </r>
  </si>
  <si>
    <r>
      <t xml:space="preserve">Tên người dùng: </t>
    </r>
    <r>
      <rPr>
        <sz val="11"/>
        <color theme="4"/>
        <rFont val="Calibri"/>
        <family val="2"/>
      </rPr>
      <t>Thanh</t>
    </r>
    <r>
      <rPr>
        <sz val="11"/>
        <color theme="1"/>
        <rFont val="Calibri"/>
        <family val="2"/>
      </rPr>
      <t xml:space="preserve"> </t>
    </r>
    <r>
      <rPr>
        <sz val="11"/>
        <color theme="4"/>
        <rFont val="Calibri"/>
        <family val="2"/>
      </rPr>
      <t>Ninh</t>
    </r>
    <r>
      <rPr>
        <sz val="11"/>
        <color theme="1"/>
        <rFont val="Calibri"/>
        <family val="2"/>
      </rPr>
      <t xml:space="preserve">
Số điện thoại: </t>
    </r>
    <r>
      <rPr>
        <sz val="11"/>
        <color theme="4"/>
        <rFont val="Calibri"/>
        <family val="2"/>
      </rPr>
      <t>0362003203</t>
    </r>
    <r>
      <rPr>
        <sz val="11"/>
        <color theme="1"/>
        <rFont val="Calibri"/>
        <family val="2"/>
      </rPr>
      <t xml:space="preserve">
Địa chỉ: </t>
    </r>
    <r>
      <rPr>
        <sz val="11"/>
        <color theme="4"/>
        <rFont val="Calibri"/>
        <family val="2"/>
      </rPr>
      <t>Hà Nội</t>
    </r>
  </si>
  <si>
    <t>TCCS_2</t>
  </si>
  <si>
    <t>Chỉnh sửa thông tin cá nhân thành công- số điện thoại không hợp lệ (&gt;10 số hoặc &lt;10 số)</t>
  </si>
  <si>
    <r>
      <t xml:space="preserve">Tên người dùng: </t>
    </r>
    <r>
      <rPr>
        <sz val="11"/>
        <color theme="4"/>
        <rFont val="Calibri"/>
        <family val="2"/>
      </rPr>
      <t>Thanh</t>
    </r>
    <r>
      <rPr>
        <sz val="11"/>
        <color theme="1"/>
        <rFont val="Calibri"/>
        <family val="2"/>
      </rPr>
      <t xml:space="preserve"> </t>
    </r>
    <r>
      <rPr>
        <sz val="11"/>
        <color theme="4"/>
        <rFont val="Calibri"/>
        <family val="2"/>
      </rPr>
      <t>Ninh</t>
    </r>
    <r>
      <rPr>
        <sz val="11"/>
        <color theme="1"/>
        <rFont val="Calibri"/>
        <family val="2"/>
      </rPr>
      <t xml:space="preserve">
Số điện thoại: </t>
    </r>
    <r>
      <rPr>
        <sz val="11"/>
        <color theme="4"/>
        <rFont val="Calibri"/>
        <family val="2"/>
      </rPr>
      <t>012345678</t>
    </r>
    <r>
      <rPr>
        <sz val="11"/>
        <color theme="1"/>
        <rFont val="Calibri"/>
        <family val="2"/>
      </rPr>
      <t xml:space="preserve">
Địa chỉ: </t>
    </r>
    <r>
      <rPr>
        <sz val="11"/>
        <color theme="4"/>
        <rFont val="Calibri"/>
        <family val="2"/>
      </rPr>
      <t>Hà Nội</t>
    </r>
    <r>
      <rPr>
        <sz val="11"/>
        <color theme="1"/>
        <rFont val="Calibri"/>
        <family val="2"/>
      </rPr>
      <t xml:space="preserve">
Hoặc Tên người dùng: </t>
    </r>
    <r>
      <rPr>
        <sz val="11"/>
        <color theme="4"/>
        <rFont val="Calibri"/>
        <family val="2"/>
      </rPr>
      <t>Thanh Ninh</t>
    </r>
    <r>
      <rPr>
        <sz val="11"/>
        <color theme="1"/>
        <rFont val="Calibri"/>
        <family val="2"/>
      </rPr>
      <t xml:space="preserve">
Số điện thoại: </t>
    </r>
    <r>
      <rPr>
        <sz val="11"/>
        <color theme="4"/>
        <rFont val="Calibri"/>
        <family val="2"/>
      </rPr>
      <t>012345678910</t>
    </r>
    <r>
      <rPr>
        <sz val="11"/>
        <color theme="1"/>
        <rFont val="Calibri"/>
        <family val="2"/>
      </rPr>
      <t xml:space="preserve">
Địa chỉ: </t>
    </r>
    <r>
      <rPr>
        <sz val="11"/>
        <color theme="4"/>
        <rFont val="Calibri"/>
        <family val="2"/>
      </rPr>
      <t>Hà Nội</t>
    </r>
  </si>
  <si>
    <r>
      <t>Thông báo</t>
    </r>
    <r>
      <rPr>
        <b/>
        <sz val="11"/>
        <color rgb="FF000000"/>
        <rFont val="Calibri"/>
        <family val="2"/>
      </rPr>
      <t>”Thay đổi thông tin thành công!”</t>
    </r>
    <r>
      <rPr>
        <sz val="11"/>
        <color rgb="FF000000"/>
        <rFont val="Calibri"/>
        <family val="2"/>
      </rPr>
      <t xml:space="preserve"> và quay về màn hình chính</t>
    </r>
  </si>
  <si>
    <r>
      <t xml:space="preserve">Tên người dùng: </t>
    </r>
    <r>
      <rPr>
        <sz val="11"/>
        <color theme="4"/>
        <rFont val="Calibri"/>
        <family val="2"/>
      </rPr>
      <t>Thanh</t>
    </r>
    <r>
      <rPr>
        <sz val="11"/>
        <color theme="1"/>
        <rFont val="Calibri"/>
        <family val="2"/>
      </rPr>
      <t xml:space="preserve"> </t>
    </r>
    <r>
      <rPr>
        <sz val="11"/>
        <color theme="4"/>
        <rFont val="Calibri"/>
        <family val="2"/>
      </rPr>
      <t>Ninh</t>
    </r>
    <r>
      <rPr>
        <sz val="11"/>
        <color theme="1"/>
        <rFont val="Calibri"/>
        <family val="2"/>
      </rPr>
      <t xml:space="preserve">
Số điện thoại: 
Địa chỉ: </t>
    </r>
    <r>
      <rPr>
        <sz val="11"/>
        <color theme="4"/>
        <rFont val="Calibri"/>
        <family val="2"/>
      </rPr>
      <t>Hà Nội</t>
    </r>
    <r>
      <rPr>
        <sz val="11"/>
        <color theme="1"/>
        <rFont val="Calibri"/>
        <family val="2"/>
      </rPr>
      <t xml:space="preserve">
Hoặc Tên người dùng: 
Số điện thoại: </t>
    </r>
    <r>
      <rPr>
        <sz val="11"/>
        <color theme="4"/>
        <rFont val="Calibri"/>
        <family val="2"/>
      </rPr>
      <t>0123456789</t>
    </r>
    <r>
      <rPr>
        <sz val="11"/>
        <color theme="1"/>
        <rFont val="Calibri"/>
        <family val="2"/>
      </rPr>
      <t xml:space="preserve">
Địa chỉ:</t>
    </r>
    <r>
      <rPr>
        <sz val="11"/>
        <color theme="4"/>
        <rFont val="Calibri"/>
        <family val="2"/>
      </rPr>
      <t xml:space="preserve"> Hà Nội</t>
    </r>
    <r>
      <rPr>
        <sz val="11"/>
        <color theme="1"/>
        <rFont val="Calibri"/>
        <family val="2"/>
      </rPr>
      <t xml:space="preserve">
Hoặc Tên người dùng: 
Số điện thoại: 
Địa chỉ: </t>
    </r>
    <r>
      <rPr>
        <sz val="11"/>
        <color theme="4"/>
        <rFont val="Calibri"/>
        <family val="2"/>
      </rPr>
      <t>Hà Nội</t>
    </r>
  </si>
  <si>
    <r>
      <t xml:space="preserve">Thông báo </t>
    </r>
    <r>
      <rPr>
        <b/>
        <sz val="11"/>
        <color rgb="FF000000"/>
        <rFont val="Calibri"/>
        <family val="2"/>
      </rPr>
      <t>“Không được để trống!”</t>
    </r>
  </si>
  <si>
    <t>Chức năng đổi mật khẩu</t>
  </si>
  <si>
    <t>TCDMK</t>
  </si>
  <si>
    <t>Đổi mật khẩu thành công</t>
  </si>
  <si>
    <r>
      <t xml:space="preserve">Mật khẩu mới: </t>
    </r>
    <r>
      <rPr>
        <sz val="11"/>
        <color theme="4"/>
        <rFont val="Calibri"/>
        <family val="2"/>
      </rPr>
      <t>123</t>
    </r>
    <r>
      <rPr>
        <sz val="11"/>
        <color theme="1"/>
        <rFont val="Calibri"/>
        <family val="2"/>
      </rPr>
      <t xml:space="preserve">
Nhập lại mật khẩu mới: </t>
    </r>
    <r>
      <rPr>
        <sz val="11"/>
        <color theme="4"/>
        <rFont val="Calibri"/>
        <family val="2"/>
      </rPr>
      <t>123</t>
    </r>
  </si>
  <si>
    <r>
      <t xml:space="preserve">Thông báo  </t>
    </r>
    <r>
      <rPr>
        <b/>
        <sz val="11"/>
        <color theme="1"/>
        <rFont val="Calibri"/>
        <family val="2"/>
      </rPr>
      <t>“Đăng nhập thành công”</t>
    </r>
    <r>
      <rPr>
        <sz val="11"/>
        <color theme="1"/>
        <rFont val="Calibri"/>
        <family val="2"/>
      </rPr>
      <t xml:space="preserve"> và chuyển về màn hình chính</t>
    </r>
  </si>
  <si>
    <t>Đổi mật khẩu không thành công - mật khẩu không trùng khớp</t>
  </si>
  <si>
    <r>
      <t xml:space="preserve">Mật khẩu mới: </t>
    </r>
    <r>
      <rPr>
        <sz val="11"/>
        <color theme="4"/>
        <rFont val="Calibri"/>
        <family val="2"/>
      </rPr>
      <t>123</t>
    </r>
    <r>
      <rPr>
        <sz val="11"/>
        <color theme="1"/>
        <rFont val="Calibri"/>
        <family val="2"/>
      </rPr>
      <t xml:space="preserve">
Nhập lại mật khẩu mới: </t>
    </r>
    <r>
      <rPr>
        <sz val="11"/>
        <color theme="4"/>
        <rFont val="Calibri"/>
        <family val="2"/>
      </rPr>
      <t>246</t>
    </r>
  </si>
  <si>
    <r>
      <t xml:space="preserve">Thông báo  </t>
    </r>
    <r>
      <rPr>
        <b/>
        <sz val="11"/>
        <color rgb="FF000000"/>
        <rFont val="Calibri"/>
        <family val="2"/>
      </rPr>
      <t>“Mật khẩu đã nhập không trùng khớp”</t>
    </r>
    <r>
      <rPr>
        <sz val="11"/>
        <color rgb="FF000000"/>
        <rFont val="Calibri"/>
        <family val="2"/>
      </rPr>
      <t xml:space="preserve"> </t>
    </r>
  </si>
  <si>
    <t>TCDMK_1</t>
  </si>
  <si>
    <t>TCDMK_2</t>
  </si>
  <si>
    <t>Đổi mật khẩu không thành công - để trống</t>
  </si>
  <si>
    <r>
      <t xml:space="preserve">Mật khẩu mới: </t>
    </r>
    <r>
      <rPr>
        <sz val="11"/>
        <color theme="4"/>
        <rFont val="Calibri"/>
        <family val="2"/>
      </rPr>
      <t>123</t>
    </r>
    <r>
      <rPr>
        <sz val="11"/>
        <color theme="1"/>
        <rFont val="Calibri"/>
        <family val="2"/>
      </rPr>
      <t xml:space="preserve">
Nhập lại mật khẩu mới: 
Hoặc: Mật khẩu mới: 
Nhập lại mật khẩu mới: </t>
    </r>
    <r>
      <rPr>
        <sz val="11"/>
        <color theme="4"/>
        <rFont val="Calibri"/>
        <family val="2"/>
      </rPr>
      <t>246</t>
    </r>
    <r>
      <rPr>
        <sz val="11"/>
        <color theme="1"/>
        <rFont val="Calibri"/>
        <family val="2"/>
      </rPr>
      <t xml:space="preserve">
Hoặc: Mật khẩu mới: 
Nhập lại mật khẩu mới:</t>
    </r>
  </si>
  <si>
    <t>Chức năng tìm kiếm</t>
  </si>
  <si>
    <t>TCCS_3</t>
  </si>
  <si>
    <t>Chỉnh sửa thông tin cá nhân thành công- để trống</t>
  </si>
  <si>
    <t>TCDMK_3</t>
  </si>
  <si>
    <t>TCTK</t>
  </si>
  <si>
    <t>TCTK_1</t>
  </si>
  <si>
    <t>TCTK_2</t>
  </si>
  <si>
    <t>Cây Bàng Sinh</t>
  </si>
  <si>
    <t>Hiển thị chính xác sản phẩm cây bàng sinh</t>
  </si>
  <si>
    <t>Tìm kiếm thành công - tìm kiếm đầy đủ tên sản phẩm</t>
  </si>
  <si>
    <t>Tìm kiếm thành công - gợi ý sản phẩm có cùng kí tự</t>
  </si>
  <si>
    <t xml:space="preserve">Cây </t>
  </si>
  <si>
    <t>Hiển thị chính xác , đầy đủ các sản phẩm có từ khóa cây (4 cây)</t>
  </si>
  <si>
    <t>Tìm kiếm không thành công - tìm kiếm bằng kí tự chưa xuất hiện trong danh sách sản phẩm</t>
  </si>
  <si>
    <t>Bánh</t>
  </si>
  <si>
    <t>Hiển thị danh sách trống</t>
  </si>
  <si>
    <t>App</t>
  </si>
  <si>
    <t>TCDN_5</t>
  </si>
  <si>
    <t>Giao diện đăng nhập</t>
  </si>
  <si>
    <t>Thanh Ninh</t>
  </si>
  <si>
    <t>21/1/2024</t>
  </si>
  <si>
    <t>TCDK_5</t>
  </si>
  <si>
    <t>Giao diện đăng kí</t>
  </si>
  <si>
    <t>Kiểm tra logo (nằm trên cùng, chính giữa chiếm 1/3 màn hình)                Form đăng nhập: gồm 2 textbox (tên tài khoản, mật khẩu (khi nhập hết 1 kí tự sẽ tự động ẩn thành chấm tròn) hiển thị gợi ý "tài khoản", "mật khẩu", khi nhấn vào textbox viền textbox được đổi thành màu xanh),1 button đăng nhập, 1 chức năng quên mật khẩu, 1 chức năng đăng ký                                              Yêu cầu màu sắc, phông chữ hiển thị đúng như thiết kế</t>
  </si>
  <si>
    <t>TCQMK_4</t>
  </si>
  <si>
    <t>Giao diện quên mật khẩu</t>
  </si>
  <si>
    <t>TCTSP_3</t>
  </si>
  <si>
    <t>Giao diện thêm sản phẩm</t>
  </si>
  <si>
    <t>Đã có sản phẩm trên app</t>
  </si>
  <si>
    <t>22/1/2024</t>
  </si>
  <si>
    <t>TCMH_4</t>
  </si>
  <si>
    <t>Giao diện giỏ hàng</t>
  </si>
  <si>
    <t>Đã có sản phẩm trong giỏ hàng</t>
  </si>
  <si>
    <t>Giao diện xác nhận mua hàng</t>
  </si>
  <si>
    <t>Đã cập nhật thông tin khách hàng</t>
  </si>
  <si>
    <t>Giao diện Mua hàng thành công</t>
  </si>
  <si>
    <t>Logo nằm ở chính giữa màn hình     Thông báo "Mua hàng thành công!" và button trở về trang chủ            Yêu cầu màu sắc, phông chữ hiển thị đúng như thiết kế</t>
  </si>
  <si>
    <t>TCMH_5</t>
  </si>
  <si>
    <t>TCMH_6</t>
  </si>
  <si>
    <t>High</t>
  </si>
  <si>
    <t>TCCS_4</t>
  </si>
  <si>
    <t>23/1/2024</t>
  </si>
  <si>
    <t>24/1/2024</t>
  </si>
  <si>
    <t>Đăng nhập thành công</t>
  </si>
  <si>
    <t>24/1/2025</t>
  </si>
  <si>
    <t>24/1/2026</t>
  </si>
  <si>
    <t>TCDMK_4</t>
  </si>
  <si>
    <t>Giao diện đổi mật khẩu</t>
  </si>
  <si>
    <t>TCTK_4</t>
  </si>
  <si>
    <t>25/1/2024</t>
  </si>
  <si>
    <t>Web</t>
  </si>
  <si>
    <t>Chức năng xem hạng thành viên</t>
  </si>
  <si>
    <t>TCHTV_1</t>
  </si>
  <si>
    <t>TCHTV_2</t>
  </si>
  <si>
    <r>
      <t xml:space="preserve">Nhấn button </t>
    </r>
    <r>
      <rPr>
        <b/>
        <sz val="11"/>
        <color theme="1"/>
        <rFont val="Calibri"/>
        <family val="2"/>
      </rPr>
      <t>"Khách hàng thân thiết"</t>
    </r>
  </si>
  <si>
    <t>Hiển thị thông tin thành viên đồng (mức chi tiêu &lt; 1 triệu hoặc khách hàng mới)</t>
  </si>
  <si>
    <t>Khách hàng mới hoặc mức chi tiêu nhỏ hơn 1 triệu</t>
  </si>
  <si>
    <t>TCHTV_3</t>
  </si>
  <si>
    <t>Khách hàng có mức chi tiêu 1 triệu 250</t>
  </si>
  <si>
    <t>Hiển thị thông tin thành viên bạc       (1 triệu &lt; mức chi tiêu &lt; 2 triệu )</t>
  </si>
  <si>
    <t>Khách hàng có mức chi tiêu 2 triệu 250</t>
  </si>
  <si>
    <t>TCHTV_4</t>
  </si>
  <si>
    <t>TCHTV_5</t>
  </si>
  <si>
    <t>Hiển thị thông tin thành viên vàng       (2 triệu &lt; mức chi tiêu &lt; 3 triệu )</t>
  </si>
  <si>
    <t>Khách hàng có mức chi tiêu 3 triệu 250</t>
  </si>
  <si>
    <t>Chức năng xem hóa đơn</t>
  </si>
  <si>
    <t>TCHD</t>
  </si>
  <si>
    <t>TCHD_1</t>
  </si>
  <si>
    <t>Mua 2 sản phẩm thành 2 hóa đơn</t>
  </si>
  <si>
    <t>TCHD_2</t>
  </si>
  <si>
    <t>Hiển thị tình trạng đơn hàng -chờ xác nhận - trước khi cửa hàng xác nhận đơn hàng</t>
  </si>
  <si>
    <t>Đặt hàng thành công</t>
  </si>
  <si>
    <t>Đơn hàng vừa đặt trong vòng 1 phút đầu</t>
  </si>
  <si>
    <r>
      <t xml:space="preserve">Hiển thị trạng thái </t>
    </r>
    <r>
      <rPr>
        <b/>
        <sz val="11"/>
        <color theme="1"/>
        <rFont val="Calibri"/>
        <family val="2"/>
      </rPr>
      <t>"Chờ xác nhận"</t>
    </r>
  </si>
  <si>
    <t>TCHD_3</t>
  </si>
  <si>
    <t>TCHD_4</t>
  </si>
  <si>
    <t>TCHD_5</t>
  </si>
  <si>
    <t>TCHD_6</t>
  </si>
  <si>
    <t>Hiển thị tình trạng đơn -đang giao hàng - khi cửa hàng gửi đơn hàng cho đơn vị vận chuyển</t>
  </si>
  <si>
    <t>Đặt hàng thành công, cửa hàng giao hàng</t>
  </si>
  <si>
    <t>Đơn hàng được giao cho đơn vị vận chuyển</t>
  </si>
  <si>
    <r>
      <t xml:space="preserve">Hiển thị trạng thái </t>
    </r>
    <r>
      <rPr>
        <b/>
        <sz val="11"/>
        <color theme="1"/>
        <rFont val="Calibri"/>
        <family val="2"/>
      </rPr>
      <t>"Đang giao hàng"</t>
    </r>
  </si>
  <si>
    <t>Hiển thị tình trạng đơn hàng -đã giao hàng -khi đơn vị vận chuyển hoặc cửa hàng xác nhận đã giao hàng</t>
  </si>
  <si>
    <t>Đặt hàng thành công, cửa hàng đã giao hàng</t>
  </si>
  <si>
    <t>Đơn hàng được xác nhận đã giao hàng</t>
  </si>
  <si>
    <r>
      <t xml:space="preserve">Hiển thị trạng thái </t>
    </r>
    <r>
      <rPr>
        <b/>
        <sz val="11"/>
        <color theme="1"/>
        <rFont val="Calibri"/>
        <family val="2"/>
      </rPr>
      <t>"Đã giao hàng"</t>
    </r>
  </si>
  <si>
    <t>Hiển thị tình trạng đơn hàng -đã hủy - khi cửa hàng hủy đơn hàng hoặc khách hàng không nhận hàng</t>
  </si>
  <si>
    <t>Giao hàng không thành công hoặc cửa hàng hủy đơn hàng</t>
  </si>
  <si>
    <r>
      <t xml:space="preserve">Hiển thị trạng thái </t>
    </r>
    <r>
      <rPr>
        <b/>
        <sz val="11"/>
        <color theme="1"/>
        <rFont val="Calibri"/>
        <family val="2"/>
      </rPr>
      <t>"Đã hủy"</t>
    </r>
  </si>
  <si>
    <t>Chức năng xem khách hàng</t>
  </si>
  <si>
    <t>TCKH</t>
  </si>
  <si>
    <t>TCKH_1</t>
  </si>
  <si>
    <t>26/1/2024</t>
  </si>
  <si>
    <t>Tìm kiếm khách hàng - tìm kiếm theo tên khách hàng</t>
  </si>
  <si>
    <t>ThanhNinh</t>
  </si>
  <si>
    <t>Hiển thị thông tin:                                 Tên người dùng: ThanhNinh               Địa chỉ: Hà Nội                                        Số điện thoại: 0362003203</t>
  </si>
  <si>
    <t>TCHDTT</t>
  </si>
  <si>
    <t>Chức năng xem hóa đơn và tình trạng</t>
  </si>
  <si>
    <t>TCHDTT_1</t>
  </si>
  <si>
    <t>TCHDTT_2</t>
  </si>
  <si>
    <t>Đơn hàng cập nhật tình trạng đơn hàng thành đã giao hàng</t>
  </si>
  <si>
    <t>Chức năng thêm sản phẩm</t>
  </si>
  <si>
    <t>TCSP</t>
  </si>
  <si>
    <t>TCSP_1</t>
  </si>
  <si>
    <t>Cập nhật sản phẩm mới trên web cũng như trên app chính xác</t>
  </si>
  <si>
    <r>
      <t xml:space="preserve">B1: Khởi động ứng dụng                                  B2:Nhấn </t>
    </r>
    <r>
      <rPr>
        <b/>
        <sz val="11"/>
        <color theme="1"/>
        <rFont val="Calibri"/>
        <family val="2"/>
      </rPr>
      <t xml:space="preserve">“Bạn chưa có tài khoản? Đăng Ký” </t>
    </r>
    <r>
      <rPr>
        <sz val="11"/>
        <color theme="1"/>
        <rFont val="Calibri"/>
        <family val="2"/>
      </rPr>
      <t xml:space="preserve">                                            B3: Nhập tên tài khoản chưa tồn tại, mật khẩu, xác nhận mật khẩu trùng khớp và nhấn button </t>
    </r>
    <r>
      <rPr>
        <b/>
        <sz val="11"/>
        <color theme="1"/>
        <rFont val="Calibri"/>
        <family val="2"/>
      </rPr>
      <t>“Đăng ký”</t>
    </r>
  </si>
  <si>
    <r>
      <t xml:space="preserve">B1: Khởi động ứng dụng                                  B2:Nhấn </t>
    </r>
    <r>
      <rPr>
        <b/>
        <sz val="11"/>
        <color theme="1"/>
        <rFont val="Calibri"/>
        <family val="2"/>
      </rPr>
      <t xml:space="preserve">“Bạn chưa có tài khoản? Đăng Ký” </t>
    </r>
    <r>
      <rPr>
        <sz val="11"/>
        <color theme="1"/>
        <rFont val="Calibri"/>
        <family val="2"/>
      </rPr>
      <t xml:space="preserve">                                            B3: Nhập tên tài khoản đã tồn tại và mật khẩu bất kì, xác nhận mật khẩu trùng khớp  và nhấn button </t>
    </r>
    <r>
      <rPr>
        <b/>
        <sz val="11"/>
        <color theme="1"/>
        <rFont val="Calibri"/>
        <family val="2"/>
      </rPr>
      <t>“Đăng ký”</t>
    </r>
  </si>
  <si>
    <r>
      <t xml:space="preserve">B1: Khởi động ứng dụng                                  B2:Nhấn </t>
    </r>
    <r>
      <rPr>
        <b/>
        <sz val="11"/>
        <color theme="1"/>
        <rFont val="Calibri"/>
        <family val="2"/>
      </rPr>
      <t xml:space="preserve">“Bạn chưa có tài khoản? Đăng Ký” </t>
    </r>
    <r>
      <rPr>
        <sz val="11"/>
        <color theme="1"/>
        <rFont val="Calibri"/>
        <family val="2"/>
      </rPr>
      <t xml:space="preserve">                                            B3: Nhập tên tài khoản chưa tồn tại, mật khẩu, xác nhận mật khẩu không trùng khớp  và nhấn button </t>
    </r>
    <r>
      <rPr>
        <b/>
        <sz val="11"/>
        <color theme="1"/>
        <rFont val="Calibri"/>
        <family val="2"/>
      </rPr>
      <t>“Đăng ký”</t>
    </r>
  </si>
  <si>
    <r>
      <t xml:space="preserve">B1: Khởi động ứng dụng                                  B2:Nhấn </t>
    </r>
    <r>
      <rPr>
        <b/>
        <sz val="11"/>
        <color theme="1"/>
        <rFont val="Calibri"/>
        <family val="2"/>
      </rPr>
      <t xml:space="preserve">“Bạn chưa có tài khoản? Đăng Ký” </t>
    </r>
    <r>
      <rPr>
        <sz val="11"/>
        <color theme="1"/>
        <rFont val="Calibri"/>
        <family val="2"/>
      </rPr>
      <t xml:space="preserve">                                            B3: Để trống một trong ba trường hoặc tất cả các trường tên tài khoản, mật khẩu, xác nhận mật khẩu  và nhấn button </t>
    </r>
    <r>
      <rPr>
        <b/>
        <sz val="11"/>
        <color theme="1"/>
        <rFont val="Calibri"/>
        <family val="2"/>
      </rPr>
      <t>“Đăng ký”</t>
    </r>
  </si>
  <si>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““Đổi mật khẩu”                                       </t>
    </r>
    <r>
      <rPr>
        <sz val="11"/>
        <color theme="1"/>
        <rFont val="Calibri"/>
        <family val="2"/>
      </rPr>
      <t xml:space="preserve">B3: Nhập mật khẩu mới và xác nhận mật khẩu mới trùng khớp và nhấn </t>
    </r>
    <r>
      <rPr>
        <b/>
        <sz val="11"/>
        <color theme="1"/>
        <rFont val="Calibri"/>
        <family val="2"/>
      </rPr>
      <t>“Thay đổi mật khẩu”</t>
    </r>
  </si>
  <si>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““Đổi mật khẩu”                                       </t>
    </r>
    <r>
      <rPr>
        <sz val="11"/>
        <color theme="1"/>
        <rFont val="Calibri"/>
        <family val="2"/>
      </rPr>
      <t xml:space="preserve">B3: Nhập mật khẩu mới và xác nhận mật khẩu mới không trùng khớp  và nhấn </t>
    </r>
    <r>
      <rPr>
        <b/>
        <sz val="11"/>
        <color theme="1"/>
        <rFont val="Calibri"/>
        <family val="2"/>
      </rPr>
      <t>“Thay đổi mật khẩu”</t>
    </r>
  </si>
  <si>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““Đổi mật khẩu”                                       </t>
    </r>
    <r>
      <rPr>
        <sz val="11"/>
        <color theme="1"/>
        <rFont val="Calibri"/>
        <family val="2"/>
      </rPr>
      <t xml:space="preserve">B3: Nhập mật khẩu mới và xác nhận mật khẩu mới không trùng khớp  và nhấn </t>
    </r>
    <r>
      <rPr>
        <b/>
        <sz val="11"/>
        <color theme="1"/>
        <rFont val="Calibri"/>
        <family val="2"/>
      </rPr>
      <t>“Thay đổi mật khẩu”</t>
    </r>
  </si>
  <si>
    <r>
      <t>B1: Khởi động ứng dụng                                   B2:Nhấn</t>
    </r>
    <r>
      <rPr>
        <b/>
        <sz val="11"/>
        <color theme="1"/>
        <rFont val="Calibri"/>
        <family val="2"/>
      </rPr>
      <t xml:space="preserve"> “Bạn quên mật khẩu?” </t>
    </r>
    <r>
      <rPr>
        <sz val="11"/>
        <color theme="1"/>
        <rFont val="Calibri"/>
        <family val="2"/>
      </rPr>
      <t xml:space="preserve">                                            B3: Nhập tên tài khoản hợp lệ và nhấn </t>
    </r>
    <r>
      <rPr>
        <b/>
        <sz val="11"/>
        <color theme="1"/>
        <rFont val="Calibri"/>
        <family val="2"/>
      </rPr>
      <t>“Quên mật khẩu”</t>
    </r>
  </si>
  <si>
    <r>
      <t>B1: Khởi động ứng dụng                                  B2:Nhấn</t>
    </r>
    <r>
      <rPr>
        <b/>
        <sz val="11"/>
        <color theme="1"/>
        <rFont val="Calibri"/>
        <family val="2"/>
      </rPr>
      <t xml:space="preserve"> “Bạn quên mật khẩu?” </t>
    </r>
    <r>
      <rPr>
        <sz val="11"/>
        <color theme="1"/>
        <rFont val="Calibri"/>
        <family val="2"/>
      </rPr>
      <t xml:space="preserve">                                            B3: Nhập tên tài khoản chưa tồn tại và nhấn </t>
    </r>
    <r>
      <rPr>
        <b/>
        <sz val="11"/>
        <color theme="1"/>
        <rFont val="Calibri"/>
        <family val="2"/>
      </rPr>
      <t>“Quên mật khẩu”</t>
    </r>
  </si>
  <si>
    <r>
      <t>B1: Khởi động ứng dụng                                 B2:Nhấn</t>
    </r>
    <r>
      <rPr>
        <b/>
        <sz val="11"/>
        <color theme="1"/>
        <rFont val="Calibri"/>
        <family val="2"/>
      </rPr>
      <t xml:space="preserve"> “Bạn quên mật khẩu?” </t>
    </r>
    <r>
      <rPr>
        <sz val="11"/>
        <color theme="1"/>
        <rFont val="Calibri"/>
        <family val="2"/>
      </rPr>
      <t xml:space="preserve">                                            B3:Để trống trường tên tài khoản và nhấn </t>
    </r>
    <r>
      <rPr>
        <b/>
        <sz val="11"/>
        <color theme="1"/>
        <rFont val="Calibri"/>
        <family val="2"/>
      </rPr>
      <t>“Quên mật khẩu”</t>
    </r>
  </si>
  <si>
    <r>
      <rPr>
        <b/>
        <sz val="10"/>
        <color theme="1"/>
        <rFont val="Arial"/>
        <family val="2"/>
      </rPr>
      <t>Thông tin khách hàng:</t>
    </r>
    <r>
      <rPr>
        <sz val="10"/>
        <color theme="1"/>
        <rFont val="Arial"/>
        <family val="2"/>
      </rPr>
      <t xml:space="preserve"> họ tên, số điện thoại, địa chỉ trùng khớp với thông tin của khách hàng cung cấp (phần chỉnh sửa thông tin cá nhân)                          </t>
    </r>
    <r>
      <rPr>
        <b/>
        <sz val="10"/>
        <color theme="1"/>
        <rFont val="Arial"/>
        <family val="2"/>
      </rPr>
      <t>Thông tin sản phẩm:</t>
    </r>
    <r>
      <rPr>
        <sz val="10"/>
        <color theme="1"/>
        <rFont val="Arial"/>
        <family val="2"/>
      </rPr>
      <t xml:space="preserve">hình ảnh sản phẩm, tên sản phẩm, giá                                                    </t>
    </r>
    <r>
      <rPr>
        <b/>
        <sz val="10"/>
        <color theme="1"/>
        <rFont val="Arial"/>
        <family val="2"/>
      </rPr>
      <t>Phần cuối màn hình</t>
    </r>
    <r>
      <rPr>
        <sz val="10"/>
        <color theme="1"/>
        <rFont val="Arial"/>
        <family val="2"/>
      </rPr>
      <t xml:space="preserve"> hiển thị tổng số tiền, chiết khấu dựa vào hạng thành viên (Đồng - 0%, Bạc-10%, Vàng-20%, Kim Cương- 30%) và số tiền phải thanh toán bằng tổng số tiền - chiết khấu                         </t>
    </r>
    <r>
      <rPr>
        <b/>
        <sz val="10"/>
        <color theme="1"/>
        <rFont val="Arial"/>
        <family val="2"/>
      </rPr>
      <t>Yêu cầu</t>
    </r>
    <r>
      <rPr>
        <sz val="10"/>
        <color theme="1"/>
        <rFont val="Arial"/>
        <family val="2"/>
      </rPr>
      <t xml:space="preserve"> màu sắc, phông chữ hiển thị đúng như thiết kế, các thông tin hiển thị đúng như thông tin đã cung cấp</t>
    </r>
  </si>
  <si>
    <r>
      <rPr>
        <b/>
        <sz val="10"/>
        <color theme="1"/>
        <rFont val="Arial"/>
        <family val="2"/>
      </rPr>
      <t>Thông tin sản phẩm:</t>
    </r>
    <r>
      <rPr>
        <sz val="10"/>
        <color theme="1"/>
        <rFont val="Arial"/>
        <family val="2"/>
      </rPr>
      <t xml:space="preserve">hình ảnh sản phẩm, tên sản phẩm, giá sản phẩm, button xóa. (Sản phẩm được thêm sau sẽ được đẩy lên trước), bên cạnh sẽ có button xóa                                                   </t>
    </r>
    <r>
      <rPr>
        <b/>
        <sz val="10"/>
        <color theme="1"/>
        <rFont val="Arial"/>
        <family val="2"/>
      </rPr>
      <t>Phần cuối màn hình</t>
    </r>
    <r>
      <rPr>
        <sz val="10"/>
        <color theme="1"/>
        <rFont val="Arial"/>
        <family val="2"/>
      </rPr>
      <t xml:space="preserve"> cố định tổng tiền các sản phẩm, button xóa toàn bộ sản phẩm và button mua hàng                                                             </t>
    </r>
    <r>
      <rPr>
        <b/>
        <sz val="10"/>
        <color theme="1"/>
        <rFont val="Arial"/>
        <family val="2"/>
      </rPr>
      <t>Yêu cầu</t>
    </r>
    <r>
      <rPr>
        <sz val="10"/>
        <color theme="1"/>
        <rFont val="Arial"/>
        <family val="2"/>
      </rPr>
      <t xml:space="preserve"> màu sắc, phông chữ hiển thị đúng như thiết kế, các thông tin hiển thị đúng như thông tin được cung cấp</t>
    </r>
  </si>
  <si>
    <r>
      <t xml:space="preserve">B1: Nhấn </t>
    </r>
    <r>
      <rPr>
        <b/>
        <sz val="11"/>
        <color theme="1"/>
        <rFont val="Calibri"/>
        <family val="2"/>
      </rPr>
      <t xml:space="preserve"> “Giỏ hàng”</t>
    </r>
    <r>
      <rPr>
        <sz val="11"/>
        <color theme="1"/>
        <rFont val="Calibri"/>
        <family val="2"/>
      </rPr>
      <t xml:space="preserve">                                        B2:Nhấn button </t>
    </r>
    <r>
      <rPr>
        <b/>
        <sz val="11"/>
        <color theme="1"/>
        <rFont val="Calibri"/>
        <family val="2"/>
      </rPr>
      <t xml:space="preserve">“Mua hàng”                                  </t>
    </r>
    <r>
      <rPr>
        <sz val="11"/>
        <color theme="1"/>
        <rFont val="Calibri"/>
        <family val="2"/>
      </rPr>
      <t>B3: Nhấn button</t>
    </r>
    <r>
      <rPr>
        <b/>
        <sz val="11"/>
        <color theme="1"/>
        <rFont val="Calibri"/>
        <family val="2"/>
      </rPr>
      <t xml:space="preserve"> "Xác nhận mua hàng"</t>
    </r>
  </si>
  <si>
    <r>
      <t xml:space="preserve">B1: Nhấn </t>
    </r>
    <r>
      <rPr>
        <b/>
        <sz val="11"/>
        <color theme="1"/>
        <rFont val="Calibri"/>
        <family val="2"/>
      </rPr>
      <t xml:space="preserve"> “Giỏ hàng”</t>
    </r>
    <r>
      <rPr>
        <sz val="11"/>
        <color theme="1"/>
        <rFont val="Calibri"/>
        <family val="2"/>
      </rPr>
      <t xml:space="preserve">                                      B2:Nhấn button </t>
    </r>
    <r>
      <rPr>
        <b/>
        <sz val="11"/>
        <color theme="1"/>
        <rFont val="Calibri"/>
        <family val="2"/>
      </rPr>
      <t xml:space="preserve">“Mua hàng”                                 </t>
    </r>
    <r>
      <rPr>
        <sz val="11"/>
        <color theme="1"/>
        <rFont val="Calibri"/>
        <family val="2"/>
      </rPr>
      <t>B3: Nhấn button</t>
    </r>
    <r>
      <rPr>
        <b/>
        <sz val="11"/>
        <color theme="1"/>
        <rFont val="Calibri"/>
        <family val="2"/>
      </rPr>
      <t xml:space="preserve"> "Xác nhận mua hàng"</t>
    </r>
  </si>
  <si>
    <r>
      <t xml:space="preserve">B1: Nhấn </t>
    </r>
    <r>
      <rPr>
        <b/>
        <sz val="11"/>
        <color theme="1"/>
        <rFont val="Calibri"/>
        <family val="2"/>
      </rPr>
      <t xml:space="preserve"> “Giỏ hàng”</t>
    </r>
    <r>
      <rPr>
        <sz val="11"/>
        <color theme="1"/>
        <rFont val="Calibri"/>
        <family val="2"/>
      </rPr>
      <t xml:space="preserve">                                        B2:Nhấn button </t>
    </r>
    <r>
      <rPr>
        <b/>
        <sz val="11"/>
        <color theme="1"/>
        <rFont val="Calibri"/>
        <family val="2"/>
      </rPr>
      <t xml:space="preserve">“Mua hàng”                                   </t>
    </r>
    <r>
      <rPr>
        <sz val="11"/>
        <color theme="1"/>
        <rFont val="Calibri"/>
        <family val="2"/>
      </rPr>
      <t>B3: Nhấn button</t>
    </r>
    <r>
      <rPr>
        <b/>
        <sz val="11"/>
        <color theme="1"/>
        <rFont val="Calibri"/>
        <family val="2"/>
      </rPr>
      <t xml:space="preserve"> "Xác nhận mua hàng"</t>
    </r>
  </si>
  <si>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Thanh tìm kiếm</t>
    </r>
    <r>
      <rPr>
        <sz val="10"/>
        <color theme="1"/>
        <rFont val="Arial"/>
        <family val="2"/>
      </rPr>
      <t xml:space="preserve"> cho phép nhập và hiển thị sản phẩm đúng theo từ khóa hoặc các kí tự trong từ khóa,1 button thay đổi mật khẩu                                               </t>
    </r>
    <r>
      <rPr>
        <b/>
        <sz val="10"/>
        <color theme="1"/>
        <rFont val="Arial"/>
        <family val="2"/>
      </rPr>
      <t>Yêu cầu</t>
    </r>
    <r>
      <rPr>
        <sz val="10"/>
        <color theme="1"/>
        <rFont val="Arial"/>
        <family val="2"/>
      </rPr>
      <t xml:space="preserve"> màu sắc, phông chữ hiển thị đúng như thiết kế</t>
    </r>
  </si>
  <si>
    <r>
      <rPr>
        <b/>
        <sz val="10"/>
        <color theme="1"/>
        <rFont val="Arial"/>
        <family val="2"/>
      </rPr>
      <t>Tên sản phẩm</t>
    </r>
    <r>
      <rPr>
        <sz val="10"/>
        <color theme="1"/>
        <rFont val="Arial"/>
        <family val="2"/>
      </rPr>
      <t xml:space="preserve"> nằm trên cùng bên phải nút back                          </t>
    </r>
    <r>
      <rPr>
        <b/>
        <sz val="10"/>
        <color theme="1"/>
        <rFont val="Arial"/>
        <family val="2"/>
      </rPr>
      <t>Thông tin sản phẩm</t>
    </r>
    <r>
      <rPr>
        <sz val="10"/>
        <color theme="1"/>
        <rFont val="Arial"/>
        <family val="2"/>
      </rPr>
      <t xml:space="preserve">:hình ảnh sản phẩm, tên sản phẩm, danh mục, mô tả                                                    </t>
    </r>
    <r>
      <rPr>
        <b/>
        <sz val="10"/>
        <color theme="1"/>
        <rFont val="Arial"/>
        <family val="2"/>
      </rPr>
      <t>Phần cuối màn hình</t>
    </r>
    <r>
      <rPr>
        <sz val="10"/>
        <color theme="1"/>
        <rFont val="Arial"/>
        <family val="2"/>
      </rPr>
      <t xml:space="preserve"> cố định button thêm vào giỏ hàng nằm bên phải và gia sản phẩm nằm bên trái          </t>
    </r>
    <r>
      <rPr>
        <b/>
        <sz val="10"/>
        <color theme="1"/>
        <rFont val="Arial"/>
        <family val="2"/>
      </rPr>
      <t xml:space="preserve">Yêu cầu </t>
    </r>
    <r>
      <rPr>
        <sz val="10"/>
        <color theme="1"/>
        <rFont val="Arial"/>
        <family val="2"/>
      </rPr>
      <t>màu sắc, phông chữ hiển thị đúng như thiết kế, các thông tin hiển thị đúng như thông tin được cung cấp</t>
    </r>
  </si>
  <si>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Form thay đổi mật khẩu</t>
    </r>
    <r>
      <rPr>
        <sz val="10"/>
        <color theme="1"/>
        <rFont val="Arial"/>
        <family val="2"/>
      </rPr>
      <t xml:space="preserve">: gồm 2 textbox ( mật khẩu, xác nhận mật khẩu) hiển thị gợi ý, "mật khẩu mới","nhập lại mật khẩu"), khi nhấn vào textbox viền textbox được đổi thành màu xanh),1 button thay đổi mật khẩu, sau khi nhấn button sẽ thông báo thành công và tự động trở về trang chủ                                               </t>
    </r>
    <r>
      <rPr>
        <b/>
        <sz val="10"/>
        <color theme="1"/>
        <rFont val="Arial"/>
        <family val="2"/>
      </rPr>
      <t>Yêu cầu</t>
    </r>
    <r>
      <rPr>
        <sz val="10"/>
        <color theme="1"/>
        <rFont val="Arial"/>
        <family val="2"/>
      </rPr>
      <t xml:space="preserve"> màu sắc, phông chữ hiển thị đúng như thiết kế</t>
    </r>
  </si>
  <si>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Form quên mật khẩu:</t>
    </r>
    <r>
      <rPr>
        <sz val="10"/>
        <color theme="1"/>
        <rFont val="Arial"/>
        <family val="2"/>
      </rPr>
      <t xml:space="preserve"> gồm 1 textbox tên tài khoản (hiển thị gợi ý "tài khoản", khi nhấn vào textbox viền textbox được đổi thành màu xanh),1 button quên mật khẩu,1 chức năng đăng nhập                                          </t>
    </r>
    <r>
      <rPr>
        <b/>
        <sz val="10"/>
        <color theme="1"/>
        <rFont val="Arial"/>
        <family val="2"/>
      </rPr>
      <t xml:space="preserve">Yêu cầu </t>
    </r>
    <r>
      <rPr>
        <sz val="10"/>
        <color theme="1"/>
        <rFont val="Arial"/>
        <family val="2"/>
      </rPr>
      <t>màu sắc, phông chữ hiển thị đúng như thiết kế</t>
    </r>
  </si>
  <si>
    <r>
      <rPr>
        <b/>
        <sz val="10"/>
        <color theme="1"/>
        <rFont val="Arial"/>
        <family val="2"/>
      </rPr>
      <t xml:space="preserve">Kiểm tra logo </t>
    </r>
    <r>
      <rPr>
        <sz val="10"/>
        <color theme="1"/>
        <rFont val="Arial"/>
        <family val="2"/>
      </rPr>
      <t xml:space="preserve">(nằm trên cùng, chính giữa chiếm 1/3 màn hình)                                                                     </t>
    </r>
    <r>
      <rPr>
        <b/>
        <sz val="10"/>
        <color theme="1"/>
        <rFont val="Arial"/>
        <family val="2"/>
      </rPr>
      <t>Form đăng ký:</t>
    </r>
    <r>
      <rPr>
        <sz val="10"/>
        <color theme="1"/>
        <rFont val="Arial"/>
        <family val="2"/>
      </rPr>
      <t xml:space="preserve"> gồm 3 textbox (tên tài khoản, mật khẩu, xác nhận mật khẩu) hiển thị gợi ý "tài khoản", "mật khẩu","nhập lại mật khẩu"), khi nhấn vào textbox viền textbox được đổi thành màu xanh),1 button đăng kí,1 chức năng đăng nhập                                          </t>
    </r>
    <r>
      <rPr>
        <b/>
        <sz val="10"/>
        <color theme="1"/>
        <rFont val="Arial"/>
        <family val="2"/>
      </rPr>
      <t>Yêu cầu</t>
    </r>
    <r>
      <rPr>
        <sz val="10"/>
        <color theme="1"/>
        <rFont val="Arial"/>
        <family val="2"/>
      </rPr>
      <t xml:space="preserve"> màu sắc, phông chữ hiển thị đúng như thiết kế</t>
    </r>
  </si>
  <si>
    <r>
      <t xml:space="preserve">B1: Nhấn </t>
    </r>
    <r>
      <rPr>
        <b/>
        <sz val="11"/>
        <color theme="1"/>
        <rFont val="Calibri"/>
        <family val="2"/>
      </rPr>
      <t xml:space="preserve"> “Tìm kiếm”</t>
    </r>
    <r>
      <rPr>
        <sz val="11"/>
        <color theme="1"/>
        <rFont val="Calibri"/>
        <family val="2"/>
      </rPr>
      <t xml:space="preserve">                                      B2:Nhập chính xác loại cây có trong danh sách sản phẩm</t>
    </r>
  </si>
  <si>
    <r>
      <t xml:space="preserve">B1: Nhấn </t>
    </r>
    <r>
      <rPr>
        <b/>
        <sz val="11"/>
        <color theme="1"/>
        <rFont val="Calibri"/>
        <family val="2"/>
      </rPr>
      <t xml:space="preserve"> “Tìm kiếm”</t>
    </r>
    <r>
      <rPr>
        <sz val="11"/>
        <color theme="1"/>
        <rFont val="Calibri"/>
        <family val="2"/>
      </rPr>
      <t xml:space="preserve">                                      B2:Nhập từ khóa trùng lặp giữa một vài loại cây</t>
    </r>
  </si>
  <si>
    <r>
      <t xml:space="preserve">B1: Nhấn </t>
    </r>
    <r>
      <rPr>
        <b/>
        <sz val="11"/>
        <color theme="1"/>
        <rFont val="Calibri"/>
        <family val="2"/>
      </rPr>
      <t xml:space="preserve"> “Tìm kiếm”</t>
    </r>
    <r>
      <rPr>
        <sz val="11"/>
        <color theme="1"/>
        <rFont val="Calibri"/>
        <family val="2"/>
      </rPr>
      <t xml:space="preserve">                                       B2:Nhập kí tự chưa xuất hiện trong danh sách sản phẩm</t>
    </r>
  </si>
  <si>
    <t>Hiển thị thông tin thành viên kim cương (mức chi tiêu &gt; 3 triệu )</t>
  </si>
  <si>
    <t>Hạng thành viên: Đồng                         Mức ưu đãi: 0%</t>
  </si>
  <si>
    <t>Hạng thành viên: Vàng                         Mức ưu đãi: 20%</t>
  </si>
  <si>
    <t>Hạng thành viên: Kim cương                         Mức ưu đãi: 30%</t>
  </si>
  <si>
    <t>Hạng thành viên: Bạc                         Mức ưu đãi: 10%</t>
  </si>
  <si>
    <t>Giao diện thành viên đồng</t>
  </si>
  <si>
    <r>
      <rPr>
        <b/>
        <sz val="10"/>
        <color theme="1"/>
        <rFont val="Arial"/>
        <family val="2"/>
      </rPr>
      <t>Kiểm tra</t>
    </r>
    <r>
      <rPr>
        <sz val="10"/>
        <color theme="1"/>
        <rFont val="Arial"/>
        <family val="2"/>
      </rPr>
      <t xml:space="preserve"> thông tin hạng thành viên ( tình trạng, mức ưu đãi, mức chi tiêu)                                                                            </t>
    </r>
    <r>
      <rPr>
        <b/>
        <sz val="10"/>
        <color theme="1"/>
        <rFont val="Arial"/>
        <family val="2"/>
      </rPr>
      <t>Yêu cầu</t>
    </r>
    <r>
      <rPr>
        <sz val="10"/>
        <color theme="1"/>
        <rFont val="Arial"/>
        <family val="2"/>
      </rPr>
      <t xml:space="preserve"> màu sắc, phông chữ hiển thị đúng như thiết kế</t>
    </r>
  </si>
  <si>
    <t>Tình trạng: Thành viên Đồng                     Mức ưu đãi: 0%                                           Mức chi tiêu &lt; 1 triệu</t>
  </si>
  <si>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“Chỉnh sửa thông tin cá nhân”                                       </t>
    </r>
    <r>
      <rPr>
        <sz val="11"/>
        <color theme="1"/>
        <rFont val="Calibri"/>
        <family val="2"/>
      </rPr>
      <t xml:space="preserve">B3: Nhập tên người dùng hợp lệ, số điện thoại hợp lệ (10 số), và địa chỉ hợp lệ và nhấn button </t>
    </r>
    <r>
      <rPr>
        <b/>
        <sz val="11"/>
        <color theme="1"/>
        <rFont val="Calibri"/>
        <family val="2"/>
      </rPr>
      <t>“Thay đổi thông tin”</t>
    </r>
  </si>
  <si>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“Chỉnh sửa thông tin cá nhân”                                       </t>
    </r>
    <r>
      <rPr>
        <sz val="11"/>
        <color theme="1"/>
        <rFont val="Calibri"/>
        <family val="2"/>
      </rPr>
      <t xml:space="preserve">B3: Nhập tên người dùng hợp lệ, số điện thoại không hợp lệ(&lt;10 số hoặc &gt; 10 số), và địa chỉ hợp lệ và và nhấn button </t>
    </r>
    <r>
      <rPr>
        <b/>
        <sz val="11"/>
        <color theme="1"/>
        <rFont val="Calibri"/>
        <family val="2"/>
      </rPr>
      <t>“Thay đổi thông tin”</t>
    </r>
  </si>
  <si>
    <r>
      <t xml:space="preserve">B1: Nhấn </t>
    </r>
    <r>
      <rPr>
        <b/>
        <sz val="11"/>
        <color theme="1"/>
        <rFont val="Calibri"/>
        <family val="2"/>
      </rPr>
      <t xml:space="preserve"> “Thông tin”</t>
    </r>
    <r>
      <rPr>
        <sz val="11"/>
        <color theme="1"/>
        <rFont val="Calibri"/>
        <family val="2"/>
      </rPr>
      <t xml:space="preserve">                                     B2:Nhấn button </t>
    </r>
    <r>
      <rPr>
        <b/>
        <sz val="11"/>
        <color theme="1"/>
        <rFont val="Calibri"/>
        <family val="2"/>
      </rPr>
      <t xml:space="preserve">“Chỉnh sửa thông tin cá nhân”                                       </t>
    </r>
    <r>
      <rPr>
        <sz val="11"/>
        <color theme="1"/>
        <rFont val="Calibri"/>
        <family val="2"/>
      </rPr>
      <t xml:space="preserve">B3: Để trống một trong ba trường hoặc tất cả các trường tên tài khoản, mật khẩu, xác nhận mật khẩu và nhấn button </t>
    </r>
    <r>
      <rPr>
        <b/>
        <sz val="11"/>
        <color theme="1"/>
        <rFont val="Calibri"/>
        <family val="2"/>
      </rPr>
      <t>“Thay đổi thông tin”</t>
    </r>
  </si>
  <si>
    <r>
      <rPr>
        <b/>
        <sz val="10"/>
        <color theme="1"/>
        <rFont val="Arial"/>
        <family val="2"/>
      </rPr>
      <t>Kiểm tra logo</t>
    </r>
    <r>
      <rPr>
        <sz val="10"/>
        <color theme="1"/>
        <rFont val="Arial"/>
        <family val="2"/>
      </rPr>
      <t xml:space="preserve"> (nằm trên cùng, chính giữa chiếm 1/3 màn hình)                                                </t>
    </r>
    <r>
      <rPr>
        <b/>
        <sz val="10"/>
        <color theme="1"/>
        <rFont val="Arial"/>
        <family val="2"/>
      </rPr>
      <t>Form chỉnh sửa thông tin:</t>
    </r>
    <r>
      <rPr>
        <sz val="10"/>
        <color theme="1"/>
        <rFont val="Arial"/>
        <family val="2"/>
      </rPr>
      <t xml:space="preserve"> gồm 3 textbox (tên tài khoản, số điện thoại, địa chỉ) hiển thị gợi ý "tài khoản", "số điện thoại", "địa chỉ"), khi nhấn vào textbox viền textbox được đổi thành màu xanh),1 button thay đổi thông tin, sau khi nhấn button sẽ thông báo thành công và tự động trở về trang chủ                                                       </t>
    </r>
    <r>
      <rPr>
        <b/>
        <sz val="10"/>
        <color theme="1"/>
        <rFont val="Arial"/>
        <family val="2"/>
      </rPr>
      <t>Yêu cầu</t>
    </r>
    <r>
      <rPr>
        <sz val="10"/>
        <color theme="1"/>
        <rFont val="Arial"/>
        <family val="2"/>
      </rPr>
      <t xml:space="preserve"> màu sắc, phông chữ hiển thị đúng như thiết kế</t>
    </r>
  </si>
  <si>
    <r>
      <rPr>
        <b/>
        <sz val="10"/>
        <color theme="1"/>
        <rFont val="Arial"/>
        <family val="2"/>
      </rPr>
      <t>Kiểm tra hiển thị</t>
    </r>
    <r>
      <rPr>
        <sz val="10"/>
        <color theme="1"/>
        <rFont val="Arial"/>
        <family val="2"/>
      </rPr>
      <t xml:space="preserve"> danh sách các hóa đơn, các hóa đơn mới nhất sẽ hiện lên trên cùng                                    </t>
    </r>
    <r>
      <rPr>
        <b/>
        <sz val="10"/>
        <color theme="1"/>
        <rFont val="Arial"/>
        <family val="2"/>
      </rPr>
      <t>Yêu cầu</t>
    </r>
    <r>
      <rPr>
        <sz val="10"/>
        <color theme="1"/>
        <rFont val="Arial"/>
        <family val="2"/>
      </rPr>
      <t xml:space="preserve"> màu sắc, phông chữ hiển thị đúng như thiết kế</t>
    </r>
  </si>
  <si>
    <r>
      <rPr>
        <b/>
        <sz val="10"/>
        <color theme="1"/>
        <rFont val="Arial"/>
        <family val="2"/>
      </rPr>
      <t xml:space="preserve">Kiểm tra hiển thị </t>
    </r>
    <r>
      <rPr>
        <sz val="10"/>
        <color theme="1"/>
        <rFont val="Arial"/>
        <family val="2"/>
      </rPr>
      <t xml:space="preserve">danh sách các sản phẩm, thông tin khách hàng , số tiền thanh toán và trạng thái đơn hàng                                                 </t>
    </r>
    <r>
      <rPr>
        <b/>
        <sz val="10"/>
        <color theme="1"/>
        <rFont val="Arial"/>
        <family val="2"/>
      </rPr>
      <t xml:space="preserve">Yêu cầu </t>
    </r>
    <r>
      <rPr>
        <sz val="10"/>
        <color theme="1"/>
        <rFont val="Arial"/>
        <family val="2"/>
      </rPr>
      <t>màu sắc, phông chữ hiển thị đúng như thiết kế</t>
    </r>
  </si>
  <si>
    <t>Mua 1 cây hoa Tuliphồng</t>
  </si>
  <si>
    <t>Giao diện danh sách hóa đơn</t>
  </si>
  <si>
    <t>Giao diện hóa đơn chi tiết</t>
  </si>
  <si>
    <r>
      <t xml:space="preserve">B1:Nhấn button </t>
    </r>
    <r>
      <rPr>
        <b/>
        <sz val="11"/>
        <color theme="1"/>
        <rFont val="Calibri"/>
        <family val="2"/>
      </rPr>
      <t xml:space="preserve">"Hóa đơn đã mua"                     </t>
    </r>
    <r>
      <rPr>
        <sz val="11"/>
        <color theme="1"/>
        <rFont val="Calibri"/>
        <family val="2"/>
      </rPr>
      <t>B2: Nhấn vào để xem chi tiết 1 hóa đơn</t>
    </r>
  </si>
  <si>
    <r>
      <rPr>
        <b/>
        <sz val="10"/>
        <color theme="1"/>
        <rFont val="Arial"/>
        <family val="2"/>
      </rPr>
      <t>Hiển thị</t>
    </r>
    <r>
      <rPr>
        <sz val="10"/>
        <color theme="1"/>
        <rFont val="Arial"/>
        <family val="2"/>
      </rPr>
      <t xml:space="preserve"> đầy đủ , chính xác thông tin của từng khách hàng,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</si>
  <si>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Giao diện danh sách khách hàng</t>
  </si>
  <si>
    <t>Giao diện hóa đơn</t>
  </si>
  <si>
    <t>B1: Nhấn icon tìm kiếm                                   B2:Nhập chính xác tên khách hàng cần tìm</t>
  </si>
  <si>
    <r>
      <rPr>
        <b/>
        <sz val="10"/>
        <color theme="1"/>
        <rFont val="Arial"/>
        <family val="2"/>
      </rPr>
      <t>Hiển thị</t>
    </r>
    <r>
      <rPr>
        <sz val="10"/>
        <color theme="1"/>
        <rFont val="Arial"/>
        <family val="2"/>
      </rPr>
      <t xml:space="preserve"> đầy đủ , chính xác thông tin của từng hóa đơn (ID hóa đơn, ID người mua, trạng thái đơn hàng,giá trị đơn hàng) thứ tự được sắp xếp theo mới nhất                                                 </t>
    </r>
    <r>
      <rPr>
        <b/>
        <sz val="10"/>
        <color theme="1"/>
        <rFont val="Arial"/>
        <family val="2"/>
      </rPr>
      <t xml:space="preserve">Yêu cầu </t>
    </r>
    <r>
      <rPr>
        <sz val="10"/>
        <color theme="1"/>
        <rFont val="Arial"/>
        <family val="2"/>
      </rPr>
      <t>màu sắc, phông chữ hiển thị đúng như thiết kế</t>
    </r>
  </si>
  <si>
    <r>
      <rPr>
        <b/>
        <sz val="10"/>
        <color theme="1"/>
        <rFont val="Arial"/>
        <family val="2"/>
      </rPr>
      <t>Hiển thị</t>
    </r>
    <r>
      <rPr>
        <sz val="10"/>
        <color theme="1"/>
        <rFont val="Arial"/>
        <family val="2"/>
      </rPr>
      <t xml:space="preserve"> đầy đủ , chính xác thông tin của từng sản phẩm (tên sản phẩm, giá sản phẩm, mô tả)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</si>
  <si>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r>
      <t xml:space="preserve">Tên: </t>
    </r>
    <r>
      <rPr>
        <sz val="11"/>
        <color theme="4"/>
        <rFont val="Calibri"/>
        <family val="2"/>
      </rPr>
      <t xml:space="preserve">Cây Bàng Sinh </t>
    </r>
    <r>
      <rPr>
        <sz val="11"/>
        <color theme="1"/>
        <rFont val="Calibri"/>
        <family val="2"/>
      </rPr>
      <t xml:space="preserve">                         Mã sản phẩm:</t>
    </r>
    <r>
      <rPr>
        <sz val="11"/>
        <color theme="4"/>
        <rFont val="Calibri"/>
        <family val="2"/>
      </rPr>
      <t xml:space="preserve">caybangsinh      </t>
    </r>
    <r>
      <rPr>
        <sz val="11"/>
        <color theme="1"/>
        <rFont val="Calibri"/>
        <family val="2"/>
      </rPr>
      <t xml:space="preserve">       Giá: </t>
    </r>
    <r>
      <rPr>
        <sz val="11"/>
        <color theme="4"/>
        <rFont val="Calibri"/>
        <family val="2"/>
      </rPr>
      <t xml:space="preserve">130000  </t>
    </r>
    <r>
      <rPr>
        <sz val="11"/>
        <color theme="1"/>
        <rFont val="Calibri"/>
        <family val="2"/>
      </rPr>
      <t xml:space="preserve">                                    Mô tả: </t>
    </r>
    <r>
      <rPr>
        <sz val="11"/>
        <color theme="4"/>
        <rFont val="Calibri"/>
        <family val="2"/>
      </rPr>
      <t xml:space="preserve">Cây bàng sinh là cây ngoài trời  </t>
    </r>
    <r>
      <rPr>
        <sz val="11"/>
        <color theme="1"/>
        <rFont val="Calibri"/>
        <family val="2"/>
      </rPr>
      <t xml:space="preserve">                                                Danh mục: </t>
    </r>
    <r>
      <rPr>
        <sz val="11"/>
        <color theme="4"/>
        <rFont val="Calibri"/>
        <family val="2"/>
      </rPr>
      <t>cayngoaitroi</t>
    </r>
  </si>
  <si>
    <t>Thay đổi tình trạng đơn hàng-đang giao hàng</t>
  </si>
  <si>
    <t>B1: Nhấn trạng thái đơn hàng                              B2:Chọn trạng thái đang giao hàng</t>
  </si>
  <si>
    <t>Hóa đơn: -NozO_a51AH0wpJ_nx1l</t>
  </si>
  <si>
    <t>Đơn hàng cập nhật tình trạng đơn hàng thành đang giao hàng</t>
  </si>
  <si>
    <t>Thay đổi tình trạng đơn hàng-đã giao hàng</t>
  </si>
  <si>
    <t>B1: Nhấn trạng thái đơn hàng                              B2:Chọn trạng thái đã giao hàng</t>
  </si>
  <si>
    <t>Thay đổi tình trạng đơn hàng-đã hủy</t>
  </si>
  <si>
    <t>B1: Nhấn trạng thái đơn hàng                              B2:Chọn trạng thái đã hủy</t>
  </si>
  <si>
    <t>Đơn hàng cập nhật tình trạng đơn hàng thành đã hủy</t>
  </si>
  <si>
    <t>Trạng thái mặc định - chờ xác nhận</t>
  </si>
  <si>
    <t xml:space="preserve">B1: Nhấn trạng thái đơn hàng                              </t>
  </si>
  <si>
    <t>Đơn hàng hiển thị tình trạng chờ xác nhận</t>
  </si>
  <si>
    <t>Giao diện đổi trạng thái đơn hàng</t>
  </si>
  <si>
    <r>
      <rPr>
        <b/>
        <sz val="10"/>
        <color theme="1"/>
        <rFont val="Arial"/>
        <family val="2"/>
      </rPr>
      <t>Selection trạng thái</t>
    </r>
    <r>
      <rPr>
        <sz val="10"/>
        <color theme="1"/>
        <rFont val="Arial"/>
        <family val="2"/>
      </rPr>
      <t xml:space="preserve"> đầy đủ các trạng thái (chờ xác nhận, đang giao hàng, đã giao hàng, đã hủy), chỉ được lựa chọn 1 trạng thái duy nhất trong 1 lần chọn                                                  </t>
    </r>
    <r>
      <rPr>
        <b/>
        <sz val="10"/>
        <color theme="1"/>
        <rFont val="Arial"/>
        <family val="2"/>
      </rPr>
      <t xml:space="preserve">Yêu cầu </t>
    </r>
    <r>
      <rPr>
        <sz val="10"/>
        <color theme="1"/>
        <rFont val="Arial"/>
        <family val="2"/>
      </rPr>
      <t>màu sắc, phông chữ hiển thị đúng như thiết kế</t>
    </r>
  </si>
  <si>
    <t>TCHDTT_3</t>
  </si>
  <si>
    <t>TCHDTT_4</t>
  </si>
  <si>
    <t>TCHDTT_5</t>
  </si>
  <si>
    <t>TCHDTT_6</t>
  </si>
  <si>
    <t>TCHDTT_7</t>
  </si>
  <si>
    <t>Thêm sản phẩm thất bại - để trống</t>
  </si>
  <si>
    <t>Thêm sản phẩm thành công</t>
  </si>
  <si>
    <t>B1: Nhấn button "Tạo"                                      B2:Nhập để trống 1 trong các trường và nhấn icon tạo</t>
  </si>
  <si>
    <t>B1: Nhấn button "Tạo"                                      B2:Nhập đầy đủ các thông tin về sản phẩm (tên sản phẩm, giá sản phẩm, mô tả, hình ảnh) và nhấn icon tạo</t>
  </si>
  <si>
    <r>
      <t xml:space="preserve"> Mã sản phẩm:</t>
    </r>
    <r>
      <rPr>
        <sz val="11"/>
        <color theme="4"/>
        <rFont val="Calibri"/>
        <family val="2"/>
      </rPr>
      <t xml:space="preserve">caybangsinh      </t>
    </r>
    <r>
      <rPr>
        <sz val="11"/>
        <color theme="1"/>
        <rFont val="Calibri"/>
        <family val="2"/>
      </rPr>
      <t xml:space="preserve">  </t>
    </r>
  </si>
  <si>
    <t>Thông báo lỗi "Không được để trống"</t>
  </si>
  <si>
    <t>TCSP_5</t>
  </si>
  <si>
    <t>TCSP_6</t>
  </si>
  <si>
    <t>Thêm sản phẩm thất bại - trùng mã sản phẩm</t>
  </si>
  <si>
    <t>B1: Nhấn button "Tạo"                                      B2:Tạo mới sản phẩm có mã sản phẩm trùng với sản phẩm cây bàng sinh</t>
  </si>
  <si>
    <r>
      <t xml:space="preserve">Tên: </t>
    </r>
    <r>
      <rPr>
        <sz val="11"/>
        <color theme="4"/>
        <rFont val="Calibri"/>
        <family val="2"/>
      </rPr>
      <t>Cây Cam</t>
    </r>
    <r>
      <rPr>
        <sz val="11"/>
        <color theme="1"/>
        <rFont val="Calibri"/>
        <family val="2"/>
      </rPr>
      <t xml:space="preserve">                                   Mã sản phẩm:</t>
    </r>
    <r>
      <rPr>
        <sz val="11"/>
        <color theme="4"/>
        <rFont val="Calibri"/>
        <family val="2"/>
      </rPr>
      <t>caybangsinh</t>
    </r>
    <r>
      <rPr>
        <sz val="11"/>
        <color theme="1"/>
        <rFont val="Calibri"/>
        <family val="2"/>
      </rPr>
      <t xml:space="preserve">             Giá: </t>
    </r>
    <r>
      <rPr>
        <sz val="11"/>
        <color theme="4"/>
        <rFont val="Calibri"/>
        <family val="2"/>
      </rPr>
      <t xml:space="preserve">130000  </t>
    </r>
    <r>
      <rPr>
        <sz val="11"/>
        <color theme="1"/>
        <rFont val="Calibri"/>
        <family val="2"/>
      </rPr>
      <t xml:space="preserve">                                    Mô tả: </t>
    </r>
    <r>
      <rPr>
        <sz val="11"/>
        <color theme="4"/>
        <rFont val="Calibri"/>
        <family val="2"/>
      </rPr>
      <t>Cây cam là cây ngoài trời</t>
    </r>
    <r>
      <rPr>
        <sz val="11"/>
        <color theme="1"/>
        <rFont val="Calibri"/>
        <family val="2"/>
      </rPr>
      <t xml:space="preserve">                                                  Danh mục: </t>
    </r>
    <r>
      <rPr>
        <sz val="11"/>
        <color theme="4"/>
        <rFont val="Calibri"/>
        <family val="2"/>
      </rPr>
      <t xml:space="preserve">cayngoaitroi  </t>
    </r>
    <r>
      <rPr>
        <sz val="11"/>
        <color theme="1"/>
        <rFont val="Calibri"/>
        <family val="2"/>
      </rPr>
      <t xml:space="preserve">  </t>
    </r>
  </si>
  <si>
    <t>Thông báo lỗi "Không thêm mới được sản phẩm"</t>
  </si>
  <si>
    <t xml:space="preserve">26/1/2024               </t>
  </si>
  <si>
    <t>TCSP_7</t>
  </si>
  <si>
    <t>TCSP_8</t>
  </si>
  <si>
    <t xml:space="preserve">Sửa sản phẩm thành công </t>
  </si>
  <si>
    <t>B1: Nhấn chi tiết sản phẩm                                     B2:Thay đổi thông tin các thuộc tính của sản phẩm</t>
  </si>
  <si>
    <r>
      <t xml:space="preserve">   Mã sản phẩm:</t>
    </r>
    <r>
      <rPr>
        <sz val="11"/>
        <color theme="4"/>
        <rFont val="Calibri"/>
        <family val="2"/>
      </rPr>
      <t>caybangsinh</t>
    </r>
    <r>
      <rPr>
        <sz val="11"/>
        <color theme="1"/>
        <rFont val="Calibri"/>
        <family val="2"/>
      </rPr>
      <t xml:space="preserve">             </t>
    </r>
  </si>
  <si>
    <t>Thông báo"Update sản phẩm thành công"</t>
  </si>
  <si>
    <t>TCSP_2</t>
  </si>
  <si>
    <t>TCSP_3</t>
  </si>
  <si>
    <t>TCSP_4</t>
  </si>
  <si>
    <t xml:space="preserve">Sửa sản phẩm thất bại - để trống </t>
  </si>
  <si>
    <t>B1: Nhấn chi tiết sản phẩm                                     B2:Để trống 1 thuộc tính của sản phẩm</t>
  </si>
  <si>
    <t>Xóa 1 sản phẩm</t>
  </si>
  <si>
    <t>Xóa nhiều sản phẩm</t>
  </si>
  <si>
    <t>B1: Tích vào ô vuông bên trái của sản phẩm                                     B2:Nhấn button "Xóa"</t>
  </si>
  <si>
    <t>Thông báo"Xóa thành công"</t>
  </si>
  <si>
    <t>B1: Tích vào ô vuông bên trái của các  sản phẩm                                     B2:Nhấn button "Xóa"</t>
  </si>
  <si>
    <t xml:space="preserve">      </t>
  </si>
  <si>
    <t>B1: Tích vào button xóa của sản phẩm                                     B2:Nhấn button "Xóa"</t>
  </si>
  <si>
    <t xml:space="preserve">Tên sản phẩm: Cây Tùng Chồn          </t>
  </si>
  <si>
    <t xml:space="preserve"> B1:Nhấn button "Xóa toàn bộ sản phẩm"</t>
  </si>
  <si>
    <t>Thông báo"Sản phẩm được loại bỏ khỏi giỏ hàng", Sản phẩm vừa xóa không còn trong giỏ hàng</t>
  </si>
  <si>
    <t>Thông báo"Loại bỏ sản phẩm thành công", giỏ hàng trống</t>
  </si>
  <si>
    <t>TCMH_7</t>
  </si>
  <si>
    <t>TCMH_8</t>
  </si>
  <si>
    <t>Chức năng danh mục</t>
  </si>
  <si>
    <t>Chức năng sản phẩm</t>
  </si>
  <si>
    <t>TCDM</t>
  </si>
  <si>
    <t>TCDM_1</t>
  </si>
  <si>
    <r>
      <rPr>
        <b/>
        <sz val="10"/>
        <color theme="1"/>
        <rFont val="Arial"/>
        <family val="2"/>
      </rPr>
      <t>Hiển thị</t>
    </r>
    <r>
      <rPr>
        <sz val="10"/>
        <color theme="1"/>
        <rFont val="Arial"/>
        <family val="2"/>
      </rPr>
      <t xml:space="preserve"> đầy đủ , chính xác thông tin của từng danh mục (tên danh mục, mã danh mục)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</si>
  <si>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Thêm danh mục thành công</t>
  </si>
  <si>
    <t>B1: Nhấn button "Tạo"                                      B2:Nhập đầy đủ các thông tin về danh mục (tên danh mục, mã danh mục và nhấn icon tạo</t>
  </si>
  <si>
    <r>
      <t xml:space="preserve">Mã danh mục: </t>
    </r>
    <r>
      <rPr>
        <sz val="11"/>
        <color theme="4"/>
        <rFont val="Calibri"/>
        <family val="2"/>
      </rPr>
      <t>caycanh</t>
    </r>
    <r>
      <rPr>
        <sz val="11"/>
        <color theme="1"/>
        <rFont val="Calibri"/>
        <family val="2"/>
      </rPr>
      <t xml:space="preserve">                        Tên danh mục: </t>
    </r>
    <r>
      <rPr>
        <sz val="11"/>
        <color theme="4"/>
        <rFont val="Calibri"/>
        <family val="2"/>
      </rPr>
      <t>Cây cảnh</t>
    </r>
  </si>
  <si>
    <t>Cập nhật danh mục mới trên web cũng như trên app chính xác</t>
  </si>
  <si>
    <t>Thêm danh mục thất bại - để trống</t>
  </si>
  <si>
    <r>
      <t xml:space="preserve">Mã danh mục: </t>
    </r>
    <r>
      <rPr>
        <sz val="11"/>
        <color theme="4"/>
        <rFont val="Calibri"/>
        <family val="2"/>
      </rPr>
      <t>caycanh</t>
    </r>
    <r>
      <rPr>
        <sz val="11"/>
        <color theme="1"/>
        <rFont val="Calibri"/>
        <family val="2"/>
      </rPr>
      <t xml:space="preserve">                        Tên danh mục:</t>
    </r>
  </si>
  <si>
    <t>TCDM_3_1</t>
  </si>
  <si>
    <r>
      <t xml:space="preserve">Mã danh mục: </t>
    </r>
    <r>
      <rPr>
        <sz val="11"/>
        <color theme="4"/>
        <rFont val="Calibri"/>
        <family val="2"/>
      </rPr>
      <t>caycanh</t>
    </r>
    <r>
      <rPr>
        <sz val="11"/>
        <color theme="1"/>
        <rFont val="Calibri"/>
        <family val="2"/>
      </rPr>
      <t xml:space="preserve">                        Tên danh mục: Cây trồng</t>
    </r>
  </si>
  <si>
    <t>Thêm danh mục thất bại - trùng mã sản phẩm</t>
  </si>
  <si>
    <t>B1: Nhấn button "Tạo"                                      B2:Tạo mới danh mục có mã danh mục trùng với sản phẩm cây cảnh</t>
  </si>
  <si>
    <t>TCDM_4_1</t>
  </si>
  <si>
    <t xml:space="preserve">Sửa danh mục thành công </t>
  </si>
  <si>
    <t>B1: Nhấn chi tiết danh mục                                     B2:Thay đổi thông tin các thuộc tính của danh mục</t>
  </si>
  <si>
    <r>
      <t xml:space="preserve">Mã danh mục: </t>
    </r>
    <r>
      <rPr>
        <sz val="11"/>
        <color theme="4"/>
        <rFont val="Calibri"/>
        <family val="2"/>
      </rPr>
      <t>caycanh</t>
    </r>
    <r>
      <rPr>
        <sz val="11"/>
        <color theme="1"/>
        <rFont val="Calibri"/>
        <family val="2"/>
      </rPr>
      <t xml:space="preserve">                        Tên danh mục: </t>
    </r>
    <r>
      <rPr>
        <sz val="11"/>
        <color theme="4"/>
        <rFont val="Calibri"/>
        <family val="2"/>
      </rPr>
      <t>Cây cối</t>
    </r>
  </si>
  <si>
    <t xml:space="preserve">Sửa danh mục thất bại - để trống </t>
  </si>
  <si>
    <t>B1: Nhấn chi tiết danh mục                                     B2:Để trống 1 thuộc tính của danh mục</t>
  </si>
  <si>
    <t>Xóa 1 danh mục</t>
  </si>
  <si>
    <t>Xóa nhiều danh mục</t>
  </si>
  <si>
    <t>B1: Tích vào ô vuông bên trái của danh mục                                    B2:Nhấn button "Xóa"</t>
  </si>
  <si>
    <t>B1: Tích vào ô vuông bên trái của các danh mục                                    B2:Nhấn button "Xóa"</t>
  </si>
  <si>
    <r>
      <t xml:space="preserve">Mã danh mục: </t>
    </r>
    <r>
      <rPr>
        <sz val="11"/>
        <color theme="4"/>
        <rFont val="Calibri"/>
        <family val="2"/>
      </rPr>
      <t>caycanh</t>
    </r>
    <r>
      <rPr>
        <sz val="11"/>
        <color theme="1"/>
        <rFont val="Calibri"/>
        <family val="2"/>
      </rPr>
      <t xml:space="preserve">                        Tên danh mục: </t>
    </r>
  </si>
  <si>
    <t>TCDM_2</t>
  </si>
  <si>
    <t>TCDM_3</t>
  </si>
  <si>
    <t>TCDM_4</t>
  </si>
  <si>
    <t>TCDM_5</t>
  </si>
  <si>
    <t>TCDM_6</t>
  </si>
  <si>
    <t>TCDM_7</t>
  </si>
  <si>
    <t>TCDM_8</t>
  </si>
  <si>
    <r>
      <rPr>
        <b/>
        <sz val="10"/>
        <color theme="1"/>
        <rFont val="Arial"/>
        <family val="2"/>
      </rPr>
      <t>Hiển thị</t>
    </r>
    <r>
      <rPr>
        <sz val="10"/>
        <color theme="1"/>
        <rFont val="Arial"/>
        <family val="2"/>
      </rPr>
      <t xml:space="preserve"> đầy đủ , chính xác thông tin của từng hạng thành viên (mã rank, tên rank) thứ tự được sắp xếp theo mới nhất                                               </t>
    </r>
    <r>
      <rPr>
        <b/>
        <sz val="10"/>
        <color theme="1"/>
        <rFont val="Arial"/>
        <family val="2"/>
      </rPr>
      <t>Yêu cầu</t>
    </r>
    <r>
      <rPr>
        <sz val="10"/>
        <color theme="1"/>
        <rFont val="Arial"/>
        <family val="2"/>
      </rPr>
      <t xml:space="preserve"> màu sắc, phông chữ hiển thị đúng như thiết kế</t>
    </r>
  </si>
  <si>
    <t>TCTV</t>
  </si>
  <si>
    <t>TCTV_1</t>
  </si>
  <si>
    <t>Giao diện thành viên</t>
  </si>
  <si>
    <t>Giao diện danh mục</t>
  </si>
  <si>
    <t>Giao diện sản phẩm</t>
  </si>
  <si>
    <t>Thêm thành viên thành công</t>
  </si>
  <si>
    <t>Thêm thành viên thất bại - để trống</t>
  </si>
  <si>
    <t>Thêm thành viên thất bại - trùng mã sản phẩm</t>
  </si>
  <si>
    <t xml:space="preserve">Sửa thành viên thành công </t>
  </si>
  <si>
    <t xml:space="preserve">Sửa thành viên thất bại - để trống </t>
  </si>
  <si>
    <t>Xóa 1 thành viên</t>
  </si>
  <si>
    <t>Xóa nhiều thành viên</t>
  </si>
  <si>
    <t>B1: Nhấn button "Tạo"                                      B2:Nhập đầy đủ các thông tin về hạng thành viên (mã rank, tên rank) và nhấn icon tạo</t>
  </si>
  <si>
    <t>B1: Nhấn chi tiết thành viên                                     B2:Để trống 1 thuộc tính của thành viên</t>
  </si>
  <si>
    <t>B1: Tích vào ô vuông bên trái của thành viên                                 B2:Nhấn button "Xóa"</t>
  </si>
  <si>
    <t>B1: Tích vào ô vuông bên trái của các thành viên                                    B2:Nhấn button "Xóa"</t>
  </si>
  <si>
    <t>Thông báo lỗi "Không thêm mới được danh mục"</t>
  </si>
  <si>
    <t>Thông báo"Update danh mục thành công"</t>
  </si>
  <si>
    <t>Cập nhật thành viên mới trên web cũng như trên app chính xác</t>
  </si>
  <si>
    <t>Thông báo lỗi "Không thêm mới được thành viên"</t>
  </si>
  <si>
    <t>B1: Nhấn button "Tạo"                                      B2:Tạo mới danh mục có mã thành viên trùng với thành viên đồng</t>
  </si>
  <si>
    <t>B1: Nhấn chi tiết thành viên                                   B2:Thay đổi thông tin các thuộc tính của thành viên</t>
  </si>
  <si>
    <t>Thông báo"Update thành viên thành công"</t>
  </si>
  <si>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 #633210</t>
    </r>
  </si>
  <si>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 xml:space="preserve">: </t>
    </r>
  </si>
  <si>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Mới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                      </t>
    </r>
    <r>
      <rPr>
        <sz val="11"/>
        <rFont val="Calibri"/>
        <family val="2"/>
      </rPr>
      <t>Màu rank</t>
    </r>
    <r>
      <rPr>
        <sz val="11"/>
        <color theme="4"/>
        <rFont val="Calibri"/>
        <family val="2"/>
      </rPr>
      <t>: #633260</t>
    </r>
  </si>
  <si>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 #777777</t>
    </r>
  </si>
  <si>
    <r>
      <t xml:space="preserve">Mã rank: </t>
    </r>
    <r>
      <rPr>
        <sz val="11"/>
        <color theme="4"/>
        <rFont val="Calibri"/>
        <family val="2"/>
      </rPr>
      <t xml:space="preserve">bronze     </t>
    </r>
    <r>
      <rPr>
        <sz val="11"/>
        <color theme="1"/>
        <rFont val="Calibri"/>
        <family val="2"/>
      </rPr>
      <t xml:space="preserve">                          Tên rank: </t>
    </r>
    <r>
      <rPr>
        <sz val="11"/>
        <color theme="4"/>
        <rFont val="Calibri"/>
        <family val="2"/>
      </rPr>
      <t xml:space="preserve">Thành viên Đồng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10000000                      </t>
    </r>
    <r>
      <rPr>
        <sz val="11"/>
        <rFont val="Calibri"/>
        <family val="2"/>
      </rPr>
      <t>Màu rank</t>
    </r>
    <r>
      <rPr>
        <sz val="11"/>
        <color theme="4"/>
        <rFont val="Calibri"/>
        <family val="2"/>
      </rPr>
      <t>:</t>
    </r>
  </si>
  <si>
    <r>
      <t xml:space="preserve">Mã rank: </t>
    </r>
    <r>
      <rPr>
        <sz val="11"/>
        <color theme="4"/>
        <rFont val="Calibri"/>
        <family val="2"/>
      </rPr>
      <t xml:space="preserve">new          </t>
    </r>
    <r>
      <rPr>
        <sz val="11"/>
        <color theme="1"/>
        <rFont val="Calibri"/>
        <family val="2"/>
      </rPr>
      <t xml:space="preserve">                          Tên rank: </t>
    </r>
    <r>
      <rPr>
        <sz val="11"/>
        <color theme="4"/>
        <rFont val="Calibri"/>
        <family val="2"/>
      </rPr>
      <t xml:space="preserve">Thành viên Mới               </t>
    </r>
    <r>
      <rPr>
        <sz val="11"/>
        <rFont val="Calibri"/>
        <family val="2"/>
      </rPr>
      <t>Phần trăm giảm giá</t>
    </r>
    <r>
      <rPr>
        <sz val="11"/>
        <color theme="4"/>
        <rFont val="Calibri"/>
        <family val="2"/>
      </rPr>
      <t xml:space="preserve">: 0%                        </t>
    </r>
    <r>
      <rPr>
        <sz val="11"/>
        <rFont val="Calibri"/>
        <family val="2"/>
      </rPr>
      <t>Mức chi tiêu</t>
    </r>
    <r>
      <rPr>
        <sz val="11"/>
        <color theme="4"/>
        <rFont val="Calibri"/>
        <family val="2"/>
      </rPr>
      <t xml:space="preserve"> : 1000000                      </t>
    </r>
    <r>
      <rPr>
        <sz val="11"/>
        <rFont val="Calibri"/>
        <family val="2"/>
      </rPr>
      <t>Màu rank</t>
    </r>
    <r>
      <rPr>
        <sz val="11"/>
        <color theme="4"/>
        <rFont val="Calibri"/>
        <family val="2"/>
      </rPr>
      <t>: #633260</t>
    </r>
  </si>
  <si>
    <t>TCTV_3_1</t>
  </si>
  <si>
    <t>TCTV_2</t>
  </si>
  <si>
    <t>TCTV_3</t>
  </si>
  <si>
    <t>TCTV_4</t>
  </si>
  <si>
    <t>TCTV_5</t>
  </si>
  <si>
    <t>TCTV_6</t>
  </si>
  <si>
    <t>TCTV_7</t>
  </si>
  <si>
    <t>TCTV_8</t>
  </si>
  <si>
    <r>
      <t xml:space="preserve">Tên tài khoản: </t>
    </r>
    <r>
      <rPr>
        <sz val="10"/>
        <color theme="4"/>
        <rFont val="Arial"/>
        <family val="2"/>
      </rPr>
      <t>ThanhNinh</t>
    </r>
    <r>
      <rPr>
        <sz val="10"/>
        <color theme="1"/>
        <rFont val="Arial"/>
        <family val="2"/>
      </rPr>
      <t xml:space="preserve">
Mật khẩu:              Hoặc: Tên tài khoản:
Mật khẩu:</t>
    </r>
    <r>
      <rPr>
        <sz val="10"/>
        <color theme="4"/>
        <rFont val="Arial"/>
        <family val="2"/>
      </rPr>
      <t>123456</t>
    </r>
    <r>
      <rPr>
        <sz val="10"/>
        <color theme="1"/>
        <rFont val="Arial"/>
        <family val="2"/>
      </rPr>
      <t xml:space="preserve">
Hoặc: Tên tài khoản:
Mật khẩu:</t>
    </r>
  </si>
  <si>
    <r>
      <t xml:space="preserve">B1: Khởi động ứng dụng                   B2: Nhập tên tài khoản, mật khẩu hợp lệ và nhấn button </t>
    </r>
    <r>
      <rPr>
        <b/>
        <sz val="10"/>
        <color theme="1"/>
        <rFont val="Arial"/>
        <family val="2"/>
      </rPr>
      <t>“Đăng nhập”</t>
    </r>
  </si>
  <si>
    <r>
      <t xml:space="preserve">Tên tài khoản: </t>
    </r>
    <r>
      <rPr>
        <sz val="10"/>
        <color theme="4"/>
        <rFont val="Arial"/>
        <family val="2"/>
      </rPr>
      <t>ThanhNinh</t>
    </r>
    <r>
      <rPr>
        <sz val="10"/>
        <color theme="1"/>
        <rFont val="Arial"/>
        <family val="2"/>
      </rPr>
      <t xml:space="preserve">
Mật khẩu: </t>
    </r>
    <r>
      <rPr>
        <sz val="10"/>
        <color theme="4"/>
        <rFont val="Arial"/>
        <family val="2"/>
      </rPr>
      <t>123456</t>
    </r>
  </si>
  <si>
    <r>
      <t xml:space="preserve">Thông báo </t>
    </r>
    <r>
      <rPr>
        <b/>
        <sz val="10"/>
        <color theme="1"/>
        <rFont val="Arial"/>
        <family val="2"/>
      </rPr>
      <t>“Đăng nhập thành công!</t>
    </r>
    <r>
      <rPr>
        <sz val="10"/>
        <color theme="1"/>
        <rFont val="Arial"/>
        <family val="2"/>
      </rPr>
      <t>” và chuyển tới màn hình chính</t>
    </r>
  </si>
  <si>
    <r>
      <t xml:space="preserve">B1: Khởi động ứng dụng                   B2:Nhập tên tài khoản không tồn tại, mật khẩu bất kì và nhấn button </t>
    </r>
    <r>
      <rPr>
        <b/>
        <sz val="10"/>
        <color theme="1"/>
        <rFont val="Arial"/>
        <family val="2"/>
      </rPr>
      <t>“Đăng nhập”</t>
    </r>
  </si>
  <si>
    <r>
      <t xml:space="preserve">Tên tài khoản: </t>
    </r>
    <r>
      <rPr>
        <sz val="10"/>
        <color theme="4"/>
        <rFont val="Arial"/>
        <family val="2"/>
      </rPr>
      <t>xyz</t>
    </r>
    <r>
      <rPr>
        <sz val="10"/>
        <color theme="1"/>
        <rFont val="Arial"/>
        <family val="2"/>
      </rPr>
      <t xml:space="preserve">
Mật khẩu: </t>
    </r>
    <r>
      <rPr>
        <sz val="10"/>
        <color theme="4"/>
        <rFont val="Arial"/>
        <family val="2"/>
      </rPr>
      <t>123456</t>
    </r>
  </si>
  <si>
    <r>
      <t xml:space="preserve">Thông báo </t>
    </r>
    <r>
      <rPr>
        <b/>
        <sz val="10"/>
        <color rgb="FF000000"/>
        <rFont val="Arial"/>
        <family val="2"/>
      </rPr>
      <t>“Đăng nhập không thành công”</t>
    </r>
  </si>
  <si>
    <r>
      <t xml:space="preserve">B1: Khởi động ứng dụng                   B2:Nhập tên tài khoản hợp lệ, mật khẩu sai và nhấn button </t>
    </r>
    <r>
      <rPr>
        <b/>
        <sz val="10"/>
        <color rgb="FF000000"/>
        <rFont val="Arial"/>
        <family val="2"/>
      </rPr>
      <t>“Đăng nhập”</t>
    </r>
  </si>
  <si>
    <r>
      <t xml:space="preserve">Tên tài khoản: </t>
    </r>
    <r>
      <rPr>
        <sz val="10"/>
        <color theme="4"/>
        <rFont val="Arial"/>
        <family val="2"/>
      </rPr>
      <t>ThanhNinh</t>
    </r>
    <r>
      <rPr>
        <sz val="10"/>
        <color theme="1"/>
        <rFont val="Arial"/>
        <family val="2"/>
      </rPr>
      <t xml:space="preserve">
Mật khẩu: </t>
    </r>
    <r>
      <rPr>
        <sz val="10"/>
        <color theme="4"/>
        <rFont val="Arial"/>
        <family val="2"/>
      </rPr>
      <t>abc</t>
    </r>
  </si>
  <si>
    <r>
      <t xml:space="preserve">Thông báo </t>
    </r>
    <r>
      <rPr>
        <b/>
        <sz val="10"/>
        <color rgb="FF000000"/>
        <rFont val="Arial"/>
        <family val="2"/>
      </rPr>
      <t>“Không được để trống!</t>
    </r>
    <r>
      <rPr>
        <sz val="10"/>
        <color rgb="FF000000"/>
        <rFont val="Arial"/>
        <family val="2"/>
      </rPr>
      <t>”</t>
    </r>
  </si>
  <si>
    <t>Tên Test case</t>
  </si>
  <si>
    <t>Mã Test Case</t>
  </si>
  <si>
    <t>Tổng Test case</t>
  </si>
  <si>
    <t>Mã ID_Bug</t>
  </si>
  <si>
    <t>Chức năng đăng kí</t>
  </si>
  <si>
    <t>Chức năng hạng thành viên</t>
  </si>
  <si>
    <t>Chức năng chỉnh thông tin cá nhân</t>
  </si>
  <si>
    <t>TCHTV</t>
  </si>
  <si>
    <t>Chức năng thành viên</t>
  </si>
  <si>
    <t>Chức năng hóa đơn</t>
  </si>
  <si>
    <t>TCDM_3_1,TCDM_4_1</t>
  </si>
  <si>
    <t>App_CN Đăng nhập'!A1</t>
  </si>
  <si>
    <t>Đường dẫn</t>
  </si>
  <si>
    <t>App_CN Đăng kí'!A1</t>
  </si>
  <si>
    <t>App_CN Quên MK'!A1</t>
  </si>
  <si>
    <t>App_CN Đổi MK '!A1</t>
  </si>
  <si>
    <t>App_CN Thêm SP'!A1</t>
  </si>
  <si>
    <t>App_CN Mua hàng'!A1</t>
  </si>
  <si>
    <t>App_CN Tìm kiếm'!A1</t>
  </si>
  <si>
    <t>App_CN Hóa đơn'!A1</t>
  </si>
  <si>
    <t>App_CN Chỉnh TTCN'!A1</t>
  </si>
  <si>
    <t>App_CN Hạng TV'!A1</t>
  </si>
  <si>
    <t>Web_Khách hàng'!A1</t>
  </si>
  <si>
    <t>Web_Sản phẩm'!A1</t>
  </si>
  <si>
    <t>Web_Danh mục'!A1</t>
  </si>
  <si>
    <t>Web_Thành viên'!A1</t>
  </si>
  <si>
    <t>Web_Hóa đơn'!A1</t>
  </si>
  <si>
    <t>SP: Cây Bàng Sinh</t>
  </si>
  <si>
    <t>Tìm kiếm khách hàng - tìm kiếm theo số điện thoại</t>
  </si>
  <si>
    <t>Số điện thoại: 0362003203</t>
  </si>
  <si>
    <t>TCTK_3</t>
  </si>
  <si>
    <t>26/1/2024               Log bug: Bị mất toàn bộ danh mục ở màn hình danh sách danh mục</t>
  </si>
  <si>
    <t xml:space="preserve">26/1/2024               Log bug: Ghi đè lên danh mục bị trùng mã ở màn hình danh sách danh mục      </t>
  </si>
  <si>
    <t>26/1/2024               Log bug: Bị mất toàn bộ thành viên ở màn hình danh sách thành viên</t>
  </si>
  <si>
    <t>TCTV_4_1</t>
  </si>
  <si>
    <t>TCSP_4_1</t>
  </si>
  <si>
    <t xml:space="preserve">26/1/2024         Log bug: Vẫn thêm sản phẩm thành công và ghi đè lên sản phẩm có cùng mã và hiển thị thông báo "Sản phẩm thêm thành công ở màn hình danh sách sản phẩm            </t>
  </si>
  <si>
    <t xml:space="preserve">26/1/2024              Log bug: Thêm thành viên thành công và ghi đè lên thành viên có cùng mã thành viên và hiển thị thông báo "Thêm thành viên thành công" </t>
  </si>
  <si>
    <t>TCTV_3_1,TCTV_4_1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</si>
</sst>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b/>
      <sz val="10"/>
      <color theme="1"/>
      <name val="Arial"/>
    </font>
    <font>
      <sz val="10"/>
      <color theme="1"/>
      <name val="Arial"/>
    </font>
    <font>
      <sz val="11"/>
      <color theme="1"/>
      <name val="Calibri"/>
    </font>
    <font>
      <b/>
      <sz val="10"/>
      <color rgb="FFFFFFFF"/>
      <name val="Arial"/>
    </font>
    <font>
      <sz val="10"/>
      <name val="Arial"/>
    </font>
    <font>
      <sz val="11"/>
      <color rgb="FF000000"/>
      <name val="Inconsolata"/>
    </font>
    <font>
      <sz val="11"/>
      <color rgb="FF000000"/>
      <name val="Calibri"/>
    </font>
    <font>
      <sz val="11"/>
      <color theme="1"/>
      <name val="Calibri"/>
      <family val="2"/>
    </font>
    <font>
      <sz val="11"/>
      <color theme="4"/>
      <name val="Calibri"/>
      <family val="2"/>
    </font>
    <font>
      <sz val="10"/>
      <color theme="1"/>
      <name val="Arial"/>
      <family val="2"/>
    </font>
    <font>
      <sz val="11"/>
      <color rgb="FF000000"/>
      <name val="Calibri"/>
      <family val="2"/>
    </font>
    <font>
      <sz val="8"/>
      <name val="Calibri"/>
      <family val="2"/>
      <scheme val="minor"/>
    </font>
    <font>
      <sz val="10"/>
      <color theme="4"/>
      <name val="Arial"/>
      <family val="2"/>
    </font>
    <font>
      <b/>
      <sz val="11"/>
      <color rgb="FF000000"/>
      <name val="Calibri"/>
      <family val="2"/>
    </font>
    <font>
      <b/>
      <sz val="11"/>
      <color theme="1"/>
      <name val="Calibri"/>
      <family val="2"/>
    </font>
    <font>
      <b/>
      <sz val="10"/>
      <color theme="1"/>
      <name val="Arial"/>
      <family val="2"/>
    </font>
    <font>
      <b/>
      <sz val="11"/>
      <color theme="4"/>
      <name val="Calibri"/>
      <family val="2"/>
    </font>
    <font>
      <b/>
      <sz val="11"/>
      <name val="Calibri"/>
      <family val="2"/>
    </font>
    <font>
      <b/>
      <sz val="10"/>
      <color rgb="FFFFFFFF"/>
      <name val="Arial"/>
      <family val="2"/>
    </font>
    <font>
      <sz val="10"/>
      <color rgb="FF000000"/>
      <name val="Calibri"/>
      <family val="2"/>
      <scheme val="minor"/>
    </font>
    <font>
      <sz val="11"/>
      <name val="Calibri"/>
      <family val="2"/>
    </font>
    <font>
      <sz val="10"/>
      <color rgb="FF000000"/>
      <name val="Arial"/>
      <family val="2"/>
    </font>
    <font>
      <sz val="10"/>
      <name val="Arial"/>
      <family val="2"/>
    </font>
    <font>
      <b/>
      <sz val="10"/>
      <color rgb="FF000000"/>
      <name val="Arial"/>
      <family val="2"/>
    </font>
    <font>
      <b/>
      <sz val="10"/>
      <color rgb="FF000000"/>
      <name val="Calibri"/>
      <family val="2"/>
      <scheme val="minor"/>
    </font>
    <font>
      <u/>
      <sz val="10"/>
      <color theme="10"/>
      <name val="Calibri"/>
      <scheme val="minor"/>
    </font>
  </fonts>
  <fills count="9">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606D79"/>
        <bgColor rgb="FF606D79"/>
      </patternFill>
    </fill>
    <fill>
      <patternFill patternType="solid">
        <fgColor rgb="FFF4B083"/>
        <bgColor rgb="FFF4B083"/>
      </patternFill>
    </fill>
    <fill>
      <patternFill patternType="solid">
        <fgColor rgb="FFBFBFBF"/>
        <bgColor rgb="FFBFBFBF"/>
      </patternFill>
    </fill>
    <fill>
      <patternFill patternType="solid">
        <fgColor rgb="FFD9EAD3"/>
        <bgColor rgb="FFD9EAD3"/>
      </patternFill>
    </fill>
    <fill>
      <patternFill patternType="solid">
        <fgColor theme="9" tint="0.79998168889431442"/>
        <bgColor indexed="64"/>
      </patternFill>
    </fill>
  </fills>
  <borders count="25">
    <border>
      <left/>
      <right/>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style="hair">
        <color rgb="FF000000"/>
      </right>
      <top style="hair">
        <color rgb="FF000000"/>
      </top>
      <bottom/>
      <diagonal/>
    </border>
    <border>
      <left/>
      <right style="hair">
        <color rgb="FF000000"/>
      </right>
      <top/>
      <bottom style="hair">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rgb="FF000000"/>
      </top>
      <bottom/>
      <diagonal/>
    </border>
    <border>
      <left style="thin">
        <color indexed="64"/>
      </left>
      <right style="thin">
        <color indexed="64"/>
      </right>
      <top/>
      <bottom style="hair">
        <color rgb="FF000000"/>
      </bottom>
      <diagonal/>
    </border>
    <border>
      <left style="thin">
        <color indexed="64"/>
      </left>
      <right style="thin">
        <color indexed="64"/>
      </right>
      <top style="hair">
        <color rgb="FF000000"/>
      </top>
      <bottom style="hair">
        <color rgb="FF000000"/>
      </bottom>
      <diagonal/>
    </border>
    <border>
      <left style="thin">
        <color indexed="64"/>
      </left>
      <right style="thin">
        <color indexed="64"/>
      </right>
      <top style="hair">
        <color rgb="FF000000"/>
      </top>
      <bottom style="thin">
        <color indexed="64"/>
      </bottom>
      <diagonal/>
    </border>
    <border>
      <left/>
      <right style="hair">
        <color rgb="FF000000"/>
      </right>
      <top style="hair">
        <color rgb="FF000000"/>
      </top>
      <bottom style="thin">
        <color indexed="64"/>
      </bottom>
      <diagonal/>
    </border>
    <border>
      <left/>
      <right/>
      <top/>
      <bottom style="thin">
        <color indexed="64"/>
      </bottom>
      <diagonal/>
    </border>
    <border>
      <left style="hair">
        <color rgb="FF000000"/>
      </left>
      <right style="hair">
        <color rgb="FF000000"/>
      </right>
      <top style="hair">
        <color rgb="FF000000"/>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26" fillId="0" borderId="0" applyNumberFormat="0" applyFill="0" applyBorder="0" applyAlignment="0" applyProtection="0"/>
  </cellStyleXfs>
  <cellXfs count="149">
    <xf numFmtId="0" fontId="0" fillId="0" borderId="0" xfId="0"/>
    <xf numFmtId="0" fontId="2" fillId="3" borderId="0" xfId="0" applyFont="1" applyFill="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horizontal="center" vertical="center"/>
    </xf>
    <xf numFmtId="0" fontId="2" fillId="0" borderId="0" xfId="0" applyFont="1" applyAlignment="1">
      <alignment horizontal="right" vertical="center" wrapText="1"/>
    </xf>
    <xf numFmtId="0" fontId="2" fillId="0" borderId="0" xfId="0" applyFont="1" applyAlignment="1">
      <alignment horizontal="right" vertical="center"/>
    </xf>
    <xf numFmtId="0" fontId="3" fillId="0" borderId="0" xfId="0" applyFont="1" applyAlignment="1">
      <alignment vertical="center"/>
    </xf>
    <xf numFmtId="0" fontId="4" fillId="4" borderId="2" xfId="0" applyFont="1" applyFill="1" applyBorder="1" applyAlignment="1">
      <alignment horizontal="center" vertical="center" wrapText="1"/>
    </xf>
    <xf numFmtId="0" fontId="3" fillId="5" borderId="2" xfId="0" applyFont="1" applyFill="1" applyBorder="1" applyAlignment="1">
      <alignment vertical="center"/>
    </xf>
    <xf numFmtId="0" fontId="3" fillId="5" borderId="2" xfId="0" applyFont="1" applyFill="1" applyBorder="1" applyAlignment="1">
      <alignment vertical="center" wrapText="1"/>
    </xf>
    <xf numFmtId="0" fontId="2" fillId="0" borderId="2" xfId="0" applyFont="1" applyBorder="1" applyAlignment="1">
      <alignment vertical="center" wrapText="1"/>
    </xf>
    <xf numFmtId="0" fontId="3" fillId="0" borderId="2" xfId="0" quotePrefix="1" applyFont="1" applyBorder="1" applyAlignment="1">
      <alignment vertical="center"/>
    </xf>
    <xf numFmtId="0" fontId="3" fillId="0" borderId="2" xfId="0" applyFont="1" applyBorder="1" applyAlignment="1">
      <alignment vertical="center"/>
    </xf>
    <xf numFmtId="0" fontId="3" fillId="0" borderId="2" xfId="0" applyFont="1" applyBorder="1" applyAlignment="1">
      <alignment vertical="center" wrapText="1"/>
    </xf>
    <xf numFmtId="0" fontId="3" fillId="6" borderId="2" xfId="0" applyFont="1" applyFill="1" applyBorder="1" applyAlignment="1">
      <alignment vertical="center" wrapText="1"/>
    </xf>
    <xf numFmtId="0" fontId="3" fillId="5" borderId="1" xfId="0" applyFont="1" applyFill="1" applyBorder="1" applyAlignment="1">
      <alignment vertical="center"/>
    </xf>
    <xf numFmtId="0" fontId="3" fillId="5" borderId="1" xfId="0" applyFont="1" applyFill="1" applyBorder="1" applyAlignment="1">
      <alignment vertical="center" wrapText="1"/>
    </xf>
    <xf numFmtId="0" fontId="3" fillId="7" borderId="2" xfId="0" applyFont="1" applyFill="1" applyBorder="1" applyAlignment="1">
      <alignment vertical="center"/>
    </xf>
    <xf numFmtId="0" fontId="2" fillId="7" borderId="2" xfId="0" applyFont="1" applyFill="1" applyBorder="1" applyAlignment="1">
      <alignment vertical="center" wrapText="1"/>
    </xf>
    <xf numFmtId="0" fontId="3" fillId="7" borderId="2" xfId="0" applyFont="1" applyFill="1" applyBorder="1" applyAlignment="1">
      <alignment vertical="center" wrapText="1"/>
    </xf>
    <xf numFmtId="0" fontId="5" fillId="0" borderId="6" xfId="0" applyFont="1" applyBorder="1"/>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1" fillId="5" borderId="13" xfId="0" applyFont="1" applyFill="1" applyBorder="1" applyAlignment="1">
      <alignment horizontal="center" vertical="center" wrapText="1"/>
    </xf>
    <xf numFmtId="0" fontId="6" fillId="3" borderId="10" xfId="0" applyFont="1" applyFill="1" applyBorder="1" applyAlignment="1">
      <alignment horizontal="center" vertical="center"/>
    </xf>
    <xf numFmtId="0" fontId="1" fillId="5" borderId="11"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6" fillId="3" borderId="14" xfId="0" applyFont="1" applyFill="1" applyBorder="1" applyAlignment="1">
      <alignment horizontal="center" vertical="center"/>
    </xf>
    <xf numFmtId="0" fontId="8" fillId="0" borderId="2" xfId="0" applyFont="1" applyBorder="1" applyAlignment="1">
      <alignment vertical="center" wrapText="1"/>
    </xf>
    <xf numFmtId="0" fontId="1" fillId="2" borderId="0" xfId="0" applyFont="1" applyFill="1" applyAlignment="1">
      <alignment horizontal="center" vertical="center" wrapText="1"/>
    </xf>
    <xf numFmtId="0" fontId="0" fillId="0" borderId="0" xfId="0" applyAlignment="1">
      <alignment wrapText="1"/>
    </xf>
    <xf numFmtId="0" fontId="5" fillId="0" borderId="6" xfId="0" applyFont="1" applyBorder="1" applyAlignment="1">
      <alignment wrapText="1"/>
    </xf>
    <xf numFmtId="0" fontId="4" fillId="4" borderId="1" xfId="0" applyFont="1" applyFill="1" applyBorder="1" applyAlignment="1">
      <alignment vertical="center"/>
    </xf>
    <xf numFmtId="0" fontId="4" fillId="4" borderId="1" xfId="0" applyFont="1" applyFill="1" applyBorder="1" applyAlignment="1">
      <alignment vertical="center" wrapText="1"/>
    </xf>
    <xf numFmtId="0" fontId="10" fillId="3" borderId="5" xfId="0" applyFont="1" applyFill="1" applyBorder="1" applyAlignment="1">
      <alignment vertical="center" wrapText="1"/>
    </xf>
    <xf numFmtId="0" fontId="11" fillId="3" borderId="2" xfId="0" applyFont="1" applyFill="1" applyBorder="1" applyAlignment="1">
      <alignment horizontal="left" vertical="center" wrapText="1"/>
    </xf>
    <xf numFmtId="0" fontId="4" fillId="4" borderId="7" xfId="0" applyFont="1" applyFill="1" applyBorder="1" applyAlignment="1">
      <alignment vertical="center" wrapText="1"/>
    </xf>
    <xf numFmtId="0" fontId="5" fillId="0" borderId="8" xfId="0" applyFont="1" applyBorder="1" applyAlignment="1">
      <alignment wrapText="1"/>
    </xf>
    <xf numFmtId="0" fontId="3" fillId="5" borderId="5" xfId="0" applyFont="1" applyFill="1" applyBorder="1" applyAlignment="1">
      <alignment vertical="center" wrapText="1"/>
    </xf>
    <xf numFmtId="0" fontId="3" fillId="5" borderId="7" xfId="0" applyFont="1" applyFill="1" applyBorder="1" applyAlignment="1">
      <alignment vertical="center" wrapText="1"/>
    </xf>
    <xf numFmtId="0" fontId="2" fillId="7" borderId="5" xfId="0" applyFont="1" applyFill="1"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10" fillId="0" borderId="2" xfId="0" applyFont="1" applyBorder="1" applyAlignment="1">
      <alignment vertical="center" wrapText="1"/>
    </xf>
    <xf numFmtId="0" fontId="10" fillId="3" borderId="0" xfId="0" applyFont="1" applyFill="1" applyAlignment="1">
      <alignment vertical="center" wrapText="1"/>
    </xf>
    <xf numFmtId="0" fontId="10" fillId="0" borderId="13" xfId="0" applyFont="1" applyBorder="1" applyAlignment="1">
      <alignment horizontal="center" vertical="center" wrapText="1"/>
    </xf>
    <xf numFmtId="0" fontId="10" fillId="3" borderId="15" xfId="0" applyFont="1" applyFill="1" applyBorder="1" applyAlignment="1">
      <alignment vertical="center" wrapText="1"/>
    </xf>
    <xf numFmtId="0" fontId="10" fillId="0" borderId="17" xfId="0" applyFont="1" applyBorder="1" applyAlignment="1">
      <alignment vertical="center" wrapText="1"/>
    </xf>
    <xf numFmtId="0" fontId="10" fillId="3" borderId="18" xfId="0" applyFont="1" applyFill="1" applyBorder="1" applyAlignment="1">
      <alignment vertical="center" wrapText="1"/>
    </xf>
    <xf numFmtId="0" fontId="0" fillId="0" borderId="18" xfId="0" applyBorder="1"/>
    <xf numFmtId="0" fontId="0" fillId="0" borderId="18" xfId="0" applyBorder="1" applyAlignment="1">
      <alignment vertical="center" wrapText="1"/>
    </xf>
    <xf numFmtId="0" fontId="3" fillId="0" borderId="18" xfId="0" applyFont="1" applyBorder="1" applyAlignment="1">
      <alignment vertical="center" wrapText="1"/>
    </xf>
    <xf numFmtId="0" fontId="10" fillId="3" borderId="2" xfId="0" applyFont="1" applyFill="1" applyBorder="1" applyAlignment="1">
      <alignment vertical="center" wrapText="1"/>
    </xf>
    <xf numFmtId="0" fontId="20" fillId="0" borderId="0" xfId="0" applyFont="1" applyAlignment="1">
      <alignment wrapText="1"/>
    </xf>
    <xf numFmtId="0" fontId="8" fillId="0" borderId="2" xfId="0" quotePrefix="1" applyFont="1" applyBorder="1" applyAlignment="1">
      <alignment vertical="center"/>
    </xf>
    <xf numFmtId="0" fontId="0" fillId="0" borderId="0" xfId="0" applyAlignment="1">
      <alignment horizontal="center" vertical="center"/>
    </xf>
    <xf numFmtId="0" fontId="10" fillId="3" borderId="0" xfId="0" applyFont="1" applyFill="1" applyAlignment="1">
      <alignment horizontal="center" vertical="center" wrapText="1"/>
    </xf>
    <xf numFmtId="0" fontId="3" fillId="0" borderId="1" xfId="0" quotePrefix="1" applyFont="1" applyBorder="1" applyAlignment="1">
      <alignment vertical="center"/>
    </xf>
    <xf numFmtId="0" fontId="20" fillId="0" borderId="0" xfId="0" applyFont="1" applyAlignment="1">
      <alignment horizontal="center" vertical="center"/>
    </xf>
    <xf numFmtId="0" fontId="20" fillId="0" borderId="0" xfId="0" applyFont="1" applyAlignment="1">
      <alignment horizontal="left" vertical="center" wrapText="1"/>
    </xf>
    <xf numFmtId="0" fontId="10" fillId="3" borderId="2" xfId="0" applyFont="1" applyFill="1" applyBorder="1" applyAlignment="1">
      <alignment horizontal="left" vertical="center" wrapText="1"/>
    </xf>
    <xf numFmtId="0" fontId="3" fillId="0" borderId="18" xfId="0" applyFont="1" applyBorder="1" applyAlignment="1">
      <alignment horizontal="center" vertical="center" wrapText="1"/>
    </xf>
    <xf numFmtId="0" fontId="3" fillId="0" borderId="0" xfId="0" applyFont="1" applyAlignment="1">
      <alignment horizontal="center" vertical="center" wrapText="1"/>
    </xf>
    <xf numFmtId="0" fontId="3"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5"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0" fillId="0" borderId="0" xfId="0" applyAlignment="1">
      <alignment horizontal="center"/>
    </xf>
    <xf numFmtId="0" fontId="1" fillId="7" borderId="11" xfId="0" applyFont="1" applyFill="1" applyBorder="1" applyAlignment="1">
      <alignment horizontal="center" vertical="center" wrapText="1"/>
    </xf>
    <xf numFmtId="0" fontId="6" fillId="3" borderId="20" xfId="0" applyFont="1" applyFill="1" applyBorder="1" applyAlignment="1">
      <alignment horizontal="center" vertical="center"/>
    </xf>
    <xf numFmtId="0" fontId="6" fillId="3" borderId="19" xfId="0" applyFont="1" applyFill="1" applyBorder="1" applyAlignment="1">
      <alignment horizontal="center" vertical="center"/>
    </xf>
    <xf numFmtId="0" fontId="20" fillId="0" borderId="0" xfId="0" applyFont="1" applyAlignment="1">
      <alignment vertical="center"/>
    </xf>
    <xf numFmtId="0" fontId="10" fillId="3" borderId="21" xfId="0" applyFont="1" applyFill="1" applyBorder="1" applyAlignment="1">
      <alignment horizontal="center" vertical="center" wrapText="1"/>
    </xf>
    <xf numFmtId="0" fontId="10" fillId="0" borderId="2" xfId="0" applyFont="1" applyBorder="1" applyAlignment="1">
      <alignment horizontal="center" vertical="center" wrapText="1"/>
    </xf>
    <xf numFmtId="0" fontId="16" fillId="2" borderId="0" xfId="0" applyFont="1" applyFill="1" applyAlignment="1">
      <alignment horizontal="center" vertical="center" wrapText="1"/>
    </xf>
    <xf numFmtId="0" fontId="20" fillId="0" borderId="0" xfId="0" applyFont="1"/>
    <xf numFmtId="0" fontId="20" fillId="0" borderId="0" xfId="0" applyFont="1" applyAlignment="1">
      <alignment horizontal="left" vertical="center"/>
    </xf>
    <xf numFmtId="0" fontId="16" fillId="2" borderId="9" xfId="0" applyFont="1" applyFill="1" applyBorder="1" applyAlignment="1">
      <alignment horizontal="center" vertical="center" wrapText="1"/>
    </xf>
    <xf numFmtId="0" fontId="22" fillId="0" borderId="0" xfId="0" applyFont="1" applyAlignment="1">
      <alignment wrapText="1"/>
    </xf>
    <xf numFmtId="0" fontId="22" fillId="0" borderId="0" xfId="0" applyFont="1"/>
    <xf numFmtId="0" fontId="22" fillId="0" borderId="0" xfId="0" applyFont="1" applyAlignment="1">
      <alignment vertical="center" wrapText="1"/>
    </xf>
    <xf numFmtId="0" fontId="10" fillId="0" borderId="0" xfId="0" applyFont="1" applyAlignment="1">
      <alignment vertical="center" wrapText="1"/>
    </xf>
    <xf numFmtId="0" fontId="16" fillId="2" borderId="10" xfId="0" applyFont="1" applyFill="1" applyBorder="1" applyAlignment="1">
      <alignment horizontal="center" vertical="center" wrapText="1"/>
    </xf>
    <xf numFmtId="0" fontId="16" fillId="2" borderId="0" xfId="0" applyFont="1" applyFill="1" applyAlignment="1">
      <alignment horizontal="center" vertical="center"/>
    </xf>
    <xf numFmtId="0" fontId="10" fillId="0" borderId="10" xfId="0" applyFont="1" applyBorder="1" applyAlignment="1">
      <alignment horizontal="center" vertical="center" wrapText="1"/>
    </xf>
    <xf numFmtId="0" fontId="10" fillId="0" borderId="0" xfId="0" applyFont="1" applyAlignment="1">
      <alignment horizontal="right" vertical="center" wrapText="1"/>
    </xf>
    <xf numFmtId="0" fontId="10" fillId="0" borderId="0" xfId="0" applyFont="1" applyAlignment="1">
      <alignment horizontal="right" vertical="center"/>
    </xf>
    <xf numFmtId="0" fontId="19" fillId="4" borderId="7" xfId="0" applyFont="1" applyFill="1" applyBorder="1" applyAlignment="1">
      <alignment vertical="center" wrapText="1"/>
    </xf>
    <xf numFmtId="0" fontId="19" fillId="4" borderId="1" xfId="0" applyFont="1" applyFill="1" applyBorder="1" applyAlignment="1">
      <alignment vertical="center"/>
    </xf>
    <xf numFmtId="0" fontId="19" fillId="4" borderId="1" xfId="0" applyFont="1" applyFill="1" applyBorder="1" applyAlignment="1">
      <alignment vertical="center" wrapText="1"/>
    </xf>
    <xf numFmtId="0" fontId="19" fillId="4" borderId="2" xfId="0" applyFont="1" applyFill="1" applyBorder="1" applyAlignment="1">
      <alignment horizontal="center" vertical="center" wrapText="1"/>
    </xf>
    <xf numFmtId="0" fontId="23" fillId="0" borderId="8" xfId="0" applyFont="1" applyBorder="1" applyAlignment="1">
      <alignment wrapText="1"/>
    </xf>
    <xf numFmtId="0" fontId="23" fillId="0" borderId="6" xfId="0" applyFont="1" applyBorder="1"/>
    <xf numFmtId="0" fontId="23" fillId="0" borderId="6" xfId="0" applyFont="1" applyBorder="1" applyAlignment="1">
      <alignment vertical="center" wrapText="1"/>
    </xf>
    <xf numFmtId="0" fontId="23" fillId="0" borderId="6" xfId="0" applyFont="1" applyBorder="1" applyAlignment="1">
      <alignment wrapText="1"/>
    </xf>
    <xf numFmtId="0" fontId="16" fillId="5" borderId="13"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0" fillId="7" borderId="5" xfId="0" applyFont="1" applyFill="1" applyBorder="1" applyAlignment="1">
      <alignment vertical="center" wrapText="1"/>
    </xf>
    <xf numFmtId="0" fontId="10" fillId="7" borderId="2" xfId="0" applyFont="1" applyFill="1" applyBorder="1" applyAlignment="1">
      <alignment vertical="center" wrapText="1"/>
    </xf>
    <xf numFmtId="0" fontId="22" fillId="0" borderId="16" xfId="0" applyFont="1" applyBorder="1"/>
    <xf numFmtId="0" fontId="10" fillId="0" borderId="0" xfId="0" applyFont="1" applyAlignment="1">
      <alignment horizontal="center" vertical="center" wrapText="1"/>
    </xf>
    <xf numFmtId="0" fontId="10" fillId="0" borderId="0" xfId="0" applyFont="1" applyAlignment="1">
      <alignment vertical="center"/>
    </xf>
    <xf numFmtId="0" fontId="22" fillId="0" borderId="10" xfId="0" applyFont="1" applyBorder="1" applyAlignment="1">
      <alignment horizontal="center" vertical="center"/>
    </xf>
    <xf numFmtId="0" fontId="10" fillId="5" borderId="5" xfId="0" applyFont="1" applyFill="1" applyBorder="1" applyAlignment="1">
      <alignment vertical="center" wrapText="1"/>
    </xf>
    <xf numFmtId="0" fontId="10" fillId="5" borderId="2" xfId="0" applyFont="1" applyFill="1" applyBorder="1" applyAlignment="1">
      <alignment vertical="center"/>
    </xf>
    <xf numFmtId="0" fontId="10" fillId="5" borderId="2" xfId="0" applyFont="1" applyFill="1" applyBorder="1" applyAlignment="1">
      <alignment vertical="center" wrapText="1"/>
    </xf>
    <xf numFmtId="0" fontId="10" fillId="0" borderId="2" xfId="0" quotePrefix="1" applyFont="1" applyBorder="1" applyAlignment="1">
      <alignment vertical="center"/>
    </xf>
    <xf numFmtId="0" fontId="10" fillId="0" borderId="2" xfId="0" applyFont="1" applyBorder="1" applyAlignment="1">
      <alignment vertical="center"/>
    </xf>
    <xf numFmtId="0" fontId="10" fillId="6" borderId="2" xfId="0" applyFont="1" applyFill="1" applyBorder="1" applyAlignment="1">
      <alignment vertical="center" wrapText="1"/>
    </xf>
    <xf numFmtId="0" fontId="10" fillId="5" borderId="7" xfId="0" applyFont="1" applyFill="1" applyBorder="1" applyAlignment="1">
      <alignment vertical="center" wrapText="1"/>
    </xf>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7" borderId="2" xfId="0" applyFont="1" applyFill="1" applyBorder="1" applyAlignment="1">
      <alignment vertical="center"/>
    </xf>
    <xf numFmtId="0" fontId="22" fillId="3" borderId="14" xfId="0" applyFont="1" applyFill="1" applyBorder="1" applyAlignment="1">
      <alignment horizontal="center" vertical="center"/>
    </xf>
    <xf numFmtId="0" fontId="22" fillId="3" borderId="10" xfId="0" applyFont="1" applyFill="1" applyBorder="1" applyAlignment="1">
      <alignment horizontal="center" vertical="center"/>
    </xf>
    <xf numFmtId="0" fontId="22" fillId="3" borderId="2" xfId="0" applyFont="1" applyFill="1" applyBorder="1" applyAlignment="1">
      <alignment horizontal="left" vertical="center" wrapText="1"/>
    </xf>
    <xf numFmtId="0" fontId="22" fillId="3" borderId="17" xfId="0" applyFont="1" applyFill="1" applyBorder="1" applyAlignment="1">
      <alignment horizontal="left" vertical="center" wrapText="1"/>
    </xf>
    <xf numFmtId="1" fontId="0" fillId="0" borderId="0" xfId="0" applyNumberFormat="1"/>
    <xf numFmtId="0" fontId="25" fillId="8" borderId="0" xfId="0" applyFont="1" applyFill="1" applyAlignment="1">
      <alignment vertical="center"/>
    </xf>
    <xf numFmtId="0" fontId="25" fillId="0" borderId="0" xfId="0" applyFont="1" applyAlignment="1">
      <alignment vertical="center"/>
    </xf>
    <xf numFmtId="0" fontId="20" fillId="0" borderId="18" xfId="0" applyFont="1" applyBorder="1"/>
    <xf numFmtId="0" fontId="25" fillId="8" borderId="22" xfId="0" applyFont="1" applyFill="1" applyBorder="1" applyAlignment="1">
      <alignment vertical="center"/>
    </xf>
    <xf numFmtId="0" fontId="26" fillId="0" borderId="22" xfId="1" quotePrefix="1" applyBorder="1"/>
    <xf numFmtId="0" fontId="20" fillId="0" borderId="16" xfId="0" applyFont="1" applyBorder="1"/>
    <xf numFmtId="0" fontId="0" fillId="0" borderId="16" xfId="0" applyBorder="1"/>
    <xf numFmtId="0" fontId="26" fillId="0" borderId="23" xfId="1" quotePrefix="1" applyBorder="1"/>
    <xf numFmtId="0" fontId="26" fillId="0" borderId="24" xfId="1" quotePrefix="1" applyBorder="1"/>
    <xf numFmtId="0" fontId="20" fillId="0" borderId="0" xfId="0" applyFont="1" applyAlignment="1">
      <alignment horizontal="center" vertical="center"/>
    </xf>
    <xf numFmtId="0" fontId="20" fillId="0" borderId="18" xfId="0" applyFont="1" applyBorder="1" applyAlignment="1">
      <alignment horizontal="center" vertical="center"/>
    </xf>
    <xf numFmtId="0" fontId="20" fillId="0" borderId="16" xfId="0" applyFont="1" applyBorder="1" applyAlignment="1">
      <alignment horizontal="center" vertical="center"/>
    </xf>
    <xf numFmtId="0" fontId="19" fillId="4" borderId="11" xfId="0" applyFont="1" applyFill="1" applyBorder="1" applyAlignment="1">
      <alignment horizontal="center" vertical="center" wrapText="1"/>
    </xf>
    <xf numFmtId="0" fontId="23" fillId="0" borderId="12" xfId="0" applyFont="1" applyBorder="1" applyAlignment="1">
      <alignment horizontal="center" vertical="center"/>
    </xf>
    <xf numFmtId="0" fontId="19" fillId="4" borderId="1" xfId="0" applyFont="1" applyFill="1" applyBorder="1" applyAlignment="1">
      <alignment horizontal="center" vertical="center" wrapText="1"/>
    </xf>
    <xf numFmtId="0" fontId="23" fillId="0" borderId="6" xfId="0" applyFont="1" applyBorder="1"/>
    <xf numFmtId="0" fontId="19" fillId="4" borderId="3" xfId="0" applyFont="1" applyFill="1" applyBorder="1" applyAlignment="1">
      <alignment horizontal="center" vertical="center" wrapText="1"/>
    </xf>
    <xf numFmtId="0" fontId="23" fillId="0" borderId="4" xfId="0" applyFont="1" applyBorder="1"/>
    <xf numFmtId="0" fontId="23" fillId="0" borderId="5" xfId="0" applyFont="1" applyBorder="1"/>
    <xf numFmtId="0" fontId="4" fillId="4" borderId="11" xfId="0" applyFont="1" applyFill="1" applyBorder="1" applyAlignment="1">
      <alignment horizontal="center" vertical="center" wrapText="1"/>
    </xf>
    <xf numFmtId="0" fontId="5"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5" fillId="0" borderId="6" xfId="0" applyFont="1" applyBorder="1" applyAlignment="1">
      <alignment horizontal="center"/>
    </xf>
    <xf numFmtId="0" fontId="4" fillId="4" borderId="3" xfId="0" applyFont="1" applyFill="1" applyBorder="1" applyAlignment="1">
      <alignment horizontal="center" vertical="center" wrapText="1"/>
    </xf>
    <xf numFmtId="0" fontId="5" fillId="0" borderId="4" xfId="0" applyFont="1" applyBorder="1"/>
    <xf numFmtId="0" fontId="5" fillId="0" borderId="5" xfId="0" applyFont="1" applyBorder="1"/>
    <xf numFmtId="0" fontId="5" fillId="0" borderId="6"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5.jpeg"/><Relationship Id="rId4" Type="http://schemas.openxmlformats.org/officeDocument/2006/relationships/image" Target="../media/image9.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5</xdr:col>
      <xdr:colOff>449581</xdr:colOff>
      <xdr:row>11</xdr:row>
      <xdr:rowOff>106680</xdr:rowOff>
    </xdr:from>
    <xdr:to>
      <xdr:col>5</xdr:col>
      <xdr:colOff>1616148</xdr:colOff>
      <xdr:row>11</xdr:row>
      <xdr:rowOff>2369820</xdr:rowOff>
    </xdr:to>
    <xdr:pic>
      <xdr:nvPicPr>
        <xdr:cNvPr id="2" name="Picture 1">
          <a:extLst>
            <a:ext uri="{FF2B5EF4-FFF2-40B4-BE49-F238E27FC236}">
              <a16:creationId xmlns:a16="http://schemas.microsoft.com/office/drawing/2014/main" id="{883E1BEA-2B40-41C6-66C8-17A78F00A0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52561" y="2545080"/>
          <a:ext cx="1166567" cy="22631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91440</xdr:colOff>
      <xdr:row>11</xdr:row>
      <xdr:rowOff>655320</xdr:rowOff>
    </xdr:from>
    <xdr:to>
      <xdr:col>5</xdr:col>
      <xdr:colOff>2049780</xdr:colOff>
      <xdr:row>11</xdr:row>
      <xdr:rowOff>2056729</xdr:rowOff>
    </xdr:to>
    <xdr:pic>
      <xdr:nvPicPr>
        <xdr:cNvPr id="4" name="Picture 3">
          <a:extLst>
            <a:ext uri="{FF2B5EF4-FFF2-40B4-BE49-F238E27FC236}">
              <a16:creationId xmlns:a16="http://schemas.microsoft.com/office/drawing/2014/main" id="{1ADEE19F-52E3-4B3C-9BBC-0668B20D0A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67900" y="3444240"/>
          <a:ext cx="1958340" cy="140140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68580</xdr:colOff>
      <xdr:row>11</xdr:row>
      <xdr:rowOff>609600</xdr:rowOff>
    </xdr:from>
    <xdr:to>
      <xdr:col>5</xdr:col>
      <xdr:colOff>1943100</xdr:colOff>
      <xdr:row>11</xdr:row>
      <xdr:rowOff>1902653</xdr:rowOff>
    </xdr:to>
    <xdr:pic>
      <xdr:nvPicPr>
        <xdr:cNvPr id="3" name="Picture 2">
          <a:extLst>
            <a:ext uri="{FF2B5EF4-FFF2-40B4-BE49-F238E27FC236}">
              <a16:creationId xmlns:a16="http://schemas.microsoft.com/office/drawing/2014/main" id="{857198A5-E8EA-4A16-879B-06C705EBFC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45040" y="3733800"/>
          <a:ext cx="1874520" cy="1293053"/>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30816</xdr:colOff>
      <xdr:row>12</xdr:row>
      <xdr:rowOff>922020</xdr:rowOff>
    </xdr:from>
    <xdr:to>
      <xdr:col>5</xdr:col>
      <xdr:colOff>2141219</xdr:colOff>
      <xdr:row>12</xdr:row>
      <xdr:rowOff>1920240</xdr:rowOff>
    </xdr:to>
    <xdr:pic>
      <xdr:nvPicPr>
        <xdr:cNvPr id="4" name="Picture 3">
          <a:extLst>
            <a:ext uri="{FF2B5EF4-FFF2-40B4-BE49-F238E27FC236}">
              <a16:creationId xmlns:a16="http://schemas.microsoft.com/office/drawing/2014/main" id="{E65138B3-8212-FDB4-98C9-F269C58DF4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10196" y="6583680"/>
          <a:ext cx="2110403" cy="99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53340</xdr:colOff>
      <xdr:row>11</xdr:row>
      <xdr:rowOff>739140</xdr:rowOff>
    </xdr:from>
    <xdr:to>
      <xdr:col>5</xdr:col>
      <xdr:colOff>2019300</xdr:colOff>
      <xdr:row>11</xdr:row>
      <xdr:rowOff>1996074</xdr:rowOff>
    </xdr:to>
    <xdr:pic>
      <xdr:nvPicPr>
        <xdr:cNvPr id="3" name="Picture 2">
          <a:extLst>
            <a:ext uri="{FF2B5EF4-FFF2-40B4-BE49-F238E27FC236}">
              <a16:creationId xmlns:a16="http://schemas.microsoft.com/office/drawing/2014/main" id="{1685B599-9A74-4BBE-965A-CECBA5DDE1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2720" y="3863340"/>
          <a:ext cx="1965960" cy="125693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116390</xdr:colOff>
      <xdr:row>11</xdr:row>
      <xdr:rowOff>1135380</xdr:rowOff>
    </xdr:from>
    <xdr:to>
      <xdr:col>5</xdr:col>
      <xdr:colOff>1981200</xdr:colOff>
      <xdr:row>11</xdr:row>
      <xdr:rowOff>2019300</xdr:rowOff>
    </xdr:to>
    <xdr:pic>
      <xdr:nvPicPr>
        <xdr:cNvPr id="3" name="Picture 2">
          <a:extLst>
            <a:ext uri="{FF2B5EF4-FFF2-40B4-BE49-F238E27FC236}">
              <a16:creationId xmlns:a16="http://schemas.microsoft.com/office/drawing/2014/main" id="{75F53A54-558F-7D01-BBE8-0221B023AB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95770" y="4259580"/>
          <a:ext cx="1864810" cy="8839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2002456</xdr:colOff>
      <xdr:row>11</xdr:row>
      <xdr:rowOff>899160</xdr:rowOff>
    </xdr:from>
    <xdr:to>
      <xdr:col>5</xdr:col>
      <xdr:colOff>2133600</xdr:colOff>
      <xdr:row>11</xdr:row>
      <xdr:rowOff>1927859</xdr:rowOff>
    </xdr:to>
    <xdr:pic>
      <xdr:nvPicPr>
        <xdr:cNvPr id="3" name="Picture 2">
          <a:extLst>
            <a:ext uri="{FF2B5EF4-FFF2-40B4-BE49-F238E27FC236}">
              <a16:creationId xmlns:a16="http://schemas.microsoft.com/office/drawing/2014/main" id="{2FD306EC-64C5-C482-F910-94ABD3C97F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47296" y="4023360"/>
          <a:ext cx="2165684" cy="102869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426720</xdr:colOff>
      <xdr:row>11</xdr:row>
      <xdr:rowOff>94187</xdr:rowOff>
    </xdr:from>
    <xdr:to>
      <xdr:col>5</xdr:col>
      <xdr:colOff>1744980</xdr:colOff>
      <xdr:row>11</xdr:row>
      <xdr:rowOff>2476499</xdr:rowOff>
    </xdr:to>
    <xdr:pic>
      <xdr:nvPicPr>
        <xdr:cNvPr id="2" name="Picture 1">
          <a:extLst>
            <a:ext uri="{FF2B5EF4-FFF2-40B4-BE49-F238E27FC236}">
              <a16:creationId xmlns:a16="http://schemas.microsoft.com/office/drawing/2014/main" id="{C2EA870D-319A-41DA-B8C6-F6585EE924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00" y="2761187"/>
          <a:ext cx="1318260" cy="238231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541020</xdr:colOff>
      <xdr:row>11</xdr:row>
      <xdr:rowOff>83820</xdr:rowOff>
    </xdr:from>
    <xdr:to>
      <xdr:col>5</xdr:col>
      <xdr:colOff>1751723</xdr:colOff>
      <xdr:row>11</xdr:row>
      <xdr:rowOff>2400299</xdr:rowOff>
    </xdr:to>
    <xdr:pic>
      <xdr:nvPicPr>
        <xdr:cNvPr id="3" name="Picture 2">
          <a:extLst>
            <a:ext uri="{FF2B5EF4-FFF2-40B4-BE49-F238E27FC236}">
              <a16:creationId xmlns:a16="http://schemas.microsoft.com/office/drawing/2014/main" id="{8BA433F5-D0B2-40F0-8C83-11252F02E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46920" y="2697480"/>
          <a:ext cx="1210703" cy="231647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419100</xdr:colOff>
      <xdr:row>11</xdr:row>
      <xdr:rowOff>68580</xdr:rowOff>
    </xdr:from>
    <xdr:to>
      <xdr:col>5</xdr:col>
      <xdr:colOff>1656046</xdr:colOff>
      <xdr:row>11</xdr:row>
      <xdr:rowOff>2476500</xdr:rowOff>
    </xdr:to>
    <xdr:pic>
      <xdr:nvPicPr>
        <xdr:cNvPr id="3" name="Picture 2">
          <a:extLst>
            <a:ext uri="{FF2B5EF4-FFF2-40B4-BE49-F238E27FC236}">
              <a16:creationId xmlns:a16="http://schemas.microsoft.com/office/drawing/2014/main" id="{FB5AA3F7-D5AB-44E2-9B33-FC7E735168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00" y="2857500"/>
          <a:ext cx="1236946" cy="24079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45720</xdr:colOff>
      <xdr:row>11</xdr:row>
      <xdr:rowOff>1744980</xdr:rowOff>
    </xdr:from>
    <xdr:ext cx="1532694" cy="685800"/>
    <xdr:pic>
      <xdr:nvPicPr>
        <xdr:cNvPr id="3" name="Picture 2">
          <a:extLst>
            <a:ext uri="{FF2B5EF4-FFF2-40B4-BE49-F238E27FC236}">
              <a16:creationId xmlns:a16="http://schemas.microsoft.com/office/drawing/2014/main" id="{123C7C1B-3F1C-42ED-8F47-570A987DFD3C}"/>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3400" b="41910"/>
        <a:stretch/>
      </xdr:blipFill>
      <xdr:spPr bwMode="auto">
        <a:xfrm>
          <a:off x="3375660" y="15514320"/>
          <a:ext cx="1532694" cy="685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289560</xdr:colOff>
      <xdr:row>11</xdr:row>
      <xdr:rowOff>76200</xdr:rowOff>
    </xdr:from>
    <xdr:to>
      <xdr:col>5</xdr:col>
      <xdr:colOff>1796549</xdr:colOff>
      <xdr:row>11</xdr:row>
      <xdr:rowOff>2979420</xdr:rowOff>
    </xdr:to>
    <xdr:pic>
      <xdr:nvPicPr>
        <xdr:cNvPr id="4" name="Picture 3">
          <a:extLst>
            <a:ext uri="{FF2B5EF4-FFF2-40B4-BE49-F238E27FC236}">
              <a16:creationId xmlns:a16="http://schemas.microsoft.com/office/drawing/2014/main" id="{81744354-646A-4F39-90B4-4FDC5EA0DF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95460" y="3131820"/>
          <a:ext cx="1506989" cy="290322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2</xdr:col>
      <xdr:colOff>45720</xdr:colOff>
      <xdr:row>11</xdr:row>
      <xdr:rowOff>1744980</xdr:rowOff>
    </xdr:from>
    <xdr:ext cx="1532694" cy="685800"/>
    <xdr:pic>
      <xdr:nvPicPr>
        <xdr:cNvPr id="2" name="Picture 1">
          <a:extLst>
            <a:ext uri="{FF2B5EF4-FFF2-40B4-BE49-F238E27FC236}">
              <a16:creationId xmlns:a16="http://schemas.microsoft.com/office/drawing/2014/main" id="{92A647CC-6814-47D3-B23E-E2D3EE4147D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3400" b="41910"/>
        <a:stretch/>
      </xdr:blipFill>
      <xdr:spPr bwMode="auto">
        <a:xfrm>
          <a:off x="3604260" y="4800600"/>
          <a:ext cx="1532694" cy="685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396240</xdr:colOff>
      <xdr:row>11</xdr:row>
      <xdr:rowOff>53340</xdr:rowOff>
    </xdr:from>
    <xdr:to>
      <xdr:col>5</xdr:col>
      <xdr:colOff>1817370</xdr:colOff>
      <xdr:row>11</xdr:row>
      <xdr:rowOff>2895600</xdr:rowOff>
    </xdr:to>
    <xdr:pic>
      <xdr:nvPicPr>
        <xdr:cNvPr id="4" name="Picture 3" descr="Mở ảnh">
          <a:extLst>
            <a:ext uri="{FF2B5EF4-FFF2-40B4-BE49-F238E27FC236}">
              <a16:creationId xmlns:a16="http://schemas.microsoft.com/office/drawing/2014/main" id="{21FBD690-CAB7-4C50-B64F-A96E076389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63200" y="2842260"/>
          <a:ext cx="1421130" cy="28422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533400</xdr:colOff>
      <xdr:row>12</xdr:row>
      <xdr:rowOff>160020</xdr:rowOff>
    </xdr:from>
    <xdr:to>
      <xdr:col>5</xdr:col>
      <xdr:colOff>1836420</xdr:colOff>
      <xdr:row>12</xdr:row>
      <xdr:rowOff>2766060</xdr:rowOff>
    </xdr:to>
    <xdr:pic>
      <xdr:nvPicPr>
        <xdr:cNvPr id="5" name="Picture 4">
          <a:extLst>
            <a:ext uri="{FF2B5EF4-FFF2-40B4-BE49-F238E27FC236}">
              <a16:creationId xmlns:a16="http://schemas.microsoft.com/office/drawing/2014/main" id="{5C5D54E6-9BF9-4DB0-885D-83DD77F3E309}"/>
            </a:ext>
          </a:extLst>
        </xdr:cNvPr>
        <xdr:cNvPicPr>
          <a:picLocks noChangeAspect="1"/>
        </xdr:cNvPicPr>
      </xdr:nvPicPr>
      <xdr:blipFill>
        <a:blip xmlns:r="http://schemas.openxmlformats.org/officeDocument/2006/relationships" r:embed="rId3"/>
        <a:stretch>
          <a:fillRect/>
        </a:stretch>
      </xdr:blipFill>
      <xdr:spPr>
        <a:xfrm>
          <a:off x="10500360" y="5958840"/>
          <a:ext cx="1303020" cy="2606040"/>
        </a:xfrm>
        <a:prstGeom prst="rect">
          <a:avLst/>
        </a:prstGeom>
        <a:ln>
          <a:solidFill>
            <a:sysClr val="windowText" lastClr="000000"/>
          </a:solidFill>
        </a:ln>
      </xdr:spPr>
    </xdr:pic>
    <xdr:clientData/>
  </xdr:twoCellAnchor>
  <xdr:twoCellAnchor editAs="oneCell">
    <xdr:from>
      <xdr:col>5</xdr:col>
      <xdr:colOff>502920</xdr:colOff>
      <xdr:row>13</xdr:row>
      <xdr:rowOff>281941</xdr:rowOff>
    </xdr:from>
    <xdr:to>
      <xdr:col>5</xdr:col>
      <xdr:colOff>1760220</xdr:colOff>
      <xdr:row>13</xdr:row>
      <xdr:rowOff>2698751</xdr:rowOff>
    </xdr:to>
    <xdr:pic>
      <xdr:nvPicPr>
        <xdr:cNvPr id="6" name="Picture 5">
          <a:extLst>
            <a:ext uri="{FF2B5EF4-FFF2-40B4-BE49-F238E27FC236}">
              <a16:creationId xmlns:a16="http://schemas.microsoft.com/office/drawing/2014/main" id="{376CF371-784B-4089-BB99-29B85DEE050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469880" y="9090661"/>
          <a:ext cx="1257300" cy="241681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541020</xdr:colOff>
      <xdr:row>11</xdr:row>
      <xdr:rowOff>91440</xdr:rowOff>
    </xdr:from>
    <xdr:to>
      <xdr:col>5</xdr:col>
      <xdr:colOff>1687830</xdr:colOff>
      <xdr:row>11</xdr:row>
      <xdr:rowOff>2385060</xdr:rowOff>
    </xdr:to>
    <xdr:pic>
      <xdr:nvPicPr>
        <xdr:cNvPr id="6" name="Picture 5" descr="Mở ảnh">
          <a:extLst>
            <a:ext uri="{FF2B5EF4-FFF2-40B4-BE49-F238E27FC236}">
              <a16:creationId xmlns:a16="http://schemas.microsoft.com/office/drawing/2014/main" id="{E94BA5BA-DF39-4A20-8B8E-BBD90A1D7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07980" y="2880360"/>
          <a:ext cx="1146810" cy="22936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327660</xdr:colOff>
      <xdr:row>11</xdr:row>
      <xdr:rowOff>220980</xdr:rowOff>
    </xdr:from>
    <xdr:to>
      <xdr:col>5</xdr:col>
      <xdr:colOff>1706879</xdr:colOff>
      <xdr:row>11</xdr:row>
      <xdr:rowOff>2902625</xdr:rowOff>
    </xdr:to>
    <xdr:pic>
      <xdr:nvPicPr>
        <xdr:cNvPr id="2" name="Picture 1">
          <a:extLst>
            <a:ext uri="{FF2B5EF4-FFF2-40B4-BE49-F238E27FC236}">
              <a16:creationId xmlns:a16="http://schemas.microsoft.com/office/drawing/2014/main" id="{E631E8A9-618D-4032-88EF-13003C0566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04120" y="3009900"/>
          <a:ext cx="1379219" cy="268164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502920</xdr:colOff>
      <xdr:row>11</xdr:row>
      <xdr:rowOff>99060</xdr:rowOff>
    </xdr:from>
    <xdr:to>
      <xdr:col>5</xdr:col>
      <xdr:colOff>1634490</xdr:colOff>
      <xdr:row>11</xdr:row>
      <xdr:rowOff>2362200</xdr:rowOff>
    </xdr:to>
    <xdr:pic>
      <xdr:nvPicPr>
        <xdr:cNvPr id="3" name="Picture 2" descr="Mở ảnh">
          <a:extLst>
            <a:ext uri="{FF2B5EF4-FFF2-40B4-BE49-F238E27FC236}">
              <a16:creationId xmlns:a16="http://schemas.microsoft.com/office/drawing/2014/main" id="{CB5531F9-C0E5-4D6A-939B-62BCAB801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79380" y="2887980"/>
          <a:ext cx="1131570" cy="22631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541020</xdr:colOff>
      <xdr:row>12</xdr:row>
      <xdr:rowOff>304800</xdr:rowOff>
    </xdr:from>
    <xdr:to>
      <xdr:col>5</xdr:col>
      <xdr:colOff>1568615</xdr:colOff>
      <xdr:row>12</xdr:row>
      <xdr:rowOff>2293620</xdr:rowOff>
    </xdr:to>
    <xdr:pic>
      <xdr:nvPicPr>
        <xdr:cNvPr id="4" name="Picture 3">
          <a:extLst>
            <a:ext uri="{FF2B5EF4-FFF2-40B4-BE49-F238E27FC236}">
              <a16:creationId xmlns:a16="http://schemas.microsoft.com/office/drawing/2014/main" id="{8C56B7FF-D9F5-4464-B0E3-0D90A3A7E2A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317480" y="5631180"/>
          <a:ext cx="1027595" cy="19888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696E-3F8E-4EB9-A815-C164D70A75E8}">
  <dimension ref="A1:H17"/>
  <sheetViews>
    <sheetView tabSelected="1" topLeftCell="C1" workbookViewId="0">
      <selection activeCell="F24" sqref="F24"/>
    </sheetView>
  </sheetViews>
  <sheetFormatPr defaultRowHeight="13.8" x14ac:dyDescent="0.3"/>
  <cols>
    <col min="1" max="1" width="15.21875" customWidth="1"/>
    <col min="2" max="2" width="36.5546875" customWidth="1"/>
    <col min="3" max="3" width="17" customWidth="1"/>
    <col min="4" max="4" width="17.88671875" customWidth="1"/>
    <col min="7" max="7" width="22.109375" customWidth="1"/>
    <col min="8" max="8" width="26" customWidth="1"/>
  </cols>
  <sheetData>
    <row r="1" spans="1:8" s="123" customFormat="1" ht="22.95" customHeight="1" x14ac:dyDescent="0.3">
      <c r="A1" s="122" t="s">
        <v>0</v>
      </c>
      <c r="B1" s="122" t="s">
        <v>414</v>
      </c>
      <c r="C1" s="122" t="s">
        <v>415</v>
      </c>
      <c r="D1" s="122" t="s">
        <v>416</v>
      </c>
      <c r="E1" s="122" t="s">
        <v>8</v>
      </c>
      <c r="F1" s="122" t="s">
        <v>9</v>
      </c>
      <c r="G1" s="122" t="s">
        <v>417</v>
      </c>
      <c r="H1" s="125" t="s">
        <v>426</v>
      </c>
    </row>
    <row r="2" spans="1:8" x14ac:dyDescent="0.3">
      <c r="A2" s="131" t="s">
        <v>140</v>
      </c>
      <c r="B2" s="78" t="s">
        <v>37</v>
      </c>
      <c r="C2" s="78" t="s">
        <v>38</v>
      </c>
      <c r="D2">
        <v>5</v>
      </c>
      <c r="E2" s="121">
        <v>5</v>
      </c>
      <c r="F2">
        <v>0</v>
      </c>
      <c r="H2" s="126" t="s">
        <v>425</v>
      </c>
    </row>
    <row r="3" spans="1:8" ht="15" customHeight="1" x14ac:dyDescent="0.3">
      <c r="A3" s="131"/>
      <c r="B3" s="78" t="s">
        <v>418</v>
      </c>
      <c r="C3" s="78" t="s">
        <v>44</v>
      </c>
      <c r="D3">
        <v>5</v>
      </c>
      <c r="E3">
        <v>5</v>
      </c>
      <c r="F3">
        <v>0</v>
      </c>
      <c r="H3" s="126" t="s">
        <v>427</v>
      </c>
    </row>
    <row r="4" spans="1:8" ht="13.8" customHeight="1" x14ac:dyDescent="0.3">
      <c r="A4" s="131"/>
      <c r="B4" s="78" t="s">
        <v>61</v>
      </c>
      <c r="C4" s="78" t="s">
        <v>62</v>
      </c>
      <c r="D4">
        <v>4</v>
      </c>
      <c r="E4">
        <v>4</v>
      </c>
      <c r="F4">
        <v>0</v>
      </c>
      <c r="H4" s="126" t="s">
        <v>428</v>
      </c>
    </row>
    <row r="5" spans="1:8" ht="15" customHeight="1" x14ac:dyDescent="0.3">
      <c r="A5" s="131"/>
      <c r="B5" s="78" t="s">
        <v>112</v>
      </c>
      <c r="C5" s="78" t="s">
        <v>113</v>
      </c>
      <c r="D5">
        <v>4</v>
      </c>
      <c r="E5">
        <v>4</v>
      </c>
      <c r="F5">
        <v>0</v>
      </c>
      <c r="H5" s="126" t="s">
        <v>429</v>
      </c>
    </row>
    <row r="6" spans="1:8" x14ac:dyDescent="0.3">
      <c r="A6" s="131"/>
      <c r="B6" s="78" t="s">
        <v>75</v>
      </c>
      <c r="C6" s="78" t="s">
        <v>102</v>
      </c>
      <c r="D6">
        <v>3</v>
      </c>
      <c r="E6">
        <v>3</v>
      </c>
      <c r="F6">
        <v>0</v>
      </c>
      <c r="H6" s="126" t="s">
        <v>430</v>
      </c>
    </row>
    <row r="7" spans="1:8" x14ac:dyDescent="0.3">
      <c r="A7" s="131"/>
      <c r="B7" s="78" t="s">
        <v>85</v>
      </c>
      <c r="C7" s="78" t="s">
        <v>101</v>
      </c>
      <c r="D7">
        <v>8</v>
      </c>
      <c r="E7">
        <v>8</v>
      </c>
      <c r="F7">
        <v>0</v>
      </c>
      <c r="H7" s="126" t="s">
        <v>431</v>
      </c>
    </row>
    <row r="8" spans="1:8" x14ac:dyDescent="0.3">
      <c r="A8" s="131"/>
      <c r="B8" s="78" t="s">
        <v>124</v>
      </c>
      <c r="C8" s="78" t="s">
        <v>128</v>
      </c>
      <c r="D8">
        <v>4</v>
      </c>
      <c r="E8">
        <v>4</v>
      </c>
      <c r="F8">
        <v>0</v>
      </c>
      <c r="H8" s="126" t="s">
        <v>432</v>
      </c>
    </row>
    <row r="9" spans="1:8" x14ac:dyDescent="0.3">
      <c r="A9" s="131"/>
      <c r="B9" s="78" t="s">
        <v>189</v>
      </c>
      <c r="C9" s="78" t="s">
        <v>190</v>
      </c>
      <c r="D9">
        <v>5</v>
      </c>
      <c r="E9">
        <v>5</v>
      </c>
      <c r="F9">
        <v>0</v>
      </c>
      <c r="H9" s="126" t="s">
        <v>433</v>
      </c>
    </row>
    <row r="10" spans="1:8" x14ac:dyDescent="0.3">
      <c r="A10" s="131"/>
      <c r="B10" s="78" t="s">
        <v>419</v>
      </c>
      <c r="C10" s="78" t="s">
        <v>421</v>
      </c>
      <c r="D10">
        <v>5</v>
      </c>
      <c r="E10">
        <v>5</v>
      </c>
      <c r="F10">
        <v>0</v>
      </c>
      <c r="H10" s="126" t="s">
        <v>435</v>
      </c>
    </row>
    <row r="11" spans="1:8" ht="13.2" customHeight="1" x14ac:dyDescent="0.3">
      <c r="A11" s="131"/>
      <c r="B11" s="78" t="s">
        <v>420</v>
      </c>
      <c r="C11" s="78" t="s">
        <v>100</v>
      </c>
      <c r="D11">
        <v>4</v>
      </c>
      <c r="E11">
        <v>4</v>
      </c>
      <c r="F11">
        <v>0</v>
      </c>
      <c r="H11" s="126" t="s">
        <v>434</v>
      </c>
    </row>
    <row r="12" spans="1:8" ht="19.95" customHeight="1" x14ac:dyDescent="0.3">
      <c r="A12" s="132" t="s">
        <v>174</v>
      </c>
      <c r="B12" s="124" t="s">
        <v>213</v>
      </c>
      <c r="C12" s="124" t="s">
        <v>214</v>
      </c>
      <c r="D12" s="52">
        <v>3</v>
      </c>
      <c r="E12" s="52">
        <v>3</v>
      </c>
      <c r="F12" s="52">
        <v>0</v>
      </c>
      <c r="G12" s="52"/>
      <c r="H12" s="130" t="s">
        <v>436</v>
      </c>
    </row>
    <row r="13" spans="1:8" x14ac:dyDescent="0.3">
      <c r="A13" s="131"/>
      <c r="B13" s="78" t="s">
        <v>334</v>
      </c>
      <c r="C13" s="78" t="s">
        <v>226</v>
      </c>
      <c r="D13">
        <v>8</v>
      </c>
      <c r="E13" s="52">
        <v>7</v>
      </c>
      <c r="F13">
        <v>1</v>
      </c>
      <c r="G13" s="78" t="s">
        <v>449</v>
      </c>
      <c r="H13" s="126" t="s">
        <v>437</v>
      </c>
    </row>
    <row r="14" spans="1:8" x14ac:dyDescent="0.3">
      <c r="A14" s="131"/>
      <c r="B14" s="78" t="s">
        <v>333</v>
      </c>
      <c r="C14" s="78" t="s">
        <v>335</v>
      </c>
      <c r="D14">
        <v>8</v>
      </c>
      <c r="E14" s="52">
        <v>6</v>
      </c>
      <c r="F14">
        <v>2</v>
      </c>
      <c r="G14" s="78" t="s">
        <v>424</v>
      </c>
      <c r="H14" s="126" t="s">
        <v>438</v>
      </c>
    </row>
    <row r="15" spans="1:8" x14ac:dyDescent="0.3">
      <c r="A15" s="131"/>
      <c r="B15" s="78" t="s">
        <v>422</v>
      </c>
      <c r="C15" s="78" t="s">
        <v>367</v>
      </c>
      <c r="D15">
        <v>8</v>
      </c>
      <c r="E15" s="52">
        <v>6</v>
      </c>
      <c r="F15">
        <v>2</v>
      </c>
      <c r="G15" s="78" t="s">
        <v>452</v>
      </c>
      <c r="H15" s="126" t="s">
        <v>439</v>
      </c>
    </row>
    <row r="16" spans="1:8" x14ac:dyDescent="0.3">
      <c r="A16" s="133"/>
      <c r="B16" s="127" t="s">
        <v>423</v>
      </c>
      <c r="C16" s="127" t="s">
        <v>190</v>
      </c>
      <c r="D16" s="128">
        <v>7</v>
      </c>
      <c r="E16" s="52">
        <v>7</v>
      </c>
      <c r="F16" s="128">
        <v>0</v>
      </c>
      <c r="G16" s="128"/>
      <c r="H16" s="129" t="s">
        <v>440</v>
      </c>
    </row>
    <row r="17" spans="4:6" x14ac:dyDescent="0.3">
      <c r="D17">
        <f>SUM(D2:D16)</f>
        <v>81</v>
      </c>
      <c r="E17" s="121">
        <f>SUM(E2:E16)</f>
        <v>76</v>
      </c>
      <c r="F17">
        <f>SUM(F2:F16)</f>
        <v>5</v>
      </c>
    </row>
  </sheetData>
  <mergeCells count="2">
    <mergeCell ref="A2:A11"/>
    <mergeCell ref="A12:A16"/>
  </mergeCells>
  <hyperlinks>
    <hyperlink ref="H2" location="'App_CN Đăng nhập'!A1" display="'App_CN Đăng nhập'!A1" xr:uid="{CAD1B26C-A04E-45BB-A9C2-3A4842F55460}"/>
    <hyperlink ref="H3" location="'App_CN Đăng kí'!A1" display="'App_CN Đăng kí'!A1" xr:uid="{0A8C5AE6-7AC8-40AF-8A9E-713A79CED547}"/>
    <hyperlink ref="H4" location="'App_CN Quên MK'!A1" display="'App_CN Quên MK'!A1" xr:uid="{8B284500-F1FD-404D-8E58-78089A85A465}"/>
    <hyperlink ref="H5" location="'App_CN Đổi MK '!A1" display="'App_CN Đổi MK '!A1" xr:uid="{DE21519F-702B-4FF1-861A-256C5F9B4B66}"/>
    <hyperlink ref="H6" location="'App_CN Thêm SP'!A1" display="'App_CN Thêm SP'!A1" xr:uid="{B1137C31-7329-4893-BDB6-2CF8A5F6E929}"/>
    <hyperlink ref="H7" location="'App_CN Mua hàng'!A1" display="'App_CN Mua hàng'!A1" xr:uid="{383D1ACB-4662-4C43-B0E5-87B63F49BA9A}"/>
    <hyperlink ref="H8" location="'App_CN Tìm kiếm'!A1" display="'App_CN Tìm kiếm'!A1" xr:uid="{32B4D77A-EE8E-4CA0-8FAB-FD3A41647042}"/>
    <hyperlink ref="H9" location="'App_CN Hóa đơn'!A1" display="'App_CN Hóa đơn'!A1" xr:uid="{8AE6C874-964F-4806-BC01-F4BD0CB0761C}"/>
    <hyperlink ref="H11" location="'App_CN Chỉnh TTCN'!A1" display="'App_CN Chỉnh TTCN'!A1" xr:uid="{854BD5ED-5D1A-4DBE-8FD8-DDFF94B11B19}"/>
    <hyperlink ref="H10" location="'App_CN Hạng TV'!A1" display="'App_CN Hạng TV'!A1" xr:uid="{AECB6491-72F3-4FE4-8C12-E12B51ED76F9}"/>
    <hyperlink ref="H12" location="'Web_Khách hàng'!A1" display="'Web_Khách hàng'!A1" xr:uid="{112FA76B-2A8A-4E20-9B50-8C0AE12041D3}"/>
    <hyperlink ref="H13" location="'Web_Sản phẩm'!A1" display="'Web_Sản phẩm'!A1" xr:uid="{11A51DA7-40ED-4358-B5AA-B931048E7CE9}"/>
    <hyperlink ref="H14" location="'Web_Danh mục'!A1" display="'Web_Danh mục'!A1" xr:uid="{C677990F-475A-4BEE-9022-96D17432E539}"/>
    <hyperlink ref="H15" location="'Web_Thành viên'!A1" display="'Web_Thành viên'!A1" xr:uid="{EF61583D-DF10-4BEA-B64D-256D0595C5BB}"/>
    <hyperlink ref="H16" location="'Web_Hóa đơn'!A1" display="'Web_Hóa đơn'!A1" xr:uid="{D9B2D79F-3AF0-41C4-A808-5F4C5256412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46D7-6BE5-40AF-820A-E0BA490BD22C}">
  <dimension ref="A1:Z18"/>
  <sheetViews>
    <sheetView topLeftCell="A16" workbookViewId="0">
      <selection activeCell="E15" sqref="E15"/>
    </sheetView>
  </sheetViews>
  <sheetFormatPr defaultRowHeight="13.8" x14ac:dyDescent="0.3"/>
  <cols>
    <col min="1" max="1" width="19.21875" customWidth="1"/>
    <col min="2" max="2" width="29.88671875" customWidth="1"/>
    <col min="3" max="3" width="30"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33"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98</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100</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237" customHeight="1" x14ac:dyDescent="0.3">
      <c r="A12" s="48" t="s">
        <v>99</v>
      </c>
      <c r="B12" s="37" t="s">
        <v>167</v>
      </c>
      <c r="C12" s="57"/>
      <c r="D12" s="55" t="s">
        <v>263</v>
      </c>
      <c r="E12" s="13"/>
      <c r="G12" s="58" t="s">
        <v>163</v>
      </c>
      <c r="H12" s="31" t="s">
        <v>143</v>
      </c>
      <c r="I12" s="31" t="s">
        <v>8</v>
      </c>
      <c r="J12" s="14"/>
      <c r="K12" s="14"/>
      <c r="L12" s="14"/>
      <c r="M12" s="14"/>
      <c r="N12" s="15" t="str">
        <f>IF(M12="",IF(K12="",IF(I12="","",I12),K12),M12)</f>
        <v>Pass</v>
      </c>
      <c r="O12" s="14"/>
      <c r="P12" s="31" t="s">
        <v>166</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30" t="s">
        <v>106</v>
      </c>
      <c r="B15" s="37" t="s">
        <v>103</v>
      </c>
      <c r="C15" s="31" t="s">
        <v>92</v>
      </c>
      <c r="D15" s="31" t="s">
        <v>260</v>
      </c>
      <c r="E15" s="31" t="s">
        <v>105</v>
      </c>
      <c r="F15" s="31" t="s">
        <v>104</v>
      </c>
      <c r="G15" s="58" t="s">
        <v>163</v>
      </c>
      <c r="H15" s="31" t="s">
        <v>143</v>
      </c>
      <c r="I15" s="31" t="s">
        <v>8</v>
      </c>
      <c r="J15" s="14"/>
      <c r="K15" s="14"/>
      <c r="L15" s="14"/>
      <c r="M15" s="14"/>
      <c r="N15" s="15" t="str">
        <f>IF(M15="",IF(K15="",IF(I15="","",I15),K15),M15)</f>
        <v>Pass</v>
      </c>
      <c r="O15" s="14"/>
      <c r="P15" s="31" t="s">
        <v>166</v>
      </c>
      <c r="Q15" s="3"/>
      <c r="R15" s="3"/>
      <c r="S15" s="3"/>
      <c r="T15" s="3"/>
      <c r="U15" s="3"/>
      <c r="V15" s="3"/>
      <c r="W15" s="3"/>
      <c r="X15" s="3"/>
      <c r="Y15" s="3"/>
      <c r="Z15" s="3"/>
    </row>
    <row r="16" spans="1:26" ht="100.05" customHeight="1" x14ac:dyDescent="0.3">
      <c r="A16" s="73" t="s">
        <v>125</v>
      </c>
      <c r="B16" s="37" t="s">
        <v>107</v>
      </c>
      <c r="C16" s="31" t="s">
        <v>92</v>
      </c>
      <c r="D16" s="31" t="s">
        <v>261</v>
      </c>
      <c r="E16" s="31" t="s">
        <v>108</v>
      </c>
      <c r="F16" s="38" t="s">
        <v>109</v>
      </c>
      <c r="G16" s="58" t="s">
        <v>163</v>
      </c>
      <c r="H16" s="31" t="s">
        <v>143</v>
      </c>
      <c r="I16" s="31" t="s">
        <v>8</v>
      </c>
      <c r="J16" s="14"/>
      <c r="K16" s="14"/>
      <c r="L16" s="14"/>
      <c r="M16" s="14"/>
      <c r="N16" s="15" t="str">
        <f>IF(M16="",IF(K16="",IF(I16="","",I16),K16),M16)</f>
        <v>Pass</v>
      </c>
      <c r="O16" s="14"/>
      <c r="P16" s="31" t="s">
        <v>168</v>
      </c>
      <c r="Q16" s="3"/>
      <c r="R16" s="3"/>
      <c r="S16" s="3"/>
      <c r="T16" s="3"/>
      <c r="U16" s="3"/>
      <c r="V16" s="3"/>
      <c r="W16" s="3"/>
      <c r="X16" s="3"/>
      <c r="Y16" s="3"/>
      <c r="Z16" s="3"/>
    </row>
    <row r="17" spans="1:26" ht="155.4" customHeight="1" x14ac:dyDescent="0.3">
      <c r="A17" s="73" t="s">
        <v>164</v>
      </c>
      <c r="B17" s="37" t="s">
        <v>126</v>
      </c>
      <c r="C17" s="31" t="s">
        <v>92</v>
      </c>
      <c r="D17" s="31" t="s">
        <v>262</v>
      </c>
      <c r="E17" s="31" t="s">
        <v>110</v>
      </c>
      <c r="F17" s="38" t="s">
        <v>111</v>
      </c>
      <c r="G17" s="58" t="s">
        <v>163</v>
      </c>
      <c r="H17" s="31" t="s">
        <v>143</v>
      </c>
      <c r="I17" s="31" t="s">
        <v>8</v>
      </c>
      <c r="J17" s="14"/>
      <c r="K17" s="14"/>
      <c r="L17" s="14"/>
      <c r="M17" s="14"/>
      <c r="N17" s="15" t="str">
        <f>IF(M17="",IF(K17="",IF(I17="","",I17),K17),M17)</f>
        <v>Pass</v>
      </c>
      <c r="O17" s="14"/>
      <c r="P17" s="31" t="s">
        <v>169</v>
      </c>
      <c r="Q17" s="3"/>
      <c r="R17" s="3"/>
      <c r="S17" s="3"/>
      <c r="T17" s="3"/>
      <c r="U17" s="3"/>
      <c r="V17" s="3"/>
      <c r="W17" s="3"/>
      <c r="X17" s="3"/>
      <c r="Y17" s="3"/>
      <c r="Z17" s="3"/>
    </row>
    <row r="18" spans="1:26" ht="100.05" customHeight="1" x14ac:dyDescent="0.3">
      <c r="A18" s="75" t="s">
        <v>186</v>
      </c>
      <c r="B18" s="37" t="s">
        <v>252</v>
      </c>
      <c r="C18" s="31" t="s">
        <v>92</v>
      </c>
      <c r="D18" s="31" t="s">
        <v>178</v>
      </c>
      <c r="E18" s="31" t="s">
        <v>188</v>
      </c>
      <c r="F18" s="31" t="s">
        <v>255</v>
      </c>
      <c r="G18" s="76" t="s">
        <v>163</v>
      </c>
      <c r="H18" s="31" t="s">
        <v>143</v>
      </c>
      <c r="I18" s="31" t="s">
        <v>8</v>
      </c>
      <c r="J18" s="14"/>
      <c r="K18" s="14"/>
      <c r="L18" s="14"/>
      <c r="M18" s="14"/>
      <c r="N18" s="15" t="str">
        <f>IF(M18="",IF(K18="",IF(I18="","",I18),K18),M18)</f>
        <v>Pass</v>
      </c>
      <c r="O18" s="14"/>
      <c r="P18" s="31" t="s">
        <v>173</v>
      </c>
      <c r="Q18" s="3"/>
      <c r="R18" s="3"/>
      <c r="S18" s="3"/>
      <c r="T18" s="3"/>
      <c r="U18" s="3"/>
      <c r="V18" s="3"/>
      <c r="W18" s="3"/>
      <c r="X18" s="3"/>
      <c r="Y18" s="3"/>
      <c r="Z18" s="3"/>
    </row>
  </sheetData>
  <mergeCells count="5">
    <mergeCell ref="A9:A10"/>
    <mergeCell ref="G9:G10"/>
    <mergeCell ref="I9:N9"/>
    <mergeCell ref="O9:O10"/>
    <mergeCell ref="P9:P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DB541-6ECB-4486-9B71-5FEA1101C614}">
  <dimension ref="A1:Z19"/>
  <sheetViews>
    <sheetView topLeftCell="A19" workbookViewId="0">
      <selection activeCell="F42" sqref="F42"/>
    </sheetView>
  </sheetViews>
  <sheetFormatPr defaultRowHeight="13.8" x14ac:dyDescent="0.3"/>
  <cols>
    <col min="1" max="1" width="19.21875" customWidth="1"/>
    <col min="2" max="2" width="29.88671875" customWidth="1"/>
    <col min="3" max="3" width="30"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33"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189</v>
      </c>
      <c r="D2" s="44"/>
      <c r="G2" s="2"/>
      <c r="H2" s="2"/>
      <c r="I2" s="2"/>
      <c r="J2" s="2"/>
      <c r="K2" s="2"/>
      <c r="L2" s="2"/>
      <c r="M2" s="2"/>
      <c r="N2" s="2"/>
      <c r="O2" s="2"/>
      <c r="P2" s="2"/>
      <c r="Q2" s="3"/>
      <c r="R2" s="3"/>
      <c r="S2" s="3"/>
      <c r="T2" s="3"/>
      <c r="U2" s="3"/>
      <c r="V2" s="3"/>
      <c r="W2" s="3"/>
      <c r="X2" s="3"/>
      <c r="Y2" s="3"/>
      <c r="Z2" s="3"/>
    </row>
    <row r="3" spans="1:26" ht="19.95" customHeight="1" x14ac:dyDescent="0.3">
      <c r="A3" s="23" t="s">
        <v>2</v>
      </c>
      <c r="B3" s="56" t="s">
        <v>190</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77"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COUNTA($F$1:$F$19) - COUNTIF(#REF!,"D")</f>
        <v>#REF!</v>
      </c>
      <c r="B7" s="5">
        <f>COUNTIF($N$1:$N$19,B6)</f>
        <v>6</v>
      </c>
      <c r="C7" s="6">
        <f>COUNTIF($N$1:$N$19,C6)</f>
        <v>0</v>
      </c>
      <c r="D7" s="5">
        <f>COUNTIF($N$1:$N$19,#REF!)</f>
        <v>0</v>
      </c>
      <c r="E7" s="6">
        <f>COUNTIF($N$1:$N$19,D6)</f>
        <v>0</v>
      </c>
      <c r="F7" s="5">
        <f>B7+C7</f>
        <v>6</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59" t="s">
        <v>191</v>
      </c>
      <c r="B12" s="61" t="s">
        <v>267</v>
      </c>
      <c r="D12" s="55" t="s">
        <v>264</v>
      </c>
      <c r="E12" s="62" t="s">
        <v>192</v>
      </c>
      <c r="G12" s="11" t="s">
        <v>29</v>
      </c>
      <c r="H12" s="31" t="s">
        <v>143</v>
      </c>
      <c r="I12" s="31" t="s">
        <v>8</v>
      </c>
      <c r="J12" s="14"/>
      <c r="K12" s="14"/>
      <c r="L12" s="14"/>
      <c r="M12" s="14"/>
      <c r="N12" s="15" t="str">
        <f>IF(M12="",IF(K12="",IF(I12="","",I12),K12),M12)</f>
        <v>Pass</v>
      </c>
      <c r="O12" s="14"/>
      <c r="P12" s="31" t="s">
        <v>173</v>
      </c>
      <c r="Q12" s="3"/>
      <c r="R12" s="3"/>
      <c r="S12" s="3"/>
      <c r="T12" s="3"/>
      <c r="U12" s="3"/>
      <c r="V12" s="3"/>
      <c r="W12" s="3"/>
      <c r="X12" s="3"/>
      <c r="Y12" s="3"/>
      <c r="Z12" s="3"/>
    </row>
    <row r="13" spans="1:26" ht="199.8" customHeight="1" x14ac:dyDescent="0.3">
      <c r="A13" s="59" t="s">
        <v>193</v>
      </c>
      <c r="B13" s="61" t="s">
        <v>268</v>
      </c>
      <c r="C13" s="60"/>
      <c r="D13" s="55" t="s">
        <v>265</v>
      </c>
      <c r="E13" s="61" t="s">
        <v>266</v>
      </c>
      <c r="G13" s="46" t="s">
        <v>29</v>
      </c>
      <c r="H13" s="31" t="s">
        <v>143</v>
      </c>
      <c r="I13" s="31" t="s">
        <v>8</v>
      </c>
      <c r="J13" s="14"/>
      <c r="K13" s="14"/>
      <c r="L13" s="14"/>
      <c r="M13" s="14"/>
      <c r="N13" s="15" t="str">
        <f>IF(M13="",IF(K13="",IF(I13="","",I13),K13),M13)</f>
        <v>Pass</v>
      </c>
      <c r="O13" s="14"/>
      <c r="P13" s="31" t="s">
        <v>173</v>
      </c>
      <c r="Q13" s="3"/>
      <c r="R13" s="3"/>
      <c r="S13" s="3"/>
      <c r="T13" s="3"/>
      <c r="U13" s="3"/>
      <c r="V13" s="3"/>
      <c r="W13" s="3"/>
      <c r="X13" s="3"/>
      <c r="Y13" s="3"/>
      <c r="Z13" s="3"/>
    </row>
    <row r="14" spans="1:26" ht="60" customHeight="1" x14ac:dyDescent="0.3">
      <c r="A14" s="28" t="s">
        <v>30</v>
      </c>
      <c r="B14" s="42"/>
      <c r="C14" s="16"/>
      <c r="E14" s="16"/>
      <c r="F14" s="17"/>
      <c r="G14" s="17"/>
      <c r="H14" s="17"/>
      <c r="I14" s="17"/>
      <c r="J14" s="17"/>
      <c r="K14" s="17"/>
      <c r="L14" s="17"/>
      <c r="M14" s="17"/>
      <c r="N14" s="17"/>
      <c r="O14" s="17"/>
      <c r="P14" s="17"/>
      <c r="Q14" s="3"/>
      <c r="R14" s="3"/>
      <c r="S14" s="3"/>
      <c r="T14" s="3"/>
      <c r="U14" s="3"/>
      <c r="V14" s="3"/>
      <c r="W14" s="3"/>
      <c r="X14" s="3"/>
      <c r="Y14" s="3"/>
      <c r="Z14" s="3"/>
    </row>
    <row r="15" spans="1:26" ht="60" customHeight="1" x14ac:dyDescent="0.3">
      <c r="A15" s="29" t="s">
        <v>31</v>
      </c>
      <c r="B15" s="43"/>
      <c r="C15" s="18"/>
      <c r="D15" s="20"/>
      <c r="E15" s="18"/>
      <c r="F15" s="20"/>
      <c r="G15" s="19"/>
      <c r="H15" s="20"/>
      <c r="I15" s="20"/>
      <c r="J15" s="20"/>
      <c r="K15" s="20"/>
      <c r="L15" s="20"/>
      <c r="M15" s="20"/>
      <c r="N15" s="20"/>
      <c r="O15" s="20"/>
      <c r="P15" s="20"/>
      <c r="Q15" s="3"/>
      <c r="R15" s="3"/>
      <c r="S15" s="3"/>
      <c r="T15" s="3"/>
      <c r="U15" s="3"/>
      <c r="V15" s="3"/>
      <c r="W15" s="3"/>
      <c r="X15" s="3"/>
      <c r="Y15" s="3"/>
      <c r="Z15" s="3"/>
    </row>
    <row r="16" spans="1:26" ht="100.05" customHeight="1" x14ac:dyDescent="0.3">
      <c r="A16" s="59" t="s">
        <v>198</v>
      </c>
      <c r="B16" s="37" t="s">
        <v>194</v>
      </c>
      <c r="C16" s="31" t="s">
        <v>195</v>
      </c>
      <c r="D16" s="31" t="s">
        <v>269</v>
      </c>
      <c r="E16" s="31" t="s">
        <v>196</v>
      </c>
      <c r="F16" s="31" t="s">
        <v>197</v>
      </c>
      <c r="G16" s="46" t="s">
        <v>163</v>
      </c>
      <c r="H16" s="31" t="s">
        <v>143</v>
      </c>
      <c r="I16" s="31" t="s">
        <v>8</v>
      </c>
      <c r="J16" s="14"/>
      <c r="K16" s="14"/>
      <c r="L16" s="14"/>
      <c r="M16" s="14"/>
      <c r="N16" s="15" t="str">
        <f>IF(M16="",IF(K16="",IF(I16="","",I16),K16),M16)</f>
        <v>Pass</v>
      </c>
      <c r="O16" s="14"/>
      <c r="P16" s="31" t="s">
        <v>173</v>
      </c>
      <c r="Q16" s="3"/>
      <c r="R16" s="3"/>
      <c r="S16" s="3"/>
      <c r="T16" s="3"/>
      <c r="U16" s="3"/>
      <c r="V16" s="3"/>
      <c r="W16" s="3"/>
      <c r="X16" s="3"/>
      <c r="Y16" s="3"/>
      <c r="Z16" s="3"/>
    </row>
    <row r="17" spans="1:26" ht="100.05" customHeight="1" x14ac:dyDescent="0.3">
      <c r="A17" s="59" t="s">
        <v>199</v>
      </c>
      <c r="B17" s="37" t="s">
        <v>202</v>
      </c>
      <c r="C17" s="31" t="s">
        <v>203</v>
      </c>
      <c r="D17" s="31" t="s">
        <v>269</v>
      </c>
      <c r="E17" s="31" t="s">
        <v>204</v>
      </c>
      <c r="F17" s="31" t="s">
        <v>205</v>
      </c>
      <c r="G17" s="46" t="s">
        <v>163</v>
      </c>
      <c r="H17" s="31" t="s">
        <v>143</v>
      </c>
      <c r="I17" s="31" t="s">
        <v>8</v>
      </c>
      <c r="J17" s="14"/>
      <c r="K17" s="14"/>
      <c r="L17" s="14"/>
      <c r="M17" s="14"/>
      <c r="N17" s="15" t="str">
        <f>IF(M17="",IF(K17="",IF(I17="","",I17),K17),M17)</f>
        <v>Pass</v>
      </c>
      <c r="O17" s="14"/>
      <c r="P17" s="31" t="s">
        <v>173</v>
      </c>
      <c r="Q17" s="3"/>
      <c r="R17" s="3"/>
      <c r="S17" s="3"/>
      <c r="T17" s="3"/>
      <c r="U17" s="3"/>
      <c r="V17" s="3"/>
      <c r="W17" s="3"/>
      <c r="X17" s="3"/>
      <c r="Y17" s="3"/>
      <c r="Z17" s="3"/>
    </row>
    <row r="18" spans="1:26" ht="100.05" customHeight="1" x14ac:dyDescent="0.3">
      <c r="A18" s="59" t="s">
        <v>200</v>
      </c>
      <c r="B18" s="37" t="s">
        <v>206</v>
      </c>
      <c r="C18" s="31" t="s">
        <v>207</v>
      </c>
      <c r="D18" s="31" t="s">
        <v>269</v>
      </c>
      <c r="E18" s="31" t="s">
        <v>208</v>
      </c>
      <c r="F18" s="31" t="s">
        <v>209</v>
      </c>
      <c r="G18" s="46" t="s">
        <v>163</v>
      </c>
      <c r="H18" s="31" t="s">
        <v>143</v>
      </c>
      <c r="I18" s="31" t="s">
        <v>8</v>
      </c>
      <c r="J18" s="14"/>
      <c r="K18" s="14"/>
      <c r="L18" s="14"/>
      <c r="M18" s="14"/>
      <c r="N18" s="15" t="str">
        <f>IF(M18="",IF(K18="",IF(I18="","",I18),K18),M18)</f>
        <v>Pass</v>
      </c>
      <c r="O18" s="14"/>
      <c r="P18" s="31" t="s">
        <v>173</v>
      </c>
      <c r="Q18" s="3"/>
      <c r="R18" s="3"/>
      <c r="S18" s="3"/>
      <c r="T18" s="3"/>
      <c r="U18" s="3"/>
      <c r="V18" s="3"/>
      <c r="W18" s="3"/>
      <c r="X18" s="3"/>
      <c r="Y18" s="3"/>
      <c r="Z18" s="3"/>
    </row>
    <row r="19" spans="1:26" ht="100.05" customHeight="1" x14ac:dyDescent="0.3">
      <c r="A19" s="59" t="s">
        <v>201</v>
      </c>
      <c r="B19" s="37" t="s">
        <v>210</v>
      </c>
      <c r="C19" s="31" t="s">
        <v>211</v>
      </c>
      <c r="D19" s="31" t="s">
        <v>269</v>
      </c>
      <c r="E19" s="31" t="s">
        <v>211</v>
      </c>
      <c r="F19" s="31" t="s">
        <v>212</v>
      </c>
      <c r="G19" s="46" t="s">
        <v>163</v>
      </c>
      <c r="H19" s="31" t="s">
        <v>143</v>
      </c>
      <c r="I19" s="31" t="s">
        <v>8</v>
      </c>
      <c r="J19" s="14"/>
      <c r="K19" s="14"/>
      <c r="L19" s="14"/>
      <c r="M19" s="14"/>
      <c r="N19" s="15" t="str">
        <f>IF(M19="",IF(K19="",IF(I19="","",I19),K19),M19)</f>
        <v>Pass</v>
      </c>
      <c r="O19" s="14"/>
      <c r="P19" s="31" t="s">
        <v>173</v>
      </c>
      <c r="Q19" s="3"/>
      <c r="R19" s="3"/>
      <c r="S19" s="3"/>
      <c r="T19" s="3"/>
      <c r="U19" s="3"/>
      <c r="V19" s="3"/>
      <c r="W19" s="3"/>
      <c r="X19" s="3"/>
      <c r="Y19" s="3"/>
      <c r="Z19" s="3"/>
    </row>
  </sheetData>
  <mergeCells count="5">
    <mergeCell ref="A9:A10"/>
    <mergeCell ref="G9:G10"/>
    <mergeCell ref="I9:N9"/>
    <mergeCell ref="O9:O10"/>
    <mergeCell ref="P9:P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57FA-76A9-42E5-8266-B6CE9C36256B}">
  <dimension ref="A1:Z16"/>
  <sheetViews>
    <sheetView topLeftCell="D13" workbookViewId="0">
      <selection activeCell="E22" sqref="E22"/>
    </sheetView>
  </sheetViews>
  <sheetFormatPr defaultRowHeight="13.8" x14ac:dyDescent="0.3"/>
  <cols>
    <col min="1" max="1" width="19.21875" customWidth="1"/>
    <col min="2" max="2" width="29.88671875" customWidth="1"/>
    <col min="3" max="3" width="30"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56" t="s">
        <v>174</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213</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214</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COUNTA($F$1:$F$15) - COUNTIF(#REF!,"D")</f>
        <v>#REF!</v>
      </c>
      <c r="B7" s="5">
        <f>COUNTIF($N$1:$N$15,B6)</f>
        <v>2</v>
      </c>
      <c r="C7" s="6">
        <f>COUNTIF($N$1:$N$15,C6)</f>
        <v>0</v>
      </c>
      <c r="D7" s="5">
        <f>COUNTIF($N$1:$N$15,#REF!)</f>
        <v>0</v>
      </c>
      <c r="E7" s="6">
        <f>COUNTIF($N$1:$N$15,D6)</f>
        <v>0</v>
      </c>
      <c r="F7" s="5">
        <f>B7+C7</f>
        <v>2</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215</v>
      </c>
      <c r="B12" s="61" t="s">
        <v>271</v>
      </c>
      <c r="C12" s="12"/>
      <c r="D12" s="55" t="s">
        <v>270</v>
      </c>
      <c r="G12" s="11" t="s">
        <v>29</v>
      </c>
      <c r="H12" s="31" t="s">
        <v>143</v>
      </c>
      <c r="I12" s="31" t="s">
        <v>8</v>
      </c>
      <c r="J12" s="14"/>
      <c r="K12" s="14"/>
      <c r="L12" s="14"/>
      <c r="M12" s="14"/>
      <c r="N12" s="15" t="str">
        <f>IF(M12="",IF(K12="",IF(I12="","",I12),K12),M12)</f>
        <v>Pass</v>
      </c>
      <c r="O12" s="14"/>
      <c r="P12" s="31" t="s">
        <v>216</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27" t="s">
        <v>130</v>
      </c>
      <c r="B15" s="37" t="s">
        <v>217</v>
      </c>
      <c r="C15" s="31"/>
      <c r="D15" s="31" t="s">
        <v>273</v>
      </c>
      <c r="E15" s="31" t="s">
        <v>218</v>
      </c>
      <c r="F15" s="31" t="s">
        <v>219</v>
      </c>
      <c r="G15" s="11" t="s">
        <v>29</v>
      </c>
      <c r="H15" s="31" t="s">
        <v>143</v>
      </c>
      <c r="I15" s="31" t="s">
        <v>8</v>
      </c>
      <c r="J15" s="14"/>
      <c r="K15" s="14"/>
      <c r="L15" s="14"/>
      <c r="M15" s="14"/>
      <c r="N15" s="15" t="str">
        <f>IF(M15="",IF(K15="",IF(I15="","",I15),K15),M15)</f>
        <v>Pass</v>
      </c>
      <c r="O15" s="14"/>
      <c r="P15" s="31" t="s">
        <v>216</v>
      </c>
      <c r="Q15" s="3"/>
      <c r="R15" s="3"/>
      <c r="S15" s="3"/>
      <c r="T15" s="3"/>
      <c r="U15" s="3"/>
      <c r="V15" s="3"/>
      <c r="W15" s="3"/>
      <c r="X15" s="3"/>
      <c r="Y15" s="3"/>
      <c r="Z15" s="3"/>
    </row>
    <row r="16" spans="1:26" ht="100.05" customHeight="1" x14ac:dyDescent="0.3">
      <c r="A16" s="27" t="s">
        <v>444</v>
      </c>
      <c r="B16" s="37" t="s">
        <v>442</v>
      </c>
      <c r="C16" s="31"/>
      <c r="D16" s="31" t="s">
        <v>273</v>
      </c>
      <c r="E16" s="31" t="s">
        <v>443</v>
      </c>
      <c r="F16" s="31" t="s">
        <v>219</v>
      </c>
      <c r="G16" s="11" t="s">
        <v>29</v>
      </c>
      <c r="H16" s="31" t="s">
        <v>143</v>
      </c>
      <c r="I16" s="31" t="s">
        <v>8</v>
      </c>
      <c r="J16" s="14"/>
      <c r="K16" s="14"/>
      <c r="L16" s="14"/>
      <c r="M16" s="14"/>
      <c r="N16" s="15" t="str">
        <f>IF(M16="",IF(K16="",IF(I16="","",I16),K16),M16)</f>
        <v>Pass</v>
      </c>
      <c r="O16" s="14"/>
      <c r="P16" s="31" t="s">
        <v>216</v>
      </c>
      <c r="Q16" s="3"/>
      <c r="R16" s="3"/>
      <c r="S16" s="3"/>
      <c r="T16" s="3"/>
      <c r="U16" s="3"/>
      <c r="V16" s="3"/>
      <c r="W16" s="3"/>
      <c r="X16" s="3"/>
      <c r="Y16" s="3"/>
      <c r="Z16" s="3"/>
    </row>
  </sheetData>
  <mergeCells count="5">
    <mergeCell ref="A9:A10"/>
    <mergeCell ref="G9:G10"/>
    <mergeCell ref="I9:N9"/>
    <mergeCell ref="O9:O10"/>
    <mergeCell ref="P9:P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AA9D-EA44-4E41-A03D-3CFAB8F54FAD}">
  <dimension ref="A1:Z19"/>
  <sheetViews>
    <sheetView topLeftCell="E13" workbookViewId="0">
      <selection activeCell="E15" sqref="E15"/>
    </sheetView>
  </sheetViews>
  <sheetFormatPr defaultRowHeight="13.8" x14ac:dyDescent="0.3"/>
  <cols>
    <col min="1" max="1" width="19.21875" customWidth="1"/>
    <col min="2" max="2" width="29.88671875" customWidth="1"/>
    <col min="3" max="3" width="30" customWidth="1"/>
    <col min="4" max="4" width="41.109375" customWidth="1"/>
    <col min="5" max="5" width="29.66406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56" t="s">
        <v>174</v>
      </c>
      <c r="C1" s="52"/>
      <c r="D1" s="53"/>
      <c r="E1" s="52"/>
      <c r="F1" s="52"/>
      <c r="G1" s="54"/>
      <c r="H1" s="54"/>
      <c r="I1" s="54"/>
      <c r="J1" s="54"/>
      <c r="K1" s="54"/>
      <c r="L1" s="54"/>
      <c r="M1" s="54"/>
      <c r="N1" s="54"/>
      <c r="O1" s="54"/>
      <c r="P1" s="54"/>
      <c r="Q1" s="3"/>
      <c r="R1" s="3"/>
      <c r="S1" s="3"/>
      <c r="T1" s="3"/>
      <c r="U1" s="3"/>
      <c r="V1" s="3"/>
      <c r="W1" s="3"/>
      <c r="X1" s="3"/>
      <c r="Y1" s="3"/>
      <c r="Z1" s="3"/>
    </row>
    <row r="2" spans="1:26" ht="46.2" customHeight="1" x14ac:dyDescent="0.3">
      <c r="A2" s="23" t="s">
        <v>1</v>
      </c>
      <c r="B2" s="51" t="s">
        <v>221</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220</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COUNTA($F$1:$F$16) - COUNTIF(#REF!,"D")</f>
        <v>#REF!</v>
      </c>
      <c r="B7" s="5">
        <f>COUNTIF($N$1:$N$19,B6)</f>
        <v>7</v>
      </c>
      <c r="C7" s="6">
        <f>COUNTIF($N$1:$N$16,C6)</f>
        <v>0</v>
      </c>
      <c r="D7" s="5">
        <f>COUNTIF($N$1:$N$16,#REF!)</f>
        <v>0</v>
      </c>
      <c r="E7" s="6">
        <f>COUNTIF($N$1:$N$16,D6)</f>
        <v>0</v>
      </c>
      <c r="F7" s="5">
        <f>B7+C7</f>
        <v>7</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222</v>
      </c>
      <c r="B12" s="61" t="s">
        <v>272</v>
      </c>
      <c r="C12" s="12"/>
      <c r="D12" s="55" t="s">
        <v>274</v>
      </c>
      <c r="G12" s="11" t="s">
        <v>29</v>
      </c>
      <c r="H12" s="31" t="s">
        <v>143</v>
      </c>
      <c r="I12" s="31" t="s">
        <v>8</v>
      </c>
      <c r="J12" s="14"/>
      <c r="K12" s="14"/>
      <c r="L12" s="14"/>
      <c r="M12" s="14"/>
      <c r="N12" s="15" t="str">
        <f>IF(M12="",IF(K12="",IF(I12="","",I12),K12),M12)</f>
        <v>Pass</v>
      </c>
      <c r="O12" s="14"/>
      <c r="P12" s="31" t="s">
        <v>216</v>
      </c>
      <c r="Q12" s="3"/>
      <c r="R12" s="3"/>
      <c r="S12" s="3"/>
      <c r="T12" s="3"/>
      <c r="U12" s="3"/>
      <c r="V12" s="3"/>
      <c r="W12" s="3"/>
      <c r="X12" s="3"/>
      <c r="Y12" s="3"/>
      <c r="Z12" s="3"/>
    </row>
    <row r="13" spans="1:26" ht="199.8" customHeight="1" x14ac:dyDescent="0.3">
      <c r="A13" s="48" t="s">
        <v>223</v>
      </c>
      <c r="B13" s="61" t="s">
        <v>289</v>
      </c>
      <c r="C13" s="12"/>
      <c r="D13" s="55" t="s">
        <v>290</v>
      </c>
      <c r="E13" s="31" t="s">
        <v>279</v>
      </c>
      <c r="G13" s="11" t="s">
        <v>29</v>
      </c>
      <c r="H13" s="31" t="s">
        <v>143</v>
      </c>
      <c r="I13" s="31" t="s">
        <v>8</v>
      </c>
      <c r="J13" s="14"/>
      <c r="K13" s="14"/>
      <c r="L13" s="14"/>
      <c r="M13" s="14"/>
      <c r="N13" s="15" t="str">
        <f>IF(M13="",IF(K13="",IF(I13="","",I13),K13),M13)</f>
        <v>Pass</v>
      </c>
      <c r="O13" s="14"/>
      <c r="P13" s="31" t="s">
        <v>216</v>
      </c>
      <c r="Q13" s="3"/>
      <c r="R13" s="3"/>
      <c r="S13" s="3"/>
      <c r="T13" s="3"/>
      <c r="U13" s="3"/>
      <c r="V13" s="3"/>
      <c r="W13" s="3"/>
      <c r="X13" s="3"/>
      <c r="Y13" s="3"/>
      <c r="Z13" s="3"/>
    </row>
    <row r="14" spans="1:26" ht="60" customHeight="1" x14ac:dyDescent="0.3">
      <c r="A14" s="28" t="s">
        <v>30</v>
      </c>
      <c r="B14" s="42"/>
      <c r="C14" s="16"/>
      <c r="D14" s="17"/>
      <c r="E14" s="16"/>
      <c r="F14" s="17"/>
      <c r="G14" s="17"/>
      <c r="H14" s="17"/>
      <c r="I14" s="17"/>
      <c r="J14" s="17"/>
      <c r="K14" s="17"/>
      <c r="L14" s="17"/>
      <c r="M14" s="17"/>
      <c r="N14" s="17"/>
      <c r="O14" s="17"/>
      <c r="P14" s="17"/>
      <c r="Q14" s="3"/>
      <c r="R14" s="3"/>
      <c r="S14" s="3"/>
      <c r="T14" s="3"/>
      <c r="U14" s="3"/>
      <c r="V14" s="3"/>
      <c r="W14" s="3"/>
      <c r="X14" s="3"/>
      <c r="Y14" s="3"/>
      <c r="Z14" s="3"/>
    </row>
    <row r="15" spans="1:26" ht="100.05" customHeight="1" x14ac:dyDescent="0.3">
      <c r="A15" s="48" t="s">
        <v>291</v>
      </c>
      <c r="B15" s="37" t="s">
        <v>286</v>
      </c>
      <c r="C15" s="31"/>
      <c r="D15" s="31" t="s">
        <v>287</v>
      </c>
      <c r="E15" s="31" t="s">
        <v>279</v>
      </c>
      <c r="F15" s="31" t="s">
        <v>288</v>
      </c>
      <c r="G15" s="11" t="s">
        <v>29</v>
      </c>
      <c r="H15" s="31" t="s">
        <v>143</v>
      </c>
      <c r="I15" s="31" t="s">
        <v>8</v>
      </c>
      <c r="J15" s="14"/>
      <c r="K15" s="14"/>
      <c r="L15" s="14"/>
      <c r="M15" s="14"/>
      <c r="N15" s="15" t="str">
        <f>IF(M15="",IF(K15="",IF(I15="","",I15),K15),M15)</f>
        <v>Pass</v>
      </c>
      <c r="O15" s="14"/>
      <c r="P15" s="31" t="s">
        <v>216</v>
      </c>
      <c r="Q15" s="3"/>
      <c r="R15" s="3"/>
      <c r="S15" s="3"/>
      <c r="T15" s="3"/>
      <c r="U15" s="3"/>
      <c r="V15" s="3"/>
      <c r="W15" s="3"/>
      <c r="X15" s="3"/>
      <c r="Y15" s="3"/>
      <c r="Z15" s="3"/>
    </row>
    <row r="16" spans="1:26" ht="100.05" customHeight="1" x14ac:dyDescent="0.3">
      <c r="A16" s="48" t="s">
        <v>292</v>
      </c>
      <c r="B16" s="37" t="s">
        <v>277</v>
      </c>
      <c r="C16" s="31"/>
      <c r="D16" s="31" t="s">
        <v>278</v>
      </c>
      <c r="E16" s="31" t="s">
        <v>279</v>
      </c>
      <c r="F16" s="31" t="s">
        <v>280</v>
      </c>
      <c r="G16" s="11" t="s">
        <v>29</v>
      </c>
      <c r="H16" s="31" t="s">
        <v>143</v>
      </c>
      <c r="I16" s="31" t="s">
        <v>8</v>
      </c>
      <c r="J16" s="14"/>
      <c r="K16" s="14"/>
      <c r="L16" s="14"/>
      <c r="M16" s="14"/>
      <c r="N16" s="15" t="str">
        <f>IF(M16="",IF(K16="",IF(I16="","",I16),K16),M16)</f>
        <v>Pass</v>
      </c>
      <c r="O16" s="14"/>
      <c r="P16" s="31" t="s">
        <v>216</v>
      </c>
      <c r="Q16" s="3"/>
      <c r="R16" s="3"/>
      <c r="S16" s="3"/>
      <c r="T16" s="3"/>
      <c r="U16" s="3"/>
      <c r="V16" s="3"/>
      <c r="W16" s="3"/>
      <c r="X16" s="3"/>
      <c r="Y16" s="3"/>
      <c r="Z16" s="3"/>
    </row>
    <row r="17" spans="1:26" ht="100.05" customHeight="1" x14ac:dyDescent="0.3">
      <c r="A17" s="48" t="s">
        <v>293</v>
      </c>
      <c r="B17" s="37" t="s">
        <v>281</v>
      </c>
      <c r="C17" s="31"/>
      <c r="D17" s="31" t="s">
        <v>282</v>
      </c>
      <c r="E17" s="31" t="s">
        <v>279</v>
      </c>
      <c r="F17" s="31" t="s">
        <v>224</v>
      </c>
      <c r="G17" s="11" t="s">
        <v>29</v>
      </c>
      <c r="H17" s="31" t="s">
        <v>143</v>
      </c>
      <c r="I17" s="31" t="s">
        <v>8</v>
      </c>
      <c r="J17" s="14"/>
      <c r="K17" s="14"/>
      <c r="L17" s="14"/>
      <c r="M17" s="14"/>
      <c r="N17" s="15" t="str">
        <f>IF(M17="",IF(K17="",IF(I17="","",I17),K17),M17)</f>
        <v>Pass</v>
      </c>
      <c r="O17" s="14"/>
      <c r="P17" s="31" t="s">
        <v>216</v>
      </c>
      <c r="Q17" s="3"/>
      <c r="R17" s="3"/>
      <c r="S17" s="3"/>
      <c r="T17" s="3"/>
      <c r="U17" s="3"/>
      <c r="V17" s="3"/>
      <c r="W17" s="3"/>
      <c r="X17" s="3"/>
      <c r="Y17" s="3"/>
      <c r="Z17" s="3"/>
    </row>
    <row r="18" spans="1:26" ht="100.05" customHeight="1" x14ac:dyDescent="0.3">
      <c r="A18" s="48" t="s">
        <v>294</v>
      </c>
      <c r="B18" s="37" t="s">
        <v>283</v>
      </c>
      <c r="C18" s="31"/>
      <c r="D18" s="31" t="s">
        <v>284</v>
      </c>
      <c r="E18" s="31" t="s">
        <v>279</v>
      </c>
      <c r="F18" s="31" t="s">
        <v>285</v>
      </c>
      <c r="G18" s="11" t="s">
        <v>29</v>
      </c>
      <c r="H18" s="31" t="s">
        <v>143</v>
      </c>
      <c r="I18" s="31" t="s">
        <v>8</v>
      </c>
      <c r="J18" s="14"/>
      <c r="K18" s="14"/>
      <c r="L18" s="14"/>
      <c r="M18" s="14"/>
      <c r="N18" s="15" t="str">
        <f>IF(M18="",IF(K18="",IF(I18="","",I18),K18),M18)</f>
        <v>Pass</v>
      </c>
      <c r="O18" s="14"/>
      <c r="P18" s="31" t="s">
        <v>216</v>
      </c>
      <c r="Q18" s="3"/>
      <c r="R18" s="3"/>
      <c r="S18" s="3"/>
      <c r="T18" s="3"/>
      <c r="U18" s="3"/>
      <c r="V18" s="3"/>
      <c r="W18" s="3"/>
      <c r="X18" s="3"/>
      <c r="Y18" s="3"/>
      <c r="Z18" s="3"/>
    </row>
    <row r="19" spans="1:26" ht="100.05" customHeight="1" x14ac:dyDescent="0.3">
      <c r="A19" s="48" t="s">
        <v>295</v>
      </c>
      <c r="B19" s="37" t="s">
        <v>277</v>
      </c>
      <c r="C19" s="31"/>
      <c r="D19" s="31" t="s">
        <v>278</v>
      </c>
      <c r="E19" s="31" t="s">
        <v>279</v>
      </c>
      <c r="F19" s="31" t="s">
        <v>280</v>
      </c>
      <c r="G19" s="11" t="s">
        <v>29</v>
      </c>
      <c r="H19" s="31" t="s">
        <v>143</v>
      </c>
      <c r="I19" s="31" t="s">
        <v>8</v>
      </c>
      <c r="J19" s="14"/>
      <c r="K19" s="14"/>
      <c r="L19" s="14"/>
      <c r="M19" s="14"/>
      <c r="N19" s="15" t="str">
        <f>IF(M19="",IF(K19="",IF(I19="","",I19),K19),M19)</f>
        <v>Pass</v>
      </c>
      <c r="O19" s="14"/>
      <c r="P19" s="31" t="s">
        <v>216</v>
      </c>
      <c r="Q19" s="3"/>
      <c r="R19" s="3"/>
      <c r="S19" s="3"/>
      <c r="T19" s="3"/>
      <c r="U19" s="3"/>
      <c r="V19" s="3"/>
      <c r="W19" s="3"/>
      <c r="X19" s="3"/>
      <c r="Y19" s="3"/>
      <c r="Z19"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CC08F-5AB0-411C-89E3-E78C1CC65AA1}">
  <dimension ref="A1:Z21"/>
  <sheetViews>
    <sheetView topLeftCell="G15" workbookViewId="0">
      <selection activeCell="D16" sqref="D16"/>
    </sheetView>
  </sheetViews>
  <sheetFormatPr defaultRowHeight="13.8" x14ac:dyDescent="0.3"/>
  <cols>
    <col min="1" max="1" width="19.21875" customWidth="1"/>
    <col min="2" max="2" width="29.88671875" customWidth="1"/>
    <col min="3" max="3" width="30" customWidth="1"/>
    <col min="4" max="4" width="41.109375" customWidth="1"/>
    <col min="5" max="5" width="29.66406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56" t="s">
        <v>174</v>
      </c>
      <c r="C1" s="52"/>
      <c r="D1" s="53"/>
      <c r="E1" s="52"/>
      <c r="F1" s="52"/>
      <c r="G1" s="54"/>
      <c r="H1" s="54"/>
      <c r="I1" s="54"/>
      <c r="J1" s="54"/>
      <c r="K1" s="54"/>
      <c r="L1" s="54"/>
      <c r="M1" s="54"/>
      <c r="N1" s="54"/>
      <c r="O1" s="54"/>
      <c r="P1" s="54"/>
      <c r="Q1" s="3"/>
      <c r="R1" s="3"/>
      <c r="S1" s="3"/>
      <c r="T1" s="3"/>
      <c r="U1" s="3"/>
      <c r="V1" s="3"/>
      <c r="W1" s="3"/>
      <c r="X1" s="3"/>
      <c r="Y1" s="3"/>
      <c r="Z1" s="3"/>
    </row>
    <row r="2" spans="1:26" ht="46.2" customHeight="1" x14ac:dyDescent="0.3">
      <c r="A2" s="23" t="s">
        <v>1</v>
      </c>
      <c r="B2" s="51" t="s">
        <v>334</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226</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COUNTA($F$1:$F$17) - COUNTIF(#REF!,"D")</f>
        <v>#REF!</v>
      </c>
      <c r="B7" s="5">
        <f>COUNTIF($N$1:$N$17,B6)</f>
        <v>3</v>
      </c>
      <c r="C7" s="6">
        <f>COUNTIF($N$1:$N$17,C6)</f>
        <v>1</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227</v>
      </c>
      <c r="B12" s="74" t="s">
        <v>371</v>
      </c>
      <c r="C12" s="12"/>
      <c r="D12" s="55" t="s">
        <v>275</v>
      </c>
      <c r="G12" s="11" t="s">
        <v>29</v>
      </c>
      <c r="H12" s="31" t="s">
        <v>143</v>
      </c>
      <c r="I12" s="31" t="s">
        <v>8</v>
      </c>
      <c r="J12" s="14"/>
      <c r="K12" s="14"/>
      <c r="L12" s="14"/>
      <c r="M12" s="14"/>
      <c r="N12" s="15" t="str">
        <f>IF(M12="",IF(K12="",IF(I12="","",I12),K12),M12)</f>
        <v>Pass</v>
      </c>
      <c r="O12" s="14"/>
      <c r="P12" s="31" t="s">
        <v>216</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18.2" customHeight="1" x14ac:dyDescent="0.3">
      <c r="A15" s="48" t="s">
        <v>315</v>
      </c>
      <c r="B15" s="37" t="s">
        <v>297</v>
      </c>
      <c r="C15" s="31"/>
      <c r="D15" s="31" t="s">
        <v>299</v>
      </c>
      <c r="E15" s="31" t="s">
        <v>276</v>
      </c>
      <c r="F15" s="31" t="s">
        <v>228</v>
      </c>
      <c r="G15" s="46" t="s">
        <v>163</v>
      </c>
      <c r="H15" s="31" t="s">
        <v>143</v>
      </c>
      <c r="I15" s="31" t="s">
        <v>8</v>
      </c>
      <c r="J15" s="14"/>
      <c r="K15" s="14"/>
      <c r="L15" s="14"/>
      <c r="M15" s="14"/>
      <c r="N15" s="15" t="str">
        <f t="shared" ref="N15:N21" si="0">IF(M15="",IF(K15="",IF(I15="","",I15),K15),M15)</f>
        <v>Pass</v>
      </c>
      <c r="O15" s="14"/>
      <c r="P15" s="31" t="s">
        <v>216</v>
      </c>
      <c r="Q15" s="3"/>
      <c r="R15" s="3"/>
      <c r="S15" s="3"/>
      <c r="T15" s="3"/>
      <c r="U15" s="3"/>
      <c r="V15" s="3"/>
      <c r="W15" s="3"/>
      <c r="X15" s="3"/>
      <c r="Y15" s="3"/>
      <c r="Z15" s="3"/>
    </row>
    <row r="16" spans="1:26" ht="130.19999999999999" customHeight="1" x14ac:dyDescent="0.3">
      <c r="A16" s="48" t="s">
        <v>316</v>
      </c>
      <c r="B16" s="37" t="s">
        <v>296</v>
      </c>
      <c r="C16" s="31"/>
      <c r="D16" s="31" t="s">
        <v>298</v>
      </c>
      <c r="E16" s="31" t="s">
        <v>300</v>
      </c>
      <c r="F16" s="31" t="s">
        <v>301</v>
      </c>
      <c r="G16" s="46" t="s">
        <v>163</v>
      </c>
      <c r="H16" s="31" t="s">
        <v>143</v>
      </c>
      <c r="I16" s="31" t="s">
        <v>8</v>
      </c>
      <c r="J16" s="14"/>
      <c r="K16" s="14"/>
      <c r="L16" s="14"/>
      <c r="M16" s="14"/>
      <c r="N16" s="15" t="str">
        <f t="shared" si="0"/>
        <v>Pass</v>
      </c>
      <c r="O16" s="31"/>
      <c r="P16" s="31" t="s">
        <v>308</v>
      </c>
      <c r="Q16" s="3"/>
      <c r="R16" s="3"/>
      <c r="S16" s="3"/>
      <c r="T16" s="3"/>
      <c r="U16" s="3"/>
      <c r="V16" s="3"/>
      <c r="W16" s="3"/>
      <c r="X16" s="3"/>
      <c r="Y16" s="3"/>
      <c r="Z16" s="3"/>
    </row>
    <row r="17" spans="1:26" ht="166.2" customHeight="1" x14ac:dyDescent="0.3">
      <c r="A17" s="48" t="s">
        <v>317</v>
      </c>
      <c r="B17" s="37" t="s">
        <v>304</v>
      </c>
      <c r="C17" s="31"/>
      <c r="D17" s="31" t="s">
        <v>305</v>
      </c>
      <c r="E17" s="31" t="s">
        <v>306</v>
      </c>
      <c r="F17" s="31" t="s">
        <v>307</v>
      </c>
      <c r="G17" s="46" t="s">
        <v>163</v>
      </c>
      <c r="H17" s="31" t="s">
        <v>143</v>
      </c>
      <c r="I17" s="31" t="s">
        <v>9</v>
      </c>
      <c r="J17" s="14"/>
      <c r="K17" s="14"/>
      <c r="L17" s="14"/>
      <c r="M17" s="14"/>
      <c r="N17" s="15" t="str">
        <f>IF(M17="",IF(K17="",IF(I17="","",I17),K17),M17)</f>
        <v>Fail</v>
      </c>
      <c r="O17" s="31" t="s">
        <v>449</v>
      </c>
      <c r="P17" s="31" t="s">
        <v>450</v>
      </c>
      <c r="Q17" s="3"/>
      <c r="R17" s="3"/>
      <c r="S17" s="3"/>
      <c r="T17" s="3"/>
      <c r="U17" s="3"/>
      <c r="V17" s="3"/>
      <c r="W17" s="3"/>
      <c r="X17" s="3"/>
      <c r="Y17" s="3"/>
      <c r="Z17" s="3"/>
    </row>
    <row r="18" spans="1:26" ht="118.2" customHeight="1" x14ac:dyDescent="0.3">
      <c r="A18" s="48" t="s">
        <v>302</v>
      </c>
      <c r="B18" s="37" t="s">
        <v>311</v>
      </c>
      <c r="C18" s="31"/>
      <c r="D18" s="31" t="s">
        <v>312</v>
      </c>
      <c r="E18" s="31" t="s">
        <v>313</v>
      </c>
      <c r="F18" s="31" t="s">
        <v>314</v>
      </c>
      <c r="G18" s="46" t="s">
        <v>163</v>
      </c>
      <c r="H18" s="31" t="s">
        <v>143</v>
      </c>
      <c r="I18" s="31" t="s">
        <v>8</v>
      </c>
      <c r="J18" s="14"/>
      <c r="K18" s="14"/>
      <c r="L18" s="14"/>
      <c r="M18" s="14"/>
      <c r="N18" s="15" t="str">
        <f t="shared" si="0"/>
        <v>Pass</v>
      </c>
      <c r="O18" s="31"/>
      <c r="P18" s="31" t="s">
        <v>308</v>
      </c>
      <c r="Q18" s="3"/>
      <c r="R18" s="3"/>
      <c r="S18" s="3"/>
      <c r="T18" s="3"/>
      <c r="U18" s="3"/>
      <c r="V18" s="3"/>
      <c r="W18" s="3"/>
      <c r="X18" s="3"/>
      <c r="Y18" s="3"/>
      <c r="Z18" s="3"/>
    </row>
    <row r="19" spans="1:26" ht="118.2" customHeight="1" x14ac:dyDescent="0.3">
      <c r="A19" s="48" t="s">
        <v>303</v>
      </c>
      <c r="B19" s="37" t="s">
        <v>318</v>
      </c>
      <c r="C19" s="31"/>
      <c r="D19" s="31" t="s">
        <v>319</v>
      </c>
      <c r="E19" s="31" t="s">
        <v>313</v>
      </c>
      <c r="F19" s="31" t="s">
        <v>301</v>
      </c>
      <c r="G19" s="46" t="s">
        <v>163</v>
      </c>
      <c r="H19" s="31" t="s">
        <v>143</v>
      </c>
      <c r="I19" s="31" t="s">
        <v>8</v>
      </c>
      <c r="J19" s="14"/>
      <c r="K19" s="14"/>
      <c r="L19" s="14"/>
      <c r="M19" s="14"/>
      <c r="N19" s="15" t="str">
        <f t="shared" si="0"/>
        <v>Pass</v>
      </c>
      <c r="O19" s="31"/>
      <c r="P19" s="31" t="s">
        <v>308</v>
      </c>
      <c r="Q19" s="3"/>
      <c r="R19" s="3"/>
      <c r="S19" s="3"/>
      <c r="T19" s="3"/>
      <c r="U19" s="3"/>
      <c r="V19" s="3"/>
      <c r="W19" s="3"/>
      <c r="X19" s="3"/>
      <c r="Y19" s="3"/>
      <c r="Z19" s="3"/>
    </row>
    <row r="20" spans="1:26" ht="118.2" customHeight="1" x14ac:dyDescent="0.3">
      <c r="A20" s="48" t="s">
        <v>309</v>
      </c>
      <c r="B20" s="37" t="s">
        <v>320</v>
      </c>
      <c r="C20" s="31"/>
      <c r="D20" s="31" t="s">
        <v>322</v>
      </c>
      <c r="E20" s="31" t="s">
        <v>313</v>
      </c>
      <c r="F20" s="31" t="s">
        <v>323</v>
      </c>
      <c r="G20" s="46" t="s">
        <v>163</v>
      </c>
      <c r="H20" s="31" t="s">
        <v>143</v>
      </c>
      <c r="I20" s="31" t="s">
        <v>8</v>
      </c>
      <c r="J20" s="14"/>
      <c r="K20" s="14"/>
      <c r="L20" s="14"/>
      <c r="M20" s="14"/>
      <c r="N20" s="15" t="str">
        <f t="shared" si="0"/>
        <v>Pass</v>
      </c>
      <c r="O20" s="31"/>
      <c r="P20" s="31" t="s">
        <v>308</v>
      </c>
      <c r="Q20" s="3"/>
      <c r="R20" s="3"/>
      <c r="S20" s="3"/>
      <c r="T20" s="3"/>
      <c r="U20" s="3"/>
      <c r="V20" s="3"/>
      <c r="W20" s="3"/>
      <c r="X20" s="3"/>
      <c r="Y20" s="3"/>
      <c r="Z20" s="3"/>
    </row>
    <row r="21" spans="1:26" ht="118.2" customHeight="1" x14ac:dyDescent="0.3">
      <c r="A21" s="48" t="s">
        <v>310</v>
      </c>
      <c r="B21" s="37" t="s">
        <v>321</v>
      </c>
      <c r="C21" s="31"/>
      <c r="D21" s="31" t="s">
        <v>324</v>
      </c>
      <c r="E21" s="31" t="s">
        <v>325</v>
      </c>
      <c r="F21" s="31" t="s">
        <v>323</v>
      </c>
      <c r="G21" s="46" t="s">
        <v>163</v>
      </c>
      <c r="H21" s="31" t="s">
        <v>143</v>
      </c>
      <c r="I21" s="31" t="s">
        <v>8</v>
      </c>
      <c r="J21" s="14"/>
      <c r="K21" s="14"/>
      <c r="L21" s="14"/>
      <c r="M21" s="14"/>
      <c r="N21" s="15" t="str">
        <f t="shared" si="0"/>
        <v>Pass</v>
      </c>
      <c r="O21" s="31"/>
      <c r="P21" s="31" t="s">
        <v>308</v>
      </c>
      <c r="Q21" s="3"/>
      <c r="R21" s="3"/>
      <c r="S21" s="3"/>
      <c r="T21" s="3"/>
      <c r="U21" s="3"/>
      <c r="V21" s="3"/>
      <c r="W21" s="3"/>
      <c r="X21" s="3"/>
      <c r="Y21" s="3"/>
      <c r="Z21"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FF327-428D-4B62-89CD-E2B9FC29E03E}">
  <dimension ref="A1:Z21"/>
  <sheetViews>
    <sheetView topLeftCell="C13" workbookViewId="0">
      <selection activeCell="D4" sqref="D4"/>
    </sheetView>
  </sheetViews>
  <sheetFormatPr defaultRowHeight="13.8" x14ac:dyDescent="0.3"/>
  <cols>
    <col min="1" max="1" width="19.21875" customWidth="1"/>
    <col min="2" max="2" width="29.88671875" customWidth="1"/>
    <col min="3" max="3" width="30" customWidth="1"/>
    <col min="4" max="4" width="41.109375" customWidth="1"/>
    <col min="5" max="5" width="29.66406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3" max="13" width="6.77734375" customWidth="1"/>
    <col min="15" max="15" width="10.5546875" customWidth="1"/>
    <col min="16" max="16" width="15.5546875" customWidth="1"/>
  </cols>
  <sheetData>
    <row r="1" spans="1:26" ht="33.6" customHeight="1" x14ac:dyDescent="0.3">
      <c r="A1" s="22" t="s">
        <v>0</v>
      </c>
      <c r="B1" s="56" t="s">
        <v>174</v>
      </c>
      <c r="C1" s="52"/>
      <c r="D1" s="53"/>
      <c r="E1" s="52"/>
      <c r="F1" s="52"/>
      <c r="G1" s="54"/>
      <c r="H1" s="54"/>
      <c r="I1" s="54"/>
      <c r="J1" s="54"/>
      <c r="K1" s="54"/>
      <c r="L1" s="54"/>
      <c r="M1" s="54"/>
      <c r="N1" s="54"/>
      <c r="O1" s="54"/>
      <c r="P1" s="54"/>
      <c r="Q1" s="3"/>
      <c r="R1" s="3"/>
      <c r="S1" s="3"/>
      <c r="T1" s="3"/>
      <c r="U1" s="3"/>
      <c r="V1" s="3"/>
      <c r="W1" s="3"/>
      <c r="X1" s="3"/>
      <c r="Y1" s="3"/>
      <c r="Z1" s="3"/>
    </row>
    <row r="2" spans="1:26" ht="46.2" customHeight="1" x14ac:dyDescent="0.3">
      <c r="A2" s="23" t="s">
        <v>1</v>
      </c>
      <c r="B2" s="51" t="s">
        <v>333</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335</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COUNTA($F$1:$F$16) - COUNTIF(#REF!,"D")</f>
        <v>#REF!</v>
      </c>
      <c r="B7" s="5">
        <f>COUNTIF($N$1:$N$21,B6)</f>
        <v>6</v>
      </c>
      <c r="C7" s="6">
        <f>COUNTIF($N$1:$N$21,C6)</f>
        <v>2</v>
      </c>
      <c r="D7" s="5">
        <f>COUNTIF($N$1:$N$16,#REF!)</f>
        <v>0</v>
      </c>
      <c r="E7" s="6">
        <f>COUNTIF($N$1:$N$16,D6)</f>
        <v>0</v>
      </c>
      <c r="F7" s="5">
        <f>B7+C7</f>
        <v>8</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336</v>
      </c>
      <c r="B12" s="74" t="s">
        <v>370</v>
      </c>
      <c r="C12" s="12"/>
      <c r="D12" s="55" t="s">
        <v>337</v>
      </c>
      <c r="G12" s="11" t="s">
        <v>29</v>
      </c>
      <c r="H12" s="31" t="s">
        <v>143</v>
      </c>
      <c r="I12" s="31" t="s">
        <v>8</v>
      </c>
      <c r="J12" s="14"/>
      <c r="K12" s="14"/>
      <c r="L12" s="14"/>
      <c r="M12" s="14"/>
      <c r="N12" s="15" t="str">
        <f>IF(M12="",IF(K12="",IF(I12="","",I12),K12),M12)</f>
        <v>Pass</v>
      </c>
      <c r="O12" s="14"/>
      <c r="P12" s="31" t="s">
        <v>216</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18.2" customHeight="1" x14ac:dyDescent="0.3">
      <c r="A15" s="48" t="s">
        <v>359</v>
      </c>
      <c r="B15" s="37" t="s">
        <v>338</v>
      </c>
      <c r="C15" s="31"/>
      <c r="D15" s="31" t="s">
        <v>339</v>
      </c>
      <c r="E15" s="31" t="s">
        <v>340</v>
      </c>
      <c r="F15" s="31" t="s">
        <v>341</v>
      </c>
      <c r="G15" s="46" t="s">
        <v>163</v>
      </c>
      <c r="H15" s="31" t="s">
        <v>143</v>
      </c>
      <c r="I15" s="31" t="s">
        <v>8</v>
      </c>
      <c r="J15" s="14"/>
      <c r="K15" s="14"/>
      <c r="L15" s="14"/>
      <c r="M15" s="14"/>
      <c r="N15" s="15" t="str">
        <f t="shared" ref="N15:N21" si="0">IF(M15="",IF(K15="",IF(I15="","",I15),K15),M15)</f>
        <v>Pass</v>
      </c>
      <c r="O15" s="14"/>
      <c r="P15" s="31" t="s">
        <v>216</v>
      </c>
      <c r="Q15" s="3"/>
      <c r="R15" s="3"/>
      <c r="S15" s="3"/>
      <c r="T15" s="3"/>
      <c r="U15" s="3"/>
      <c r="V15" s="3"/>
      <c r="W15" s="3"/>
      <c r="X15" s="3"/>
      <c r="Y15" s="3"/>
      <c r="Z15" s="3"/>
    </row>
    <row r="16" spans="1:26" ht="118.2" customHeight="1" x14ac:dyDescent="0.3">
      <c r="A16" s="48" t="s">
        <v>360</v>
      </c>
      <c r="B16" s="37" t="s">
        <v>342</v>
      </c>
      <c r="C16" s="31"/>
      <c r="D16" s="31" t="s">
        <v>298</v>
      </c>
      <c r="E16" s="31" t="s">
        <v>343</v>
      </c>
      <c r="F16" s="31" t="s">
        <v>301</v>
      </c>
      <c r="G16" s="46" t="s">
        <v>163</v>
      </c>
      <c r="H16" s="31" t="s">
        <v>143</v>
      </c>
      <c r="I16" s="31" t="s">
        <v>9</v>
      </c>
      <c r="J16" s="14"/>
      <c r="K16" s="14"/>
      <c r="L16" s="14"/>
      <c r="M16" s="14"/>
      <c r="N16" s="15" t="str">
        <f t="shared" si="0"/>
        <v>Fail</v>
      </c>
      <c r="O16" s="31" t="s">
        <v>344</v>
      </c>
      <c r="P16" s="31" t="s">
        <v>445</v>
      </c>
      <c r="Q16" s="3"/>
      <c r="R16" s="3"/>
      <c r="S16" s="3"/>
      <c r="T16" s="3"/>
      <c r="U16" s="3"/>
      <c r="V16" s="3"/>
      <c r="W16" s="3"/>
      <c r="X16" s="3"/>
      <c r="Y16" s="3"/>
      <c r="Z16" s="3"/>
    </row>
    <row r="17" spans="1:26" ht="118.2" customHeight="1" x14ac:dyDescent="0.3">
      <c r="A17" s="48" t="s">
        <v>361</v>
      </c>
      <c r="B17" s="37" t="s">
        <v>346</v>
      </c>
      <c r="C17" s="31"/>
      <c r="D17" s="31" t="s">
        <v>347</v>
      </c>
      <c r="E17" s="31" t="s">
        <v>345</v>
      </c>
      <c r="F17" s="31" t="s">
        <v>383</v>
      </c>
      <c r="G17" s="46" t="s">
        <v>163</v>
      </c>
      <c r="H17" s="31" t="s">
        <v>143</v>
      </c>
      <c r="I17" s="31" t="s">
        <v>9</v>
      </c>
      <c r="J17" s="14"/>
      <c r="K17" s="14"/>
      <c r="L17" s="14"/>
      <c r="M17" s="14"/>
      <c r="N17" s="15" t="str">
        <f t="shared" si="0"/>
        <v>Fail</v>
      </c>
      <c r="O17" s="31" t="s">
        <v>348</v>
      </c>
      <c r="P17" s="31" t="s">
        <v>446</v>
      </c>
      <c r="Q17" s="3"/>
      <c r="R17" s="3"/>
      <c r="S17" s="3"/>
      <c r="T17" s="3"/>
      <c r="U17" s="3"/>
      <c r="V17" s="3"/>
      <c r="W17" s="3"/>
      <c r="X17" s="3"/>
      <c r="Y17" s="3"/>
      <c r="Z17" s="3"/>
    </row>
    <row r="18" spans="1:26" ht="118.2" customHeight="1" x14ac:dyDescent="0.3">
      <c r="A18" s="48" t="s">
        <v>362</v>
      </c>
      <c r="B18" s="37" t="s">
        <v>349</v>
      </c>
      <c r="C18" s="31"/>
      <c r="D18" s="31" t="s">
        <v>350</v>
      </c>
      <c r="E18" s="31" t="s">
        <v>351</v>
      </c>
      <c r="F18" s="31" t="s">
        <v>384</v>
      </c>
      <c r="G18" s="46" t="s">
        <v>163</v>
      </c>
      <c r="H18" s="31" t="s">
        <v>143</v>
      </c>
      <c r="I18" s="31" t="s">
        <v>8</v>
      </c>
      <c r="J18" s="14"/>
      <c r="K18" s="14"/>
      <c r="L18" s="14"/>
      <c r="M18" s="14"/>
      <c r="N18" s="15" t="str">
        <f t="shared" si="0"/>
        <v>Pass</v>
      </c>
      <c r="O18" s="31"/>
      <c r="P18" s="31" t="s">
        <v>308</v>
      </c>
      <c r="Q18" s="3"/>
      <c r="R18" s="3"/>
      <c r="S18" s="3"/>
      <c r="T18" s="3"/>
      <c r="U18" s="3"/>
      <c r="V18" s="3"/>
      <c r="W18" s="3"/>
      <c r="X18" s="3"/>
      <c r="Y18" s="3"/>
      <c r="Z18" s="3"/>
    </row>
    <row r="19" spans="1:26" ht="118.2" customHeight="1" x14ac:dyDescent="0.3">
      <c r="A19" s="48" t="s">
        <v>363</v>
      </c>
      <c r="B19" s="37" t="s">
        <v>352</v>
      </c>
      <c r="C19" s="31"/>
      <c r="D19" s="31" t="s">
        <v>353</v>
      </c>
      <c r="E19" s="31" t="s">
        <v>358</v>
      </c>
      <c r="F19" s="31" t="s">
        <v>301</v>
      </c>
      <c r="G19" s="46" t="s">
        <v>163</v>
      </c>
      <c r="H19" s="31" t="s">
        <v>143</v>
      </c>
      <c r="I19" s="31" t="s">
        <v>8</v>
      </c>
      <c r="J19" s="14"/>
      <c r="K19" s="14"/>
      <c r="L19" s="14"/>
      <c r="M19" s="14"/>
      <c r="N19" s="15" t="str">
        <f t="shared" si="0"/>
        <v>Pass</v>
      </c>
      <c r="O19" s="31"/>
      <c r="P19" s="31" t="s">
        <v>308</v>
      </c>
      <c r="Q19" s="3"/>
      <c r="R19" s="3"/>
      <c r="S19" s="3"/>
      <c r="T19" s="3"/>
      <c r="U19" s="3"/>
      <c r="V19" s="3"/>
      <c r="W19" s="3"/>
      <c r="X19" s="3"/>
      <c r="Y19" s="3"/>
      <c r="Z19" s="3"/>
    </row>
    <row r="20" spans="1:26" ht="118.2" customHeight="1" x14ac:dyDescent="0.3">
      <c r="A20" s="48" t="s">
        <v>364</v>
      </c>
      <c r="B20" s="37" t="s">
        <v>354</v>
      </c>
      <c r="C20" s="31"/>
      <c r="D20" s="31" t="s">
        <v>356</v>
      </c>
      <c r="E20" s="31" t="s">
        <v>340</v>
      </c>
      <c r="F20" s="31" t="s">
        <v>323</v>
      </c>
      <c r="G20" s="46" t="s">
        <v>163</v>
      </c>
      <c r="H20" s="31" t="s">
        <v>143</v>
      </c>
      <c r="I20" s="31" t="s">
        <v>8</v>
      </c>
      <c r="J20" s="14"/>
      <c r="K20" s="14"/>
      <c r="L20" s="14"/>
      <c r="M20" s="14"/>
      <c r="N20" s="15" t="str">
        <f t="shared" si="0"/>
        <v>Pass</v>
      </c>
      <c r="O20" s="31"/>
      <c r="P20" s="31" t="s">
        <v>308</v>
      </c>
      <c r="Q20" s="3"/>
      <c r="R20" s="3"/>
      <c r="S20" s="3"/>
      <c r="T20" s="3"/>
      <c r="U20" s="3"/>
      <c r="V20" s="3"/>
      <c r="W20" s="3"/>
      <c r="X20" s="3"/>
      <c r="Y20" s="3"/>
      <c r="Z20" s="3"/>
    </row>
    <row r="21" spans="1:26" ht="118.2" customHeight="1" x14ac:dyDescent="0.3">
      <c r="A21" s="48" t="s">
        <v>365</v>
      </c>
      <c r="B21" s="37" t="s">
        <v>355</v>
      </c>
      <c r="C21" s="31"/>
      <c r="D21" s="31" t="s">
        <v>357</v>
      </c>
      <c r="E21" s="31"/>
      <c r="F21" s="31" t="s">
        <v>323</v>
      </c>
      <c r="G21" s="46" t="s">
        <v>163</v>
      </c>
      <c r="H21" s="31" t="s">
        <v>143</v>
      </c>
      <c r="I21" s="31" t="s">
        <v>8</v>
      </c>
      <c r="J21" s="14"/>
      <c r="K21" s="14"/>
      <c r="L21" s="14"/>
      <c r="M21" s="14"/>
      <c r="N21" s="15" t="str">
        <f t="shared" si="0"/>
        <v>Pass</v>
      </c>
      <c r="O21" s="31"/>
      <c r="P21" s="31" t="s">
        <v>308</v>
      </c>
      <c r="Q21" s="3"/>
      <c r="R21" s="3"/>
      <c r="S21" s="3"/>
      <c r="T21" s="3"/>
      <c r="U21" s="3"/>
      <c r="V21" s="3"/>
      <c r="W21" s="3"/>
      <c r="X21" s="3"/>
      <c r="Y21" s="3"/>
      <c r="Z21"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32DA-E326-4E7A-AB35-1DA35D3B707B}">
  <dimension ref="A1:Z25"/>
  <sheetViews>
    <sheetView topLeftCell="A13" workbookViewId="0">
      <selection activeCell="S17" sqref="S17"/>
    </sheetView>
  </sheetViews>
  <sheetFormatPr defaultRowHeight="13.8" x14ac:dyDescent="0.3"/>
  <cols>
    <col min="1" max="1" width="19.21875" customWidth="1"/>
    <col min="2" max="2" width="29.88671875" customWidth="1"/>
    <col min="3" max="3" width="30" customWidth="1"/>
    <col min="4" max="4" width="41.109375" customWidth="1"/>
    <col min="5" max="5" width="29.66406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5" max="15" width="12.109375" customWidth="1"/>
    <col min="16" max="16" width="15.5546875" customWidth="1"/>
  </cols>
  <sheetData>
    <row r="1" spans="1:26" ht="33.6" customHeight="1" x14ac:dyDescent="0.3">
      <c r="A1" s="22" t="s">
        <v>0</v>
      </c>
      <c r="B1" s="56" t="s">
        <v>174</v>
      </c>
      <c r="C1" s="52"/>
      <c r="D1" s="53"/>
      <c r="E1" s="52"/>
      <c r="F1" s="52"/>
      <c r="G1" s="54"/>
      <c r="H1" s="54"/>
      <c r="I1" s="54"/>
      <c r="J1" s="54"/>
      <c r="K1" s="54"/>
      <c r="L1" s="54"/>
      <c r="M1" s="54"/>
      <c r="N1" s="54"/>
      <c r="O1" s="54"/>
      <c r="P1" s="54"/>
      <c r="Q1" s="3"/>
      <c r="R1" s="3"/>
      <c r="S1" s="3"/>
      <c r="T1" s="3"/>
      <c r="U1" s="3"/>
      <c r="V1" s="3"/>
      <c r="W1" s="3"/>
      <c r="X1" s="3"/>
      <c r="Y1" s="3"/>
      <c r="Z1" s="3"/>
    </row>
    <row r="2" spans="1:26" ht="46.2" customHeight="1" x14ac:dyDescent="0.3">
      <c r="A2" s="23" t="s">
        <v>1</v>
      </c>
      <c r="B2" s="51" t="s">
        <v>225</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367</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COUNTA($F$1:$F$16) - COUNTIF(#REF!,"D")</f>
        <v>#REF!</v>
      </c>
      <c r="B7" s="5">
        <f>COUNTIF($N$1:$N$21,B6)</f>
        <v>6</v>
      </c>
      <c r="C7" s="6">
        <f>COUNTIF($N$1:$N$16,C6)</f>
        <v>1</v>
      </c>
      <c r="D7" s="5">
        <f>COUNTIF($N$1:$N$16,#REF!)</f>
        <v>0</v>
      </c>
      <c r="E7" s="6">
        <f>COUNTIF($N$1:$N$16,D6)</f>
        <v>0</v>
      </c>
      <c r="F7" s="5">
        <f>B7+C7</f>
        <v>7</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368</v>
      </c>
      <c r="B12" s="79" t="s">
        <v>369</v>
      </c>
      <c r="C12" s="12"/>
      <c r="D12" s="55" t="s">
        <v>366</v>
      </c>
      <c r="G12" s="11" t="s">
        <v>29</v>
      </c>
      <c r="H12" s="31" t="s">
        <v>143</v>
      </c>
      <c r="I12" s="31" t="s">
        <v>8</v>
      </c>
      <c r="J12" s="14"/>
      <c r="K12" s="14"/>
      <c r="L12" s="14"/>
      <c r="M12" s="14"/>
      <c r="N12" s="15" t="str">
        <f>IF(M12="",IF(K12="",IF(I12="","",I12),K12),M12)</f>
        <v>Pass</v>
      </c>
      <c r="O12" s="14"/>
      <c r="P12" s="31" t="s">
        <v>216</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18.2" customHeight="1" x14ac:dyDescent="0.3">
      <c r="A15" s="48" t="s">
        <v>397</v>
      </c>
      <c r="B15" s="37" t="s">
        <v>372</v>
      </c>
      <c r="C15" s="31"/>
      <c r="D15" s="31" t="s">
        <v>379</v>
      </c>
      <c r="E15" s="31" t="s">
        <v>390</v>
      </c>
      <c r="F15" s="31" t="s">
        <v>385</v>
      </c>
      <c r="G15" s="46" t="s">
        <v>163</v>
      </c>
      <c r="H15" s="31" t="s">
        <v>143</v>
      </c>
      <c r="I15" s="31" t="s">
        <v>8</v>
      </c>
      <c r="J15" s="14"/>
      <c r="K15" s="14"/>
      <c r="L15" s="14"/>
      <c r="M15" s="14"/>
      <c r="N15" s="15" t="str">
        <f t="shared" ref="N15:N21" si="0">IF(M15="",IF(K15="",IF(I15="","",I15),K15),M15)</f>
        <v>Pass</v>
      </c>
      <c r="O15" s="14"/>
      <c r="P15" s="31" t="s">
        <v>216</v>
      </c>
      <c r="Q15" s="3"/>
      <c r="R15" s="3"/>
      <c r="S15" s="3"/>
      <c r="T15" s="3"/>
      <c r="U15" s="3"/>
      <c r="V15" s="3"/>
      <c r="W15" s="3"/>
      <c r="X15" s="3"/>
      <c r="Y15" s="3"/>
      <c r="Z15" s="3"/>
    </row>
    <row r="16" spans="1:26" ht="118.2" customHeight="1" x14ac:dyDescent="0.3">
      <c r="A16" s="48" t="s">
        <v>398</v>
      </c>
      <c r="B16" s="37" t="s">
        <v>373</v>
      </c>
      <c r="C16" s="31"/>
      <c r="D16" s="31" t="s">
        <v>298</v>
      </c>
      <c r="E16" s="31" t="s">
        <v>391</v>
      </c>
      <c r="F16" s="31" t="s">
        <v>301</v>
      </c>
      <c r="G16" s="46" t="s">
        <v>163</v>
      </c>
      <c r="H16" s="31" t="s">
        <v>143</v>
      </c>
      <c r="I16" s="31" t="s">
        <v>9</v>
      </c>
      <c r="J16" s="14"/>
      <c r="K16" s="14"/>
      <c r="L16" s="14"/>
      <c r="M16" s="14"/>
      <c r="N16" s="15" t="str">
        <f t="shared" si="0"/>
        <v>Fail</v>
      </c>
      <c r="O16" s="31" t="s">
        <v>396</v>
      </c>
      <c r="P16" s="31" t="s">
        <v>447</v>
      </c>
      <c r="Q16" s="3"/>
      <c r="R16" s="3"/>
      <c r="S16" s="3"/>
      <c r="T16" s="3"/>
      <c r="U16" s="3"/>
      <c r="V16" s="3"/>
      <c r="W16" s="3"/>
      <c r="X16" s="3"/>
      <c r="Y16" s="3"/>
      <c r="Z16" s="3"/>
    </row>
    <row r="17" spans="1:26" ht="157.80000000000001" customHeight="1" x14ac:dyDescent="0.3">
      <c r="A17" s="48" t="s">
        <v>399</v>
      </c>
      <c r="B17" s="37" t="s">
        <v>374</v>
      </c>
      <c r="C17" s="31"/>
      <c r="D17" s="31" t="s">
        <v>387</v>
      </c>
      <c r="E17" s="31" t="s">
        <v>392</v>
      </c>
      <c r="F17" s="31" t="s">
        <v>386</v>
      </c>
      <c r="G17" s="46" t="s">
        <v>163</v>
      </c>
      <c r="H17" s="31" t="s">
        <v>143</v>
      </c>
      <c r="I17" s="31" t="s">
        <v>9</v>
      </c>
      <c r="J17" s="14"/>
      <c r="K17" s="14"/>
      <c r="L17" s="14"/>
      <c r="M17" s="14"/>
      <c r="N17" s="15" t="str">
        <f t="shared" si="0"/>
        <v>Fail</v>
      </c>
      <c r="O17" s="31" t="s">
        <v>448</v>
      </c>
      <c r="P17" s="31" t="s">
        <v>451</v>
      </c>
      <c r="Q17" s="3"/>
      <c r="R17" s="3"/>
      <c r="S17" s="3"/>
      <c r="T17" s="3"/>
      <c r="U17" s="3"/>
      <c r="V17" s="3"/>
      <c r="W17" s="3"/>
      <c r="X17" s="3"/>
      <c r="Y17" s="3"/>
      <c r="Z17" s="3"/>
    </row>
    <row r="18" spans="1:26" ht="118.2" customHeight="1" x14ac:dyDescent="0.3">
      <c r="A18" s="48" t="s">
        <v>400</v>
      </c>
      <c r="B18" s="37" t="s">
        <v>375</v>
      </c>
      <c r="C18" s="31"/>
      <c r="D18" s="31" t="s">
        <v>388</v>
      </c>
      <c r="E18" s="31" t="s">
        <v>393</v>
      </c>
      <c r="F18" s="31" t="s">
        <v>389</v>
      </c>
      <c r="G18" s="46" t="s">
        <v>163</v>
      </c>
      <c r="H18" s="31" t="s">
        <v>143</v>
      </c>
      <c r="I18" s="31" t="s">
        <v>8</v>
      </c>
      <c r="J18" s="14"/>
      <c r="K18" s="14"/>
      <c r="L18" s="14"/>
      <c r="M18" s="14"/>
      <c r="N18" s="15" t="str">
        <f t="shared" si="0"/>
        <v>Pass</v>
      </c>
      <c r="O18" s="31"/>
      <c r="P18" s="31" t="s">
        <v>308</v>
      </c>
      <c r="Q18" s="3"/>
      <c r="R18" s="3"/>
      <c r="S18" s="3"/>
      <c r="T18" s="3"/>
      <c r="U18" s="3"/>
      <c r="V18" s="3"/>
      <c r="W18" s="3"/>
      <c r="X18" s="3"/>
      <c r="Y18" s="3"/>
      <c r="Z18" s="3"/>
    </row>
    <row r="19" spans="1:26" ht="118.2" customHeight="1" x14ac:dyDescent="0.3">
      <c r="A19" s="48" t="s">
        <v>401</v>
      </c>
      <c r="B19" s="37" t="s">
        <v>376</v>
      </c>
      <c r="C19" s="31"/>
      <c r="D19" s="31" t="s">
        <v>380</v>
      </c>
      <c r="E19" s="31" t="s">
        <v>394</v>
      </c>
      <c r="F19" s="31" t="s">
        <v>301</v>
      </c>
      <c r="G19" s="46" t="s">
        <v>163</v>
      </c>
      <c r="H19" s="31" t="s">
        <v>143</v>
      </c>
      <c r="I19" s="31" t="s">
        <v>8</v>
      </c>
      <c r="J19" s="14"/>
      <c r="K19" s="14"/>
      <c r="L19" s="14"/>
      <c r="M19" s="14"/>
      <c r="N19" s="15" t="str">
        <f t="shared" si="0"/>
        <v>Pass</v>
      </c>
      <c r="O19" s="31"/>
      <c r="P19" s="31" t="s">
        <v>308</v>
      </c>
      <c r="Q19" s="3"/>
      <c r="R19" s="3"/>
      <c r="S19" s="3"/>
      <c r="T19" s="3"/>
      <c r="U19" s="3"/>
      <c r="V19" s="3"/>
      <c r="W19" s="3"/>
      <c r="X19" s="3"/>
      <c r="Y19" s="3"/>
      <c r="Z19" s="3"/>
    </row>
    <row r="20" spans="1:26" ht="118.2" customHeight="1" x14ac:dyDescent="0.3">
      <c r="A20" s="48" t="s">
        <v>402</v>
      </c>
      <c r="B20" s="37" t="s">
        <v>377</v>
      </c>
      <c r="C20" s="31"/>
      <c r="D20" s="31" t="s">
        <v>381</v>
      </c>
      <c r="E20" s="31" t="s">
        <v>395</v>
      </c>
      <c r="F20" s="31" t="s">
        <v>323</v>
      </c>
      <c r="G20" s="46" t="s">
        <v>163</v>
      </c>
      <c r="H20" s="31" t="s">
        <v>143</v>
      </c>
      <c r="I20" s="31" t="s">
        <v>8</v>
      </c>
      <c r="J20" s="14"/>
      <c r="K20" s="14"/>
      <c r="L20" s="14"/>
      <c r="M20" s="14"/>
      <c r="N20" s="15" t="str">
        <f t="shared" si="0"/>
        <v>Pass</v>
      </c>
      <c r="O20" s="31"/>
      <c r="P20" s="31" t="s">
        <v>308</v>
      </c>
      <c r="Q20" s="3"/>
      <c r="R20" s="3"/>
      <c r="S20" s="3"/>
      <c r="T20" s="3"/>
      <c r="U20" s="3"/>
      <c r="V20" s="3"/>
      <c r="W20" s="3"/>
      <c r="X20" s="3"/>
      <c r="Y20" s="3"/>
      <c r="Z20" s="3"/>
    </row>
    <row r="21" spans="1:26" ht="118.2" customHeight="1" x14ac:dyDescent="0.3">
      <c r="A21" s="48" t="s">
        <v>403</v>
      </c>
      <c r="B21" s="37" t="s">
        <v>378</v>
      </c>
      <c r="C21" s="31"/>
      <c r="D21" s="31" t="s">
        <v>382</v>
      </c>
      <c r="E21" s="31"/>
      <c r="F21" s="31" t="s">
        <v>323</v>
      </c>
      <c r="G21" s="46" t="s">
        <v>163</v>
      </c>
      <c r="H21" s="31" t="s">
        <v>143</v>
      </c>
      <c r="I21" s="31" t="s">
        <v>8</v>
      </c>
      <c r="J21" s="14"/>
      <c r="K21" s="14"/>
      <c r="L21" s="14"/>
      <c r="M21" s="14"/>
      <c r="N21" s="15" t="str">
        <f t="shared" si="0"/>
        <v>Pass</v>
      </c>
      <c r="O21" s="31"/>
      <c r="P21" s="31" t="s">
        <v>308</v>
      </c>
      <c r="Q21" s="3"/>
      <c r="R21" s="3"/>
      <c r="S21" s="3"/>
      <c r="T21" s="3"/>
      <c r="U21" s="3"/>
      <c r="V21" s="3"/>
      <c r="W21" s="3"/>
      <c r="X21" s="3"/>
      <c r="Y21" s="3"/>
      <c r="Z21" s="3"/>
    </row>
    <row r="22" spans="1:26" x14ac:dyDescent="0.3">
      <c r="A22" s="48"/>
    </row>
    <row r="23" spans="1:26" x14ac:dyDescent="0.3">
      <c r="A23" s="48"/>
    </row>
    <row r="24" spans="1:26" x14ac:dyDescent="0.3">
      <c r="A24" s="48"/>
    </row>
    <row r="25" spans="1:26" x14ac:dyDescent="0.3">
      <c r="A25" s="48"/>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22D5-2B8E-4345-B6BA-F0A60DD13974}">
  <sheetPr>
    <outlinePr summaryBelow="0" summaryRight="0"/>
  </sheetPr>
  <dimension ref="A1:Z963"/>
  <sheetViews>
    <sheetView topLeftCell="D13" zoomScale="107" zoomScaleNormal="107" workbookViewId="0">
      <selection activeCell="E15" sqref="E15"/>
    </sheetView>
  </sheetViews>
  <sheetFormatPr defaultColWidth="12.6640625" defaultRowHeight="15" customHeight="1" x14ac:dyDescent="0.25"/>
  <cols>
    <col min="1" max="1" width="17" style="106" customWidth="1"/>
    <col min="2" max="2" width="31.5546875" style="81" customWidth="1"/>
    <col min="3" max="3" width="25.77734375" style="82" customWidth="1"/>
    <col min="4" max="4" width="30.33203125" style="83" customWidth="1"/>
    <col min="5" max="5" width="20.77734375" style="82" customWidth="1"/>
    <col min="6" max="6" width="29.33203125" style="81" customWidth="1"/>
    <col min="7" max="15" width="12.6640625" style="82"/>
    <col min="16" max="16" width="33.109375" style="82" customWidth="1"/>
    <col min="17" max="16384" width="12.6640625" style="82"/>
  </cols>
  <sheetData>
    <row r="1" spans="1:26" ht="15.75" customHeight="1" x14ac:dyDescent="0.25">
      <c r="A1" s="80" t="s">
        <v>0</v>
      </c>
      <c r="B1" s="81" t="s">
        <v>140</v>
      </c>
      <c r="F1" s="82"/>
      <c r="G1" s="84"/>
      <c r="H1" s="84"/>
      <c r="I1" s="84"/>
      <c r="J1" s="84"/>
      <c r="K1" s="84"/>
      <c r="L1" s="84"/>
      <c r="M1" s="84"/>
      <c r="N1" s="84"/>
      <c r="O1" s="84"/>
      <c r="P1" s="84"/>
      <c r="Q1" s="84"/>
      <c r="R1" s="84"/>
      <c r="S1" s="84"/>
      <c r="T1" s="84"/>
      <c r="U1" s="84"/>
      <c r="V1" s="84"/>
      <c r="W1" s="84"/>
      <c r="X1" s="84"/>
      <c r="Y1" s="84"/>
      <c r="Z1" s="84"/>
    </row>
    <row r="2" spans="1:26" ht="15.75" customHeight="1" x14ac:dyDescent="0.25">
      <c r="A2" s="85" t="s">
        <v>1</v>
      </c>
      <c r="B2" s="47" t="s">
        <v>37</v>
      </c>
      <c r="F2" s="82"/>
      <c r="G2" s="84"/>
      <c r="H2" s="84"/>
      <c r="I2" s="84"/>
      <c r="J2" s="84"/>
      <c r="K2" s="84"/>
      <c r="L2" s="84"/>
      <c r="M2" s="84"/>
      <c r="N2" s="84"/>
      <c r="O2" s="84"/>
      <c r="P2" s="84"/>
      <c r="Q2" s="84"/>
      <c r="R2" s="84"/>
      <c r="S2" s="84"/>
      <c r="T2" s="84"/>
      <c r="U2" s="84"/>
      <c r="V2" s="84"/>
      <c r="W2" s="84"/>
      <c r="X2" s="84"/>
      <c r="Y2" s="84"/>
      <c r="Z2" s="84"/>
    </row>
    <row r="3" spans="1:26" ht="15.75" customHeight="1" x14ac:dyDescent="0.25">
      <c r="A3" s="85" t="s">
        <v>2</v>
      </c>
      <c r="B3" s="47" t="s">
        <v>38</v>
      </c>
      <c r="F3" s="82"/>
      <c r="G3" s="84"/>
      <c r="H3" s="84"/>
      <c r="I3" s="84"/>
      <c r="J3" s="84"/>
      <c r="K3" s="84"/>
      <c r="L3" s="84"/>
      <c r="M3" s="84"/>
      <c r="N3" s="84"/>
      <c r="O3" s="84"/>
      <c r="P3" s="84"/>
      <c r="Q3" s="84"/>
      <c r="R3" s="84"/>
      <c r="S3" s="84"/>
      <c r="T3" s="84"/>
      <c r="U3" s="84"/>
      <c r="V3" s="84"/>
      <c r="W3" s="84"/>
      <c r="X3" s="84"/>
      <c r="Y3" s="84"/>
      <c r="Z3" s="84"/>
    </row>
    <row r="4" spans="1:26" ht="26.4" x14ac:dyDescent="0.25">
      <c r="A4" s="85" t="s">
        <v>3</v>
      </c>
      <c r="B4" s="47" t="s">
        <v>4</v>
      </c>
      <c r="F4" s="82"/>
      <c r="G4" s="84"/>
      <c r="H4" s="84"/>
      <c r="I4" s="84"/>
      <c r="J4" s="84"/>
      <c r="K4" s="84"/>
      <c r="L4" s="84"/>
      <c r="M4" s="84"/>
      <c r="N4" s="84"/>
      <c r="O4" s="84"/>
      <c r="P4" s="84"/>
      <c r="Q4" s="84"/>
      <c r="R4" s="84"/>
      <c r="S4" s="84"/>
      <c r="T4" s="84"/>
      <c r="U4" s="84"/>
      <c r="V4" s="84"/>
      <c r="W4" s="84"/>
      <c r="X4" s="84"/>
      <c r="Y4" s="84"/>
      <c r="Z4" s="84"/>
    </row>
    <row r="5" spans="1:26" ht="13.2" x14ac:dyDescent="0.25">
      <c r="A5" s="85" t="s">
        <v>5</v>
      </c>
      <c r="B5" s="47" t="s">
        <v>6</v>
      </c>
      <c r="F5" s="82"/>
      <c r="G5" s="84"/>
      <c r="H5" s="84"/>
      <c r="I5" s="84"/>
      <c r="J5" s="84"/>
      <c r="K5" s="84"/>
      <c r="L5" s="84"/>
      <c r="M5" s="84"/>
      <c r="N5" s="84"/>
      <c r="O5" s="84"/>
      <c r="P5" s="84"/>
      <c r="Q5" s="84"/>
      <c r="R5" s="84"/>
      <c r="S5" s="84"/>
      <c r="T5" s="84"/>
      <c r="U5" s="84"/>
      <c r="V5" s="84"/>
      <c r="W5" s="84"/>
      <c r="X5" s="84"/>
      <c r="Y5" s="84"/>
      <c r="Z5" s="84"/>
    </row>
    <row r="6" spans="1:26" ht="26.4" x14ac:dyDescent="0.25">
      <c r="A6" s="85" t="s">
        <v>7</v>
      </c>
      <c r="B6" s="77" t="s">
        <v>8</v>
      </c>
      <c r="C6" s="86" t="s">
        <v>9</v>
      </c>
      <c r="D6" s="77" t="s">
        <v>10</v>
      </c>
      <c r="E6" s="86" t="s">
        <v>11</v>
      </c>
      <c r="F6" s="77" t="s">
        <v>12</v>
      </c>
      <c r="G6" s="84"/>
      <c r="H6" s="84"/>
      <c r="I6" s="84"/>
      <c r="J6" s="84"/>
      <c r="K6" s="84"/>
      <c r="L6" s="84"/>
      <c r="M6" s="84"/>
      <c r="N6" s="84"/>
      <c r="O6" s="84"/>
      <c r="P6" s="84"/>
      <c r="Q6" s="84"/>
      <c r="R6" s="84"/>
      <c r="S6" s="84"/>
      <c r="T6" s="84"/>
      <c r="U6" s="84"/>
      <c r="V6" s="84"/>
      <c r="W6" s="84"/>
      <c r="X6" s="84"/>
      <c r="Y6" s="84"/>
      <c r="Z6" s="84"/>
    </row>
    <row r="7" spans="1:26" ht="15.75" customHeight="1" x14ac:dyDescent="0.25">
      <c r="A7" s="87" t="e">
        <f>COUNTA($F$11:$F$957) - COUNTIF(#REF!,"D")</f>
        <v>#REF!</v>
      </c>
      <c r="B7" s="88">
        <f>COUNTIF($N:$N,B6)</f>
        <v>5</v>
      </c>
      <c r="C7" s="89">
        <f>COUNTIF($N:$N,C6)</f>
        <v>0</v>
      </c>
      <c r="D7" s="88">
        <f>COUNTIF($N:$N,#REF!)</f>
        <v>0</v>
      </c>
      <c r="E7" s="89">
        <f>COUNTIF($N:$N,D6)</f>
        <v>0</v>
      </c>
      <c r="F7" s="88">
        <f>B7+C7</f>
        <v>5</v>
      </c>
      <c r="G7" s="84"/>
      <c r="H7" s="84"/>
      <c r="I7" s="84"/>
      <c r="J7" s="84"/>
      <c r="K7" s="84"/>
      <c r="L7" s="84"/>
      <c r="M7" s="84"/>
      <c r="N7" s="84"/>
      <c r="O7" s="84"/>
      <c r="P7" s="84"/>
      <c r="Q7" s="84"/>
      <c r="R7" s="84"/>
      <c r="S7" s="84"/>
      <c r="T7" s="84"/>
      <c r="U7" s="84"/>
      <c r="V7" s="84"/>
      <c r="W7" s="84"/>
      <c r="X7" s="84"/>
      <c r="Y7" s="84"/>
      <c r="Z7" s="84"/>
    </row>
    <row r="8" spans="1:26" ht="15.75" customHeight="1" x14ac:dyDescent="0.25">
      <c r="A8" s="87"/>
      <c r="B8" s="84"/>
      <c r="C8" s="105"/>
      <c r="D8" s="84"/>
      <c r="E8" s="105"/>
      <c r="F8" s="84"/>
      <c r="G8" s="84"/>
      <c r="H8" s="84"/>
      <c r="I8" s="84"/>
      <c r="J8" s="84"/>
      <c r="K8" s="84"/>
      <c r="L8" s="84"/>
      <c r="M8" s="84"/>
      <c r="N8" s="84"/>
      <c r="O8" s="84"/>
      <c r="P8" s="84"/>
      <c r="Q8" s="84"/>
      <c r="R8" s="84"/>
      <c r="S8" s="84"/>
      <c r="T8" s="84"/>
      <c r="U8" s="84"/>
      <c r="V8" s="84"/>
      <c r="W8" s="84"/>
      <c r="X8" s="84"/>
      <c r="Y8" s="84"/>
      <c r="Z8" s="84"/>
    </row>
    <row r="9" spans="1:26" ht="15.75" customHeight="1" x14ac:dyDescent="0.25">
      <c r="A9" s="134" t="s">
        <v>13</v>
      </c>
      <c r="B9" s="90" t="s">
        <v>14</v>
      </c>
      <c r="C9" s="91" t="s">
        <v>15</v>
      </c>
      <c r="D9" s="92" t="s">
        <v>16</v>
      </c>
      <c r="E9" s="91" t="s">
        <v>17</v>
      </c>
      <c r="F9" s="92" t="s">
        <v>18</v>
      </c>
      <c r="G9" s="136" t="s">
        <v>19</v>
      </c>
      <c r="H9" s="93"/>
      <c r="I9" s="138" t="s">
        <v>20</v>
      </c>
      <c r="J9" s="139"/>
      <c r="K9" s="139"/>
      <c r="L9" s="139"/>
      <c r="M9" s="139"/>
      <c r="N9" s="140"/>
      <c r="O9" s="136" t="s">
        <v>21</v>
      </c>
      <c r="P9" s="136" t="s">
        <v>22</v>
      </c>
      <c r="Q9" s="84"/>
      <c r="R9" s="84"/>
      <c r="S9" s="84"/>
      <c r="T9" s="84"/>
      <c r="U9" s="84"/>
      <c r="V9" s="84"/>
      <c r="W9" s="84"/>
      <c r="X9" s="84"/>
      <c r="Y9" s="84"/>
      <c r="Z9" s="84"/>
    </row>
    <row r="10" spans="1:26" ht="15.75" customHeight="1" x14ac:dyDescent="0.25">
      <c r="A10" s="135"/>
      <c r="B10" s="94"/>
      <c r="C10" s="95"/>
      <c r="D10" s="96"/>
      <c r="E10" s="95"/>
      <c r="F10" s="97"/>
      <c r="G10" s="137"/>
      <c r="H10" s="93" t="s">
        <v>23</v>
      </c>
      <c r="I10" s="93" t="s">
        <v>24</v>
      </c>
      <c r="J10" s="93" t="s">
        <v>23</v>
      </c>
      <c r="K10" s="93" t="s">
        <v>25</v>
      </c>
      <c r="L10" s="93" t="s">
        <v>23</v>
      </c>
      <c r="M10" s="93" t="s">
        <v>26</v>
      </c>
      <c r="N10" s="93" t="s">
        <v>27</v>
      </c>
      <c r="O10" s="137"/>
      <c r="P10" s="137"/>
      <c r="Q10" s="84"/>
      <c r="R10" s="84"/>
      <c r="S10" s="84"/>
      <c r="T10" s="84"/>
      <c r="U10" s="84"/>
      <c r="V10" s="84"/>
      <c r="W10" s="84"/>
      <c r="X10" s="84"/>
      <c r="Y10" s="84"/>
      <c r="Z10" s="84"/>
    </row>
    <row r="11" spans="1:26" ht="15.75" customHeight="1" x14ac:dyDescent="0.25">
      <c r="A11" s="98" t="s">
        <v>28</v>
      </c>
      <c r="B11" s="107"/>
      <c r="C11" s="108"/>
      <c r="D11" s="109"/>
      <c r="E11" s="108"/>
      <c r="F11" s="109"/>
      <c r="G11" s="109"/>
      <c r="H11" s="109"/>
      <c r="I11" s="109"/>
      <c r="J11" s="109"/>
      <c r="K11" s="109"/>
      <c r="L11" s="109"/>
      <c r="M11" s="109"/>
      <c r="N11" s="109"/>
      <c r="O11" s="109"/>
      <c r="P11" s="109"/>
      <c r="Q11" s="84"/>
      <c r="R11" s="84"/>
      <c r="S11" s="84"/>
      <c r="T11" s="84"/>
      <c r="U11" s="84"/>
      <c r="V11" s="84"/>
      <c r="W11" s="84"/>
      <c r="X11" s="84"/>
      <c r="Y11" s="84"/>
      <c r="Z11" s="84"/>
    </row>
    <row r="12" spans="1:26" ht="199.8" customHeight="1" x14ac:dyDescent="0.25">
      <c r="A12" s="48" t="s">
        <v>39</v>
      </c>
      <c r="B12" s="37" t="s">
        <v>142</v>
      </c>
      <c r="C12" s="110"/>
      <c r="D12" s="55" t="s">
        <v>147</v>
      </c>
      <c r="E12" s="111"/>
      <c r="F12" s="82"/>
      <c r="G12" s="46" t="s">
        <v>29</v>
      </c>
      <c r="H12" s="46" t="s">
        <v>143</v>
      </c>
      <c r="I12" s="46" t="s">
        <v>8</v>
      </c>
      <c r="J12" s="46"/>
      <c r="K12" s="46"/>
      <c r="L12" s="46"/>
      <c r="M12" s="46"/>
      <c r="N12" s="112" t="str">
        <f>IF(M12="",IF(K12="",IF(I12="","",I12),K12),M12)</f>
        <v>Pass</v>
      </c>
      <c r="O12" s="46"/>
      <c r="P12" s="46" t="s">
        <v>144</v>
      </c>
      <c r="Q12" s="84"/>
      <c r="R12" s="84"/>
      <c r="S12" s="84"/>
      <c r="T12" s="84"/>
      <c r="U12" s="84"/>
      <c r="V12" s="84"/>
      <c r="W12" s="84"/>
      <c r="X12" s="84"/>
      <c r="Y12" s="84"/>
      <c r="Z12" s="84"/>
    </row>
    <row r="13" spans="1:26" ht="15.75" customHeight="1" x14ac:dyDescent="0.25">
      <c r="A13" s="99" t="s">
        <v>30</v>
      </c>
      <c r="B13" s="113"/>
      <c r="C13" s="114"/>
      <c r="D13" s="115"/>
      <c r="E13" s="114"/>
      <c r="F13" s="115"/>
      <c r="G13" s="115"/>
      <c r="H13" s="115"/>
      <c r="I13" s="115"/>
      <c r="J13" s="115"/>
      <c r="K13" s="115"/>
      <c r="L13" s="115"/>
      <c r="M13" s="115"/>
      <c r="N13" s="115"/>
      <c r="O13" s="115"/>
      <c r="P13" s="115"/>
      <c r="Q13" s="84"/>
      <c r="R13" s="84"/>
      <c r="S13" s="84"/>
      <c r="T13" s="84"/>
      <c r="U13" s="84"/>
      <c r="V13" s="84"/>
      <c r="W13" s="84"/>
      <c r="X13" s="84"/>
      <c r="Y13" s="84"/>
      <c r="Z13" s="84"/>
    </row>
    <row r="14" spans="1:26" ht="60" customHeight="1" x14ac:dyDescent="0.25">
      <c r="A14" s="100" t="s">
        <v>31</v>
      </c>
      <c r="B14" s="101"/>
      <c r="C14" s="116"/>
      <c r="D14" s="102"/>
      <c r="E14" s="116"/>
      <c r="F14" s="102"/>
      <c r="G14" s="102"/>
      <c r="H14" s="102"/>
      <c r="I14" s="102"/>
      <c r="J14" s="102"/>
      <c r="K14" s="102"/>
      <c r="L14" s="102"/>
      <c r="M14" s="102"/>
      <c r="N14" s="102"/>
      <c r="O14" s="102"/>
      <c r="P14" s="102"/>
      <c r="Q14" s="84"/>
      <c r="R14" s="84"/>
      <c r="S14" s="84"/>
      <c r="T14" s="84"/>
      <c r="U14" s="84"/>
      <c r="V14" s="84"/>
      <c r="W14" s="84"/>
      <c r="X14" s="84"/>
      <c r="Y14" s="84"/>
      <c r="Z14" s="84"/>
    </row>
    <row r="15" spans="1:26" ht="60" customHeight="1" x14ac:dyDescent="0.25">
      <c r="A15" s="117" t="s">
        <v>40</v>
      </c>
      <c r="B15" s="37" t="s">
        <v>32</v>
      </c>
      <c r="C15" s="46" t="s">
        <v>33</v>
      </c>
      <c r="D15" s="46" t="s">
        <v>405</v>
      </c>
      <c r="E15" s="46" t="s">
        <v>406</v>
      </c>
      <c r="F15" s="46" t="s">
        <v>407</v>
      </c>
      <c r="G15" s="46" t="s">
        <v>29</v>
      </c>
      <c r="H15" s="46" t="s">
        <v>143</v>
      </c>
      <c r="I15" s="46" t="s">
        <v>8</v>
      </c>
      <c r="J15" s="46"/>
      <c r="K15" s="46"/>
      <c r="L15" s="46"/>
      <c r="M15" s="46"/>
      <c r="N15" s="112" t="str">
        <f>IF(M15="",IF(K15="",IF(I15="","",I15),K15),M15)</f>
        <v>Pass</v>
      </c>
      <c r="O15" s="46"/>
      <c r="P15" s="46" t="s">
        <v>144</v>
      </c>
      <c r="Q15" s="84"/>
      <c r="R15" s="84"/>
      <c r="S15" s="84"/>
      <c r="T15" s="84"/>
      <c r="U15" s="84"/>
      <c r="V15" s="84"/>
      <c r="W15" s="84"/>
      <c r="X15" s="84"/>
      <c r="Y15" s="84"/>
      <c r="Z15" s="84"/>
    </row>
    <row r="16" spans="1:26" ht="60" customHeight="1" x14ac:dyDescent="0.25">
      <c r="A16" s="118" t="s">
        <v>41</v>
      </c>
      <c r="B16" s="37" t="s">
        <v>34</v>
      </c>
      <c r="C16" s="111"/>
      <c r="D16" s="46" t="s">
        <v>408</v>
      </c>
      <c r="E16" s="46" t="s">
        <v>409</v>
      </c>
      <c r="F16" s="119" t="s">
        <v>410</v>
      </c>
      <c r="G16" s="46" t="s">
        <v>29</v>
      </c>
      <c r="H16" s="46" t="s">
        <v>143</v>
      </c>
      <c r="I16" s="46" t="s">
        <v>8</v>
      </c>
      <c r="J16" s="46"/>
      <c r="K16" s="46"/>
      <c r="L16" s="46"/>
      <c r="M16" s="46"/>
      <c r="N16" s="112" t="str">
        <f>IF(M16="",IF(K16="",IF(I16="","",I16),K16),M16)</f>
        <v>Pass</v>
      </c>
      <c r="O16" s="46"/>
      <c r="P16" s="46" t="s">
        <v>144</v>
      </c>
      <c r="Q16" s="84"/>
      <c r="R16" s="84"/>
      <c r="S16" s="84"/>
      <c r="T16" s="84"/>
      <c r="U16" s="84"/>
      <c r="V16" s="84"/>
      <c r="W16" s="84"/>
      <c r="X16" s="84"/>
      <c r="Y16" s="84"/>
      <c r="Z16" s="84"/>
    </row>
    <row r="17" spans="1:26" ht="60" customHeight="1" x14ac:dyDescent="0.25">
      <c r="A17" s="117" t="s">
        <v>42</v>
      </c>
      <c r="B17" s="37" t="s">
        <v>35</v>
      </c>
      <c r="C17" s="37"/>
      <c r="D17" s="83" t="s">
        <v>411</v>
      </c>
      <c r="E17" s="46" t="s">
        <v>412</v>
      </c>
      <c r="F17" s="119" t="s">
        <v>410</v>
      </c>
      <c r="G17" s="46" t="s">
        <v>29</v>
      </c>
      <c r="H17" s="46" t="s">
        <v>143</v>
      </c>
      <c r="I17" s="46" t="s">
        <v>8</v>
      </c>
      <c r="J17" s="46"/>
      <c r="K17" s="46"/>
      <c r="L17" s="46"/>
      <c r="M17" s="46"/>
      <c r="N17" s="112" t="str">
        <f>IF(M17="",IF(K17="",IF(I17="","",I17),K17),M17)</f>
        <v>Pass</v>
      </c>
      <c r="O17" s="46"/>
      <c r="P17" s="46" t="s">
        <v>144</v>
      </c>
      <c r="Q17" s="84"/>
      <c r="R17" s="84"/>
      <c r="S17" s="84"/>
      <c r="T17" s="84"/>
      <c r="U17" s="84"/>
      <c r="V17" s="84"/>
      <c r="W17" s="84"/>
      <c r="X17" s="84"/>
      <c r="Y17" s="84"/>
      <c r="Z17" s="84"/>
    </row>
    <row r="18" spans="1:26" ht="92.4" customHeight="1" x14ac:dyDescent="0.25">
      <c r="A18" s="118" t="s">
        <v>141</v>
      </c>
      <c r="B18" s="49" t="s">
        <v>36</v>
      </c>
      <c r="C18" s="103"/>
      <c r="D18" s="50" t="s">
        <v>45</v>
      </c>
      <c r="E18" s="50" t="s">
        <v>404</v>
      </c>
      <c r="F18" s="120" t="s">
        <v>413</v>
      </c>
      <c r="G18" s="46" t="s">
        <v>29</v>
      </c>
      <c r="H18" s="46" t="s">
        <v>143</v>
      </c>
      <c r="I18" s="46" t="s">
        <v>8</v>
      </c>
      <c r="J18" s="46"/>
      <c r="K18" s="46"/>
      <c r="L18" s="46"/>
      <c r="M18" s="46"/>
      <c r="N18" s="112" t="str">
        <f>IF(M18="",IF(K18="",IF(I18="","",I18),K18),M18)</f>
        <v>Pass</v>
      </c>
      <c r="O18" s="46"/>
      <c r="P18" s="46" t="s">
        <v>144</v>
      </c>
      <c r="Q18" s="84"/>
      <c r="R18" s="84"/>
      <c r="S18" s="84"/>
      <c r="T18" s="84"/>
      <c r="U18" s="84"/>
      <c r="V18" s="84"/>
      <c r="W18" s="84"/>
      <c r="X18" s="84"/>
      <c r="Y18" s="84"/>
      <c r="Z18" s="84"/>
    </row>
    <row r="19" spans="1:26" ht="15.75" customHeight="1" x14ac:dyDescent="0.25">
      <c r="A19" s="104"/>
      <c r="B19" s="84"/>
      <c r="C19" s="105"/>
      <c r="D19" s="84"/>
      <c r="E19" s="105"/>
      <c r="F19" s="84"/>
      <c r="G19" s="84"/>
      <c r="H19" s="84"/>
      <c r="I19" s="84"/>
      <c r="J19" s="84"/>
      <c r="K19" s="84"/>
      <c r="L19" s="84"/>
      <c r="M19" s="84"/>
      <c r="N19" s="84"/>
      <c r="O19" s="84"/>
      <c r="P19" s="84"/>
      <c r="Q19" s="84"/>
      <c r="R19" s="84"/>
      <c r="S19" s="84"/>
      <c r="T19" s="84"/>
      <c r="U19" s="84"/>
      <c r="V19" s="84"/>
      <c r="W19" s="84"/>
      <c r="X19" s="84"/>
      <c r="Y19" s="84"/>
      <c r="Z19" s="84"/>
    </row>
    <row r="20" spans="1:26" ht="15.75" customHeight="1" x14ac:dyDescent="0.25">
      <c r="A20" s="87"/>
      <c r="B20" s="84"/>
      <c r="C20" s="105"/>
      <c r="D20" s="84"/>
      <c r="E20" s="105"/>
      <c r="F20" s="84"/>
      <c r="G20" s="84"/>
      <c r="H20" s="84"/>
      <c r="I20" s="84"/>
      <c r="J20" s="84"/>
      <c r="K20" s="84"/>
      <c r="L20" s="84"/>
      <c r="M20" s="84"/>
      <c r="N20" s="84"/>
      <c r="O20" s="84"/>
      <c r="P20" s="84"/>
      <c r="Q20" s="84"/>
      <c r="R20" s="84"/>
      <c r="S20" s="84"/>
      <c r="T20" s="84"/>
      <c r="U20" s="84"/>
      <c r="V20" s="84"/>
      <c r="W20" s="84"/>
      <c r="X20" s="84"/>
      <c r="Y20" s="84"/>
      <c r="Z20" s="84"/>
    </row>
    <row r="38" spans="1:26" ht="15.75" customHeight="1" x14ac:dyDescent="0.25">
      <c r="A38" s="87"/>
      <c r="B38" s="84"/>
      <c r="C38" s="105"/>
      <c r="D38" s="84"/>
      <c r="E38" s="105"/>
      <c r="F38" s="84"/>
      <c r="G38" s="84"/>
      <c r="H38" s="84"/>
      <c r="I38" s="84"/>
      <c r="J38" s="84"/>
      <c r="K38" s="84"/>
      <c r="L38" s="84"/>
      <c r="M38" s="84"/>
      <c r="N38" s="84"/>
      <c r="O38" s="84"/>
      <c r="P38" s="84"/>
      <c r="Q38" s="84"/>
      <c r="R38" s="84"/>
      <c r="S38" s="84"/>
      <c r="T38" s="84"/>
      <c r="U38" s="84"/>
      <c r="V38" s="84"/>
      <c r="W38" s="84"/>
      <c r="X38" s="84"/>
      <c r="Y38" s="84"/>
      <c r="Z38" s="84"/>
    </row>
    <row r="55" spans="1:26" ht="15.75" customHeight="1" x14ac:dyDescent="0.25">
      <c r="A55" s="87"/>
      <c r="B55" s="84"/>
      <c r="C55" s="105"/>
      <c r="D55" s="84"/>
      <c r="E55" s="105"/>
      <c r="F55" s="84"/>
      <c r="G55" s="84"/>
      <c r="H55" s="84"/>
      <c r="I55" s="84"/>
      <c r="J55" s="84"/>
      <c r="K55" s="84"/>
      <c r="L55" s="84"/>
      <c r="M55" s="84"/>
      <c r="N55" s="84"/>
      <c r="O55" s="84"/>
      <c r="P55" s="84"/>
      <c r="Q55" s="84"/>
      <c r="R55" s="84"/>
      <c r="S55" s="84"/>
      <c r="T55" s="84"/>
      <c r="U55" s="84"/>
      <c r="V55" s="84"/>
      <c r="W55" s="84"/>
      <c r="X55" s="84"/>
      <c r="Y55" s="84"/>
      <c r="Z55" s="84"/>
    </row>
    <row r="75" spans="1:26" ht="15.75" customHeight="1" x14ac:dyDescent="0.25">
      <c r="A75" s="87"/>
      <c r="B75" s="84"/>
      <c r="C75" s="105"/>
      <c r="D75" s="84"/>
      <c r="E75" s="105"/>
      <c r="F75" s="84"/>
      <c r="G75" s="84"/>
      <c r="H75" s="84"/>
      <c r="I75" s="84"/>
      <c r="J75" s="84"/>
      <c r="K75" s="84"/>
      <c r="L75" s="84"/>
      <c r="M75" s="84"/>
      <c r="N75" s="84"/>
      <c r="O75" s="84"/>
      <c r="P75" s="84"/>
      <c r="Q75" s="84"/>
      <c r="R75" s="84"/>
      <c r="S75" s="84"/>
      <c r="T75" s="84"/>
      <c r="U75" s="84"/>
      <c r="V75" s="84"/>
      <c r="W75" s="84"/>
      <c r="X75" s="84"/>
      <c r="Y75" s="84"/>
      <c r="Z75" s="84"/>
    </row>
    <row r="93" spans="1:26" ht="15.75" customHeight="1" x14ac:dyDescent="0.25">
      <c r="A93" s="87"/>
      <c r="B93" s="84"/>
      <c r="C93" s="105"/>
      <c r="D93" s="84"/>
      <c r="E93" s="105"/>
      <c r="F93" s="84"/>
      <c r="G93" s="84"/>
      <c r="H93" s="84"/>
      <c r="I93" s="84"/>
      <c r="J93" s="84"/>
      <c r="K93" s="84"/>
      <c r="L93" s="84"/>
      <c r="M93" s="84"/>
      <c r="N93" s="84"/>
      <c r="O93" s="84"/>
      <c r="P93" s="84"/>
      <c r="Q93" s="84"/>
      <c r="R93" s="84"/>
      <c r="S93" s="84"/>
      <c r="T93" s="84"/>
      <c r="U93" s="84"/>
      <c r="V93" s="84"/>
      <c r="W93" s="84"/>
      <c r="X93" s="84"/>
      <c r="Y93" s="84"/>
      <c r="Z93" s="84"/>
    </row>
    <row r="111" spans="1:26" ht="15.75" customHeight="1" x14ac:dyDescent="0.25">
      <c r="A111" s="87"/>
      <c r="B111" s="84"/>
      <c r="C111" s="105"/>
      <c r="D111" s="84"/>
      <c r="E111" s="105"/>
      <c r="F111" s="84"/>
      <c r="G111" s="84"/>
      <c r="H111" s="84"/>
      <c r="I111" s="84"/>
      <c r="J111" s="84"/>
      <c r="K111" s="84"/>
      <c r="L111" s="84"/>
      <c r="M111" s="84"/>
      <c r="N111" s="84"/>
      <c r="O111" s="84"/>
      <c r="P111" s="84"/>
      <c r="Q111" s="84"/>
      <c r="R111" s="84"/>
      <c r="S111" s="84"/>
      <c r="T111" s="84"/>
      <c r="U111" s="84"/>
      <c r="V111" s="84"/>
      <c r="W111" s="84"/>
      <c r="X111" s="84"/>
      <c r="Y111" s="84"/>
      <c r="Z111" s="84"/>
    </row>
    <row r="129" spans="1:26" ht="15.75" customHeight="1" x14ac:dyDescent="0.25">
      <c r="A129" s="87"/>
      <c r="B129" s="84"/>
      <c r="C129" s="105"/>
      <c r="D129" s="84"/>
      <c r="E129" s="105"/>
      <c r="F129" s="84"/>
      <c r="G129" s="84"/>
      <c r="H129" s="84"/>
      <c r="I129" s="84"/>
      <c r="J129" s="84"/>
      <c r="K129" s="84"/>
      <c r="L129" s="84"/>
      <c r="M129" s="84"/>
      <c r="N129" s="84"/>
      <c r="O129" s="84"/>
      <c r="P129" s="84"/>
      <c r="Q129" s="84"/>
      <c r="R129" s="84"/>
      <c r="S129" s="84"/>
      <c r="T129" s="84"/>
      <c r="U129" s="84"/>
      <c r="V129" s="84"/>
      <c r="W129" s="84"/>
      <c r="X129" s="84"/>
      <c r="Y129" s="84"/>
      <c r="Z129" s="84"/>
    </row>
    <row r="148" spans="1:26" ht="15.75" customHeight="1" x14ac:dyDescent="0.25">
      <c r="A148" s="87"/>
      <c r="B148" s="84"/>
      <c r="C148" s="105"/>
      <c r="D148" s="84"/>
      <c r="E148" s="105"/>
      <c r="F148" s="84"/>
      <c r="G148" s="84"/>
      <c r="H148" s="84"/>
      <c r="I148" s="84"/>
      <c r="J148" s="84"/>
      <c r="K148" s="84"/>
      <c r="L148" s="84"/>
      <c r="M148" s="84"/>
      <c r="N148" s="84"/>
      <c r="O148" s="84"/>
      <c r="P148" s="84"/>
      <c r="Q148" s="84"/>
      <c r="R148" s="84"/>
      <c r="S148" s="84"/>
      <c r="T148" s="84"/>
      <c r="U148" s="84"/>
      <c r="V148" s="84"/>
      <c r="W148" s="84"/>
      <c r="X148" s="84"/>
      <c r="Y148" s="84"/>
      <c r="Z148" s="84"/>
    </row>
    <row r="168" spans="1:26" ht="15.75" customHeight="1" x14ac:dyDescent="0.25">
      <c r="A168" s="87"/>
      <c r="B168" s="84"/>
      <c r="C168" s="105"/>
      <c r="D168" s="84"/>
      <c r="E168" s="105"/>
      <c r="F168" s="84"/>
      <c r="G168" s="84"/>
      <c r="H168" s="84"/>
      <c r="I168" s="84"/>
      <c r="J168" s="84"/>
      <c r="K168" s="84"/>
      <c r="L168" s="84"/>
      <c r="M168" s="84"/>
      <c r="N168" s="84"/>
      <c r="O168" s="84"/>
      <c r="P168" s="84"/>
      <c r="Q168" s="84"/>
      <c r="R168" s="84"/>
      <c r="S168" s="84"/>
      <c r="T168" s="84"/>
      <c r="U168" s="84"/>
      <c r="V168" s="84"/>
      <c r="W168" s="84"/>
      <c r="X168" s="84"/>
      <c r="Y168" s="84"/>
      <c r="Z168" s="84"/>
    </row>
    <row r="184" spans="1:26" ht="15.75" customHeight="1" x14ac:dyDescent="0.25">
      <c r="A184" s="87"/>
      <c r="B184" s="84"/>
      <c r="C184" s="105"/>
      <c r="D184" s="84"/>
      <c r="E184" s="105"/>
      <c r="F184" s="84"/>
      <c r="G184" s="84"/>
      <c r="H184" s="84"/>
      <c r="I184" s="84"/>
      <c r="J184" s="84"/>
      <c r="K184" s="84"/>
      <c r="L184" s="84"/>
      <c r="M184" s="84"/>
      <c r="N184" s="84"/>
      <c r="O184" s="84"/>
      <c r="P184" s="84"/>
      <c r="Q184" s="84"/>
      <c r="R184" s="84"/>
      <c r="S184" s="84"/>
      <c r="T184" s="84"/>
      <c r="U184" s="84"/>
      <c r="V184" s="84"/>
      <c r="W184" s="84"/>
      <c r="X184" s="84"/>
      <c r="Y184" s="84"/>
      <c r="Z184" s="84"/>
    </row>
    <row r="200"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sheetData>
  <mergeCells count="5">
    <mergeCell ref="A9:A10"/>
    <mergeCell ref="G9:G10"/>
    <mergeCell ref="I9:N9"/>
    <mergeCell ref="O9:O10"/>
    <mergeCell ref="P9:P10"/>
  </mergeCells>
  <phoneticPr fontId="1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C3B5-8463-4636-B108-49507DCD4477}">
  <dimension ref="A1:Z18"/>
  <sheetViews>
    <sheetView workbookViewId="0">
      <selection activeCell="F16" sqref="F16"/>
    </sheetView>
  </sheetViews>
  <sheetFormatPr defaultRowHeight="13.8" x14ac:dyDescent="0.3"/>
  <cols>
    <col min="1" max="1" width="26.21875" customWidth="1"/>
    <col min="2" max="2" width="25.6640625" customWidth="1"/>
    <col min="3" max="3" width="17.44140625"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19.95" customHeight="1" x14ac:dyDescent="0.3">
      <c r="A1" s="22" t="s">
        <v>0</v>
      </c>
      <c r="B1" s="56" t="s">
        <v>140</v>
      </c>
      <c r="C1" s="52"/>
      <c r="D1" s="53"/>
      <c r="E1" s="52"/>
      <c r="F1" s="52"/>
      <c r="G1" s="64"/>
      <c r="H1" s="54"/>
      <c r="I1" s="54"/>
      <c r="J1" s="54"/>
      <c r="K1" s="54"/>
      <c r="L1" s="54"/>
      <c r="M1" s="54"/>
      <c r="N1" s="54"/>
      <c r="O1" s="54"/>
      <c r="P1" s="54"/>
      <c r="Q1" s="3"/>
      <c r="R1" s="3"/>
      <c r="S1" s="3"/>
      <c r="T1" s="3"/>
      <c r="U1" s="3"/>
      <c r="V1" s="3"/>
      <c r="W1" s="3"/>
      <c r="X1" s="3"/>
      <c r="Y1" s="3"/>
      <c r="Z1" s="3"/>
    </row>
    <row r="2" spans="1:26" ht="19.95" customHeight="1" x14ac:dyDescent="0.3">
      <c r="A2" s="23" t="s">
        <v>1</v>
      </c>
      <c r="B2" s="51" t="s">
        <v>43</v>
      </c>
      <c r="D2" s="44"/>
      <c r="G2" s="65"/>
      <c r="H2" s="2"/>
      <c r="I2" s="2"/>
      <c r="J2" s="2"/>
      <c r="K2" s="2"/>
      <c r="L2" s="2"/>
      <c r="M2" s="2"/>
      <c r="N2" s="2"/>
      <c r="O2" s="2"/>
      <c r="P2" s="2"/>
      <c r="Q2" s="3"/>
      <c r="R2" s="3"/>
      <c r="S2" s="3"/>
      <c r="T2" s="3"/>
      <c r="U2" s="3"/>
      <c r="V2" s="3"/>
      <c r="W2" s="3"/>
      <c r="X2" s="3"/>
      <c r="Y2" s="3"/>
      <c r="Z2" s="3"/>
    </row>
    <row r="3" spans="1:26" ht="19.95" customHeight="1" x14ac:dyDescent="0.3">
      <c r="A3" s="23" t="s">
        <v>2</v>
      </c>
      <c r="B3" s="47" t="s">
        <v>44</v>
      </c>
      <c r="D3" s="44"/>
      <c r="G3" s="65"/>
      <c r="H3" s="2"/>
      <c r="I3" s="2"/>
      <c r="J3" s="2"/>
      <c r="K3" s="2"/>
      <c r="L3" s="2"/>
      <c r="M3" s="2"/>
      <c r="N3" s="2"/>
      <c r="O3" s="2"/>
      <c r="P3" s="2"/>
      <c r="Q3" s="3"/>
      <c r="R3" s="3"/>
      <c r="S3" s="3"/>
      <c r="T3" s="3"/>
      <c r="U3" s="3"/>
      <c r="V3" s="3"/>
      <c r="W3" s="3"/>
      <c r="X3" s="3"/>
      <c r="Y3" s="3"/>
      <c r="Z3" s="3"/>
    </row>
    <row r="4" spans="1:26" ht="25.05" customHeight="1" x14ac:dyDescent="0.3">
      <c r="A4" s="23" t="s">
        <v>3</v>
      </c>
      <c r="B4" s="1" t="s">
        <v>4</v>
      </c>
      <c r="D4" s="44"/>
      <c r="G4" s="65"/>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65"/>
      <c r="H5" s="2"/>
      <c r="I5" s="2"/>
      <c r="J5" s="2"/>
      <c r="K5" s="2"/>
      <c r="L5" s="2"/>
      <c r="M5" s="2"/>
      <c r="N5" s="2"/>
      <c r="O5" s="2"/>
      <c r="P5" s="2"/>
      <c r="Q5" s="3"/>
      <c r="R5" s="3"/>
      <c r="S5" s="3"/>
      <c r="T5" s="3"/>
      <c r="U5" s="3"/>
      <c r="V5" s="3"/>
      <c r="W5" s="3"/>
      <c r="X5" s="3"/>
      <c r="Y5" s="3"/>
      <c r="Z5" s="3"/>
    </row>
    <row r="6" spans="1:26" ht="19.95" customHeight="1" x14ac:dyDescent="0.3">
      <c r="A6" s="23" t="s">
        <v>7</v>
      </c>
      <c r="B6" s="32" t="s">
        <v>8</v>
      </c>
      <c r="C6" s="4" t="s">
        <v>9</v>
      </c>
      <c r="D6" s="32" t="s">
        <v>10</v>
      </c>
      <c r="E6" s="4" t="s">
        <v>11</v>
      </c>
      <c r="F6" s="32" t="s">
        <v>12</v>
      </c>
      <c r="G6" s="65"/>
      <c r="H6" s="2"/>
      <c r="I6" s="2"/>
      <c r="J6" s="2"/>
      <c r="K6" s="2"/>
      <c r="L6" s="2"/>
      <c r="M6" s="2"/>
      <c r="N6" s="2"/>
      <c r="O6" s="2"/>
      <c r="P6" s="2"/>
      <c r="Q6" s="3"/>
      <c r="R6" s="3"/>
      <c r="S6" s="3"/>
      <c r="T6" s="3"/>
      <c r="U6" s="3"/>
      <c r="V6" s="3"/>
      <c r="W6" s="3"/>
      <c r="X6" s="3"/>
      <c r="Y6" s="3"/>
      <c r="Z6" s="3"/>
    </row>
    <row r="7" spans="1:26" ht="19.95" customHeight="1" x14ac:dyDescent="0.3">
      <c r="A7" s="24" t="e">
        <f>COUNTA($F$11:$F$975) - COUNTIF(#REF!,"D")</f>
        <v>#REF!</v>
      </c>
      <c r="B7" s="5">
        <f>COUNTIF($N:$N,B6)</f>
        <v>5</v>
      </c>
      <c r="C7" s="6">
        <f>COUNTIF($N:$N,C6)</f>
        <v>0</v>
      </c>
      <c r="D7" s="5">
        <f>COUNTIF($N:$N,#REF!)</f>
        <v>0</v>
      </c>
      <c r="E7" s="6">
        <f>COUNTIF($N:$N,D6)</f>
        <v>0</v>
      </c>
      <c r="F7" s="5">
        <f>B7+C7</f>
        <v>5</v>
      </c>
      <c r="G7" s="65"/>
      <c r="H7" s="2"/>
      <c r="I7" s="2"/>
      <c r="J7" s="2"/>
      <c r="K7" s="2"/>
      <c r="L7" s="2"/>
      <c r="M7" s="2"/>
      <c r="N7" s="2"/>
      <c r="O7" s="2"/>
      <c r="P7" s="2"/>
      <c r="Q7" s="3"/>
      <c r="R7" s="3"/>
      <c r="S7" s="3"/>
      <c r="T7" s="3"/>
      <c r="U7" s="3"/>
      <c r="V7" s="3"/>
      <c r="W7" s="3"/>
      <c r="X7" s="3"/>
      <c r="Y7" s="3"/>
      <c r="Z7" s="3"/>
    </row>
    <row r="8" spans="1:26" ht="19.95" customHeight="1" x14ac:dyDescent="0.3">
      <c r="A8" s="25"/>
      <c r="B8" s="2"/>
      <c r="C8" s="7"/>
      <c r="D8" s="2"/>
      <c r="E8" s="7"/>
      <c r="F8" s="2"/>
      <c r="G8" s="65"/>
      <c r="H8" s="2"/>
      <c r="I8" s="2"/>
      <c r="J8" s="2"/>
      <c r="K8" s="2"/>
      <c r="L8" s="2"/>
      <c r="M8" s="2"/>
      <c r="N8" s="2"/>
      <c r="O8" s="2"/>
      <c r="P8" s="2"/>
      <c r="Q8" s="3"/>
      <c r="R8" s="3"/>
      <c r="S8" s="3"/>
      <c r="T8" s="3"/>
      <c r="U8" s="3"/>
      <c r="V8" s="3"/>
      <c r="W8" s="3"/>
      <c r="X8" s="3"/>
      <c r="Y8" s="3"/>
      <c r="Z8" s="3"/>
    </row>
    <row r="9" spans="1:26" ht="15.75" customHeight="1" x14ac:dyDescent="0.3">
      <c r="A9" s="141"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4"/>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66"/>
      <c r="H11" s="10"/>
      <c r="I11" s="10"/>
      <c r="J11" s="10"/>
      <c r="K11" s="10"/>
      <c r="L11" s="10"/>
      <c r="M11" s="10"/>
      <c r="N11" s="10"/>
      <c r="O11" s="10"/>
      <c r="P11" s="10"/>
      <c r="Q11" s="3"/>
      <c r="R11" s="3"/>
      <c r="S11" s="3"/>
      <c r="T11" s="3"/>
      <c r="U11" s="3"/>
      <c r="V11" s="3"/>
      <c r="W11" s="3"/>
      <c r="X11" s="3"/>
      <c r="Y11" s="3"/>
      <c r="Z11" s="3"/>
    </row>
    <row r="12" spans="1:26" ht="199.8" customHeight="1" x14ac:dyDescent="0.3">
      <c r="A12" s="48" t="s">
        <v>46</v>
      </c>
      <c r="B12" s="37" t="s">
        <v>146</v>
      </c>
      <c r="C12" s="12"/>
      <c r="D12" s="63" t="s">
        <v>248</v>
      </c>
      <c r="E12" s="13"/>
      <c r="G12" s="67" t="s">
        <v>29</v>
      </c>
      <c r="H12" s="31" t="s">
        <v>143</v>
      </c>
      <c r="I12" s="31" t="s">
        <v>8</v>
      </c>
      <c r="J12" s="14"/>
      <c r="K12" s="14"/>
      <c r="L12" s="14"/>
      <c r="M12" s="14"/>
      <c r="N12" s="15" t="str">
        <f>IF(M12="",IF(K12="",IF(I12="","",I12),K12),M12)</f>
        <v>Pass</v>
      </c>
      <c r="O12" s="14"/>
      <c r="P12" s="31" t="s">
        <v>144</v>
      </c>
      <c r="Q12" s="3"/>
      <c r="R12" s="3"/>
      <c r="S12" s="3"/>
      <c r="T12" s="3"/>
      <c r="U12" s="3"/>
      <c r="V12" s="3"/>
      <c r="W12" s="3"/>
      <c r="X12" s="3"/>
      <c r="Y12" s="3"/>
      <c r="Z12" s="3"/>
    </row>
    <row r="13" spans="1:26" ht="15.75" customHeight="1" x14ac:dyDescent="0.3">
      <c r="A13" s="28" t="s">
        <v>30</v>
      </c>
      <c r="B13" s="42"/>
      <c r="C13" s="16"/>
      <c r="D13" s="17"/>
      <c r="E13" s="16"/>
      <c r="F13" s="17"/>
      <c r="G13" s="68"/>
      <c r="H13" s="17"/>
      <c r="I13" s="17"/>
      <c r="J13" s="17"/>
      <c r="K13" s="17"/>
      <c r="L13" s="17"/>
      <c r="M13" s="17"/>
      <c r="N13" s="17"/>
      <c r="O13" s="17"/>
      <c r="P13" s="17"/>
      <c r="Q13" s="3"/>
      <c r="R13" s="3"/>
      <c r="S13" s="3"/>
      <c r="T13" s="3"/>
      <c r="U13" s="3"/>
      <c r="V13" s="3"/>
      <c r="W13" s="3"/>
      <c r="X13" s="3"/>
      <c r="Y13" s="3"/>
      <c r="Z13" s="3"/>
    </row>
    <row r="14" spans="1:26" ht="15.75" customHeight="1" x14ac:dyDescent="0.3">
      <c r="A14" s="29" t="s">
        <v>31</v>
      </c>
      <c r="B14" s="43"/>
      <c r="C14" s="18"/>
      <c r="D14" s="20"/>
      <c r="E14" s="18"/>
      <c r="F14" s="20"/>
      <c r="G14" s="69"/>
      <c r="H14" s="20"/>
      <c r="I14" s="20"/>
      <c r="J14" s="20"/>
      <c r="K14" s="20"/>
      <c r="L14" s="20"/>
      <c r="M14" s="20"/>
      <c r="N14" s="20"/>
      <c r="O14" s="20"/>
      <c r="P14" s="20"/>
      <c r="Q14" s="3"/>
      <c r="R14" s="3"/>
      <c r="S14" s="3"/>
      <c r="T14" s="3"/>
      <c r="U14" s="3"/>
      <c r="V14" s="3"/>
      <c r="W14" s="3"/>
      <c r="X14" s="3"/>
      <c r="Y14" s="3"/>
      <c r="Z14" s="3"/>
    </row>
    <row r="15" spans="1:26" ht="99" customHeight="1" x14ac:dyDescent="0.3">
      <c r="A15" s="27" t="s">
        <v>47</v>
      </c>
      <c r="B15" s="37" t="s">
        <v>50</v>
      </c>
      <c r="C15" s="31" t="s">
        <v>51</v>
      </c>
      <c r="D15" s="31" t="s">
        <v>229</v>
      </c>
      <c r="E15" s="31" t="s">
        <v>52</v>
      </c>
      <c r="F15" s="31" t="s">
        <v>53</v>
      </c>
      <c r="G15" s="67" t="s">
        <v>29</v>
      </c>
      <c r="H15" s="31" t="s">
        <v>143</v>
      </c>
      <c r="I15" s="31" t="s">
        <v>8</v>
      </c>
      <c r="J15" s="14"/>
      <c r="K15" s="14"/>
      <c r="L15" s="14"/>
      <c r="M15" s="14"/>
      <c r="N15" s="15" t="str">
        <f>IF(M15="",IF(K15="",IF(I15="","",I15),K15),M15)</f>
        <v>Pass</v>
      </c>
      <c r="O15" s="14"/>
      <c r="P15" s="31" t="s">
        <v>144</v>
      </c>
      <c r="Q15" s="3"/>
      <c r="R15" s="3"/>
      <c r="S15" s="3"/>
      <c r="T15" s="3"/>
      <c r="U15" s="3"/>
      <c r="V15" s="3"/>
      <c r="W15" s="3"/>
      <c r="X15" s="3"/>
      <c r="Y15" s="3"/>
      <c r="Z15" s="3"/>
    </row>
    <row r="16" spans="1:26" ht="121.8" customHeight="1" x14ac:dyDescent="0.3">
      <c r="A16" s="30" t="s">
        <v>48</v>
      </c>
      <c r="B16" s="37" t="s">
        <v>54</v>
      </c>
      <c r="C16" s="13"/>
      <c r="D16" s="31" t="s">
        <v>230</v>
      </c>
      <c r="E16" s="31" t="s">
        <v>52</v>
      </c>
      <c r="F16" s="38" t="s">
        <v>55</v>
      </c>
      <c r="G16" s="67" t="s">
        <v>29</v>
      </c>
      <c r="H16" s="31" t="s">
        <v>143</v>
      </c>
      <c r="I16" s="31" t="s">
        <v>8</v>
      </c>
      <c r="J16" s="14"/>
      <c r="K16" s="14"/>
      <c r="L16" s="14"/>
      <c r="M16" s="14"/>
      <c r="N16" s="15" t="str">
        <f>IF(M16="",IF(K16="",IF(I16="","",I16),K16),M16)</f>
        <v>Pass</v>
      </c>
      <c r="O16" s="14"/>
      <c r="P16" s="31" t="s">
        <v>144</v>
      </c>
      <c r="Q16" s="3"/>
      <c r="R16" s="3"/>
      <c r="S16" s="3"/>
      <c r="T16" s="3"/>
      <c r="U16" s="3"/>
      <c r="V16" s="3"/>
      <c r="W16" s="3"/>
      <c r="X16" s="3"/>
      <c r="Y16" s="3"/>
      <c r="Z16" s="3"/>
    </row>
    <row r="17" spans="1:26" ht="121.2" customHeight="1" x14ac:dyDescent="0.3">
      <c r="A17" s="27" t="s">
        <v>49</v>
      </c>
      <c r="B17" s="37" t="s">
        <v>56</v>
      </c>
      <c r="C17" s="37"/>
      <c r="D17" s="31" t="s">
        <v>231</v>
      </c>
      <c r="E17" s="31" t="s">
        <v>57</v>
      </c>
      <c r="F17" s="38" t="s">
        <v>58</v>
      </c>
      <c r="G17" s="67" t="s">
        <v>29</v>
      </c>
      <c r="H17" s="31" t="s">
        <v>143</v>
      </c>
      <c r="I17" s="31" t="s">
        <v>8</v>
      </c>
      <c r="J17" s="14"/>
      <c r="K17" s="14"/>
      <c r="L17" s="14"/>
      <c r="M17" s="14"/>
      <c r="N17" s="15" t="str">
        <f>IF(M17="",IF(K17="",IF(I17="","",I17),K17),M17)</f>
        <v>Pass</v>
      </c>
      <c r="O17" s="14"/>
      <c r="P17" s="31" t="s">
        <v>144</v>
      </c>
      <c r="Q17" s="3"/>
      <c r="R17" s="3"/>
      <c r="S17" s="3"/>
      <c r="T17" s="3"/>
      <c r="U17" s="3"/>
      <c r="V17" s="3"/>
      <c r="W17" s="3"/>
      <c r="X17" s="3"/>
      <c r="Y17" s="3"/>
      <c r="Z17" s="3"/>
    </row>
    <row r="18" spans="1:26" ht="136.80000000000001" customHeight="1" x14ac:dyDescent="0.3">
      <c r="A18" s="30" t="s">
        <v>145</v>
      </c>
      <c r="B18" s="37" t="s">
        <v>36</v>
      </c>
      <c r="D18" s="31" t="s">
        <v>232</v>
      </c>
      <c r="E18" s="46" t="s">
        <v>59</v>
      </c>
      <c r="F18" s="38" t="s">
        <v>60</v>
      </c>
      <c r="G18" s="67" t="s">
        <v>29</v>
      </c>
      <c r="H18" s="31" t="s">
        <v>143</v>
      </c>
      <c r="I18" s="31" t="s">
        <v>8</v>
      </c>
      <c r="J18" s="14"/>
      <c r="K18" s="14"/>
      <c r="L18" s="14"/>
      <c r="M18" s="14"/>
      <c r="N18" s="15" t="str">
        <f>IF(M18="",IF(K18="",IF(I18="","",I18),K18),M18)</f>
        <v>Pass</v>
      </c>
      <c r="O18" s="14"/>
      <c r="P18" s="31" t="s">
        <v>144</v>
      </c>
      <c r="Q18" s="3"/>
      <c r="R18" s="3"/>
      <c r="S18" s="3"/>
      <c r="T18" s="3"/>
      <c r="U18" s="3"/>
      <c r="V18" s="3"/>
      <c r="W18" s="3"/>
      <c r="X18" s="3"/>
      <c r="Y18" s="3"/>
      <c r="Z18" s="3"/>
    </row>
  </sheetData>
  <mergeCells count="5">
    <mergeCell ref="A9:A10"/>
    <mergeCell ref="G9:G10"/>
    <mergeCell ref="I9:N9"/>
    <mergeCell ref="O9:O10"/>
    <mergeCell ref="P9:P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F459-6105-4108-9D56-D129B2D5CEDB}">
  <dimension ref="A1:Z17"/>
  <sheetViews>
    <sheetView topLeftCell="D13" workbookViewId="0">
      <selection activeCell="D15" sqref="D15"/>
    </sheetView>
  </sheetViews>
  <sheetFormatPr defaultRowHeight="13.8" x14ac:dyDescent="0.3"/>
  <cols>
    <col min="1" max="1" width="26.21875" customWidth="1"/>
    <col min="2" max="2" width="25.6640625" customWidth="1"/>
    <col min="3" max="3" width="17.44140625"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19.95" customHeight="1" x14ac:dyDescent="0.3">
      <c r="A1" s="22" t="s">
        <v>0</v>
      </c>
      <c r="B1" s="56"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61</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62</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63</v>
      </c>
      <c r="B12" s="37" t="s">
        <v>149</v>
      </c>
      <c r="C12" s="12"/>
      <c r="D12" s="55" t="s">
        <v>247</v>
      </c>
      <c r="G12" s="11" t="s">
        <v>29</v>
      </c>
      <c r="H12" s="31" t="s">
        <v>143</v>
      </c>
      <c r="I12" s="31" t="s">
        <v>8</v>
      </c>
      <c r="J12" s="14"/>
      <c r="K12" s="14"/>
      <c r="L12" s="14"/>
      <c r="M12" s="14"/>
      <c r="N12" s="15" t="str">
        <f>IF(M12="",IF(K12="",IF(I12="","",I12),K12),M12)</f>
        <v>Pass</v>
      </c>
      <c r="O12" s="14"/>
      <c r="P12" s="31" t="s">
        <v>144</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27" t="s">
        <v>64</v>
      </c>
      <c r="B15" s="37" t="s">
        <v>65</v>
      </c>
      <c r="C15" s="31" t="s">
        <v>66</v>
      </c>
      <c r="D15" s="31" t="s">
        <v>236</v>
      </c>
      <c r="E15" s="31" t="s">
        <v>67</v>
      </c>
      <c r="F15" s="31" t="s">
        <v>68</v>
      </c>
      <c r="G15" s="11" t="s">
        <v>29</v>
      </c>
      <c r="H15" s="31" t="s">
        <v>143</v>
      </c>
      <c r="I15" s="31" t="s">
        <v>8</v>
      </c>
      <c r="J15" s="14"/>
      <c r="K15" s="14"/>
      <c r="L15" s="14"/>
      <c r="M15" s="14"/>
      <c r="N15" s="15" t="str">
        <f>IF(M15="",IF(K15="",IF(I15="","",I15),K15),M15)</f>
        <v>Pass</v>
      </c>
      <c r="O15" s="14"/>
      <c r="P15" s="31" t="s">
        <v>144</v>
      </c>
      <c r="Q15" s="3"/>
      <c r="R15" s="3"/>
      <c r="S15" s="3"/>
      <c r="T15" s="3"/>
      <c r="U15" s="3"/>
      <c r="V15" s="3"/>
      <c r="W15" s="3"/>
      <c r="X15" s="3"/>
      <c r="Y15" s="3"/>
      <c r="Z15" s="3"/>
    </row>
    <row r="16" spans="1:26" ht="100.05" customHeight="1" x14ac:dyDescent="0.3">
      <c r="A16" s="30" t="s">
        <v>72</v>
      </c>
      <c r="B16" s="37" t="s">
        <v>69</v>
      </c>
      <c r="C16" s="13"/>
      <c r="D16" s="31" t="s">
        <v>237</v>
      </c>
      <c r="E16" s="31" t="s">
        <v>70</v>
      </c>
      <c r="F16" s="38" t="s">
        <v>71</v>
      </c>
      <c r="G16" s="11" t="s">
        <v>29</v>
      </c>
      <c r="H16" s="31" t="s">
        <v>143</v>
      </c>
      <c r="I16" s="31" t="s">
        <v>8</v>
      </c>
      <c r="J16" s="14"/>
      <c r="K16" s="14"/>
      <c r="L16" s="14"/>
      <c r="M16" s="14"/>
      <c r="N16" s="15" t="str">
        <f>IF(M16="",IF(K16="",IF(I16="","",I16),K16),M16)</f>
        <v>Pass</v>
      </c>
      <c r="O16" s="14"/>
      <c r="P16" s="31" t="s">
        <v>144</v>
      </c>
      <c r="Q16" s="3"/>
      <c r="R16" s="3"/>
      <c r="S16" s="3"/>
      <c r="T16" s="3"/>
      <c r="U16" s="3"/>
      <c r="V16" s="3"/>
      <c r="W16" s="3"/>
      <c r="X16" s="3"/>
      <c r="Y16" s="3"/>
      <c r="Z16" s="3"/>
    </row>
    <row r="17" spans="1:26" ht="100.05" customHeight="1" x14ac:dyDescent="0.3">
      <c r="A17" s="27" t="s">
        <v>148</v>
      </c>
      <c r="B17" s="37" t="s">
        <v>73</v>
      </c>
      <c r="C17" s="37"/>
      <c r="D17" s="31" t="s">
        <v>238</v>
      </c>
      <c r="E17" s="31" t="s">
        <v>74</v>
      </c>
      <c r="F17" s="38" t="s">
        <v>60</v>
      </c>
      <c r="G17" s="11" t="s">
        <v>29</v>
      </c>
      <c r="H17" s="31" t="s">
        <v>143</v>
      </c>
      <c r="I17" s="31" t="s">
        <v>8</v>
      </c>
      <c r="J17" s="14"/>
      <c r="K17" s="14"/>
      <c r="L17" s="14"/>
      <c r="M17" s="14"/>
      <c r="N17" s="15" t="str">
        <f>IF(M17="",IF(K17="",IF(I17="","",I17),K17),M17)</f>
        <v>Pass</v>
      </c>
      <c r="O17" s="14"/>
      <c r="P17" s="31" t="s">
        <v>144</v>
      </c>
      <c r="Q17" s="3"/>
      <c r="R17" s="3"/>
      <c r="S17" s="3"/>
      <c r="T17" s="3"/>
      <c r="U17" s="3"/>
      <c r="V17" s="3"/>
      <c r="W17" s="3"/>
      <c r="X17" s="3"/>
      <c r="Y17" s="3"/>
      <c r="Z17" s="3"/>
    </row>
  </sheetData>
  <mergeCells count="5">
    <mergeCell ref="A9:A10"/>
    <mergeCell ref="G9:G10"/>
    <mergeCell ref="I9:N9"/>
    <mergeCell ref="O9:O10"/>
    <mergeCell ref="P9:P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0176-C9B5-427B-BA09-265A82090C6B}">
  <dimension ref="A1:Z17"/>
  <sheetViews>
    <sheetView topLeftCell="C16" workbookViewId="0">
      <selection activeCell="E17" sqref="E17"/>
    </sheetView>
  </sheetViews>
  <sheetFormatPr defaultRowHeight="13.8" x14ac:dyDescent="0.3"/>
  <cols>
    <col min="1" max="1" width="19.33203125" customWidth="1"/>
    <col min="2" max="2" width="25.6640625" customWidth="1"/>
    <col min="3" max="3" width="17.44140625"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33"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112</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113</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120</v>
      </c>
      <c r="B12" s="37" t="s">
        <v>171</v>
      </c>
      <c r="C12" s="12"/>
      <c r="D12" s="55" t="s">
        <v>246</v>
      </c>
      <c r="G12" s="11" t="s">
        <v>163</v>
      </c>
      <c r="H12" s="31" t="s">
        <v>143</v>
      </c>
      <c r="I12" s="31" t="s">
        <v>8</v>
      </c>
      <c r="J12" s="14"/>
      <c r="K12" s="14"/>
      <c r="L12" s="14"/>
      <c r="M12" s="14"/>
      <c r="N12" s="15" t="str">
        <f>IF(M12="",IF(K12="",IF(I12="","",I12),K12),M12)</f>
        <v>Pass</v>
      </c>
      <c r="O12" s="14"/>
      <c r="P12" s="31" t="s">
        <v>166</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27" t="s">
        <v>121</v>
      </c>
      <c r="B15" s="37" t="s">
        <v>114</v>
      </c>
      <c r="C15" s="31" t="s">
        <v>92</v>
      </c>
      <c r="D15" s="31" t="s">
        <v>233</v>
      </c>
      <c r="E15" s="31" t="s">
        <v>115</v>
      </c>
      <c r="F15" s="31" t="s">
        <v>116</v>
      </c>
      <c r="G15" s="11" t="s">
        <v>163</v>
      </c>
      <c r="H15" s="31" t="s">
        <v>143</v>
      </c>
      <c r="I15" s="31" t="s">
        <v>8</v>
      </c>
      <c r="J15" s="14"/>
      <c r="K15" s="14"/>
      <c r="L15" s="14"/>
      <c r="M15" s="14"/>
      <c r="N15" s="15" t="str">
        <f>IF(M15="",IF(K15="",IF(I15="","",I15),K15),M15)</f>
        <v>Pass</v>
      </c>
      <c r="O15" s="14"/>
      <c r="P15" s="31" t="s">
        <v>166</v>
      </c>
      <c r="Q15" s="3"/>
      <c r="R15" s="3"/>
      <c r="S15" s="3"/>
      <c r="T15" s="3"/>
      <c r="U15" s="3"/>
      <c r="V15" s="3"/>
      <c r="W15" s="3"/>
      <c r="X15" s="3"/>
      <c r="Y15" s="3"/>
      <c r="Z15" s="3"/>
    </row>
    <row r="16" spans="1:26" ht="100.05" customHeight="1" x14ac:dyDescent="0.3">
      <c r="A16" s="27" t="s">
        <v>127</v>
      </c>
      <c r="B16" s="37" t="s">
        <v>117</v>
      </c>
      <c r="C16" s="31" t="s">
        <v>92</v>
      </c>
      <c r="D16" s="31" t="s">
        <v>234</v>
      </c>
      <c r="E16" s="31" t="s">
        <v>118</v>
      </c>
      <c r="F16" s="38" t="s">
        <v>119</v>
      </c>
      <c r="G16" s="11" t="s">
        <v>163</v>
      </c>
      <c r="H16" s="31" t="s">
        <v>143</v>
      </c>
      <c r="I16" s="31" t="s">
        <v>8</v>
      </c>
      <c r="J16" s="14"/>
      <c r="K16" s="14"/>
      <c r="L16" s="14"/>
      <c r="M16" s="14"/>
      <c r="N16" s="15" t="str">
        <f>IF(M16="",IF(K16="",IF(I16="","",I16),K16),M16)</f>
        <v>Pass</v>
      </c>
      <c r="O16" s="14"/>
      <c r="P16" s="31" t="s">
        <v>166</v>
      </c>
      <c r="Q16" s="3"/>
      <c r="R16" s="3"/>
      <c r="S16" s="3"/>
      <c r="T16" s="3"/>
      <c r="U16" s="3"/>
      <c r="V16" s="3"/>
      <c r="W16" s="3"/>
      <c r="X16" s="3"/>
      <c r="Y16" s="3"/>
      <c r="Z16" s="3"/>
    </row>
    <row r="17" spans="1:26" ht="155.4" customHeight="1" x14ac:dyDescent="0.3">
      <c r="A17" s="27" t="s">
        <v>170</v>
      </c>
      <c r="B17" s="37" t="s">
        <v>122</v>
      </c>
      <c r="C17" s="31" t="s">
        <v>92</v>
      </c>
      <c r="D17" s="31" t="s">
        <v>235</v>
      </c>
      <c r="E17" s="31" t="s">
        <v>123</v>
      </c>
      <c r="F17" s="38" t="s">
        <v>111</v>
      </c>
      <c r="G17" s="11" t="s">
        <v>163</v>
      </c>
      <c r="H17" s="31" t="s">
        <v>143</v>
      </c>
      <c r="I17" s="31" t="s">
        <v>8</v>
      </c>
      <c r="J17" s="14"/>
      <c r="K17" s="14"/>
      <c r="L17" s="14"/>
      <c r="M17" s="14"/>
      <c r="N17" s="15" t="str">
        <f>IF(M17="",IF(K17="",IF(I17="","",I17),K17),M17)</f>
        <v>Pass</v>
      </c>
      <c r="O17" s="14"/>
      <c r="P17" s="31" t="s">
        <v>166</v>
      </c>
      <c r="Q17" s="3"/>
      <c r="R17" s="3"/>
      <c r="S17" s="3"/>
      <c r="T17" s="3"/>
      <c r="U17" s="3"/>
      <c r="V17" s="3"/>
      <c r="W17" s="3"/>
      <c r="X17" s="3"/>
      <c r="Y17" s="3"/>
      <c r="Z17" s="3"/>
    </row>
  </sheetData>
  <mergeCells count="5">
    <mergeCell ref="A9:A10"/>
    <mergeCell ref="G9:G10"/>
    <mergeCell ref="I9:N9"/>
    <mergeCell ref="O9:O10"/>
    <mergeCell ref="P9:P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E119-4A47-462B-BDE3-5F7E1E021ADE}">
  <dimension ref="A1:Z16"/>
  <sheetViews>
    <sheetView topLeftCell="A13" workbookViewId="0">
      <selection activeCell="F21" sqref="F21"/>
    </sheetView>
  </sheetViews>
  <sheetFormatPr defaultRowHeight="13.8" x14ac:dyDescent="0.3"/>
  <cols>
    <col min="1" max="1" width="26.21875" customWidth="1"/>
    <col min="2" max="2" width="25.6640625" customWidth="1"/>
    <col min="3" max="3" width="25.33203125"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56" t="s">
        <v>140</v>
      </c>
      <c r="C1" s="52"/>
      <c r="D1" s="53"/>
      <c r="E1" s="52"/>
      <c r="F1" s="52"/>
      <c r="G1" s="54"/>
      <c r="H1" s="54"/>
      <c r="I1" s="54"/>
      <c r="J1" s="54"/>
      <c r="K1" s="54"/>
      <c r="L1" s="54"/>
      <c r="M1" s="54"/>
      <c r="N1" s="54"/>
      <c r="O1" s="54"/>
      <c r="P1" s="54"/>
      <c r="Q1" s="3"/>
      <c r="R1" s="3"/>
      <c r="S1" s="3"/>
      <c r="T1" s="3"/>
      <c r="U1" s="3"/>
      <c r="V1" s="3"/>
      <c r="W1" s="3"/>
      <c r="X1" s="3"/>
      <c r="Y1" s="3"/>
      <c r="Z1" s="3"/>
    </row>
    <row r="2" spans="1:26" ht="40.799999999999997" customHeight="1" x14ac:dyDescent="0.3">
      <c r="A2" s="23" t="s">
        <v>1</v>
      </c>
      <c r="B2" s="51" t="s">
        <v>75</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102</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COUNTA($F$1:$F$16) - COUNTIF(#REF!,"D")</f>
        <v>#REF!</v>
      </c>
      <c r="B7" s="5">
        <f>COUNTIF($N$1:$N$16,B6)</f>
        <v>3</v>
      </c>
      <c r="C7" s="6">
        <f>COUNTIF($N$1:$N$16,C6)</f>
        <v>0</v>
      </c>
      <c r="D7" s="5">
        <f>COUNTIF($N$1:$N$16,#REF!)</f>
        <v>0</v>
      </c>
      <c r="E7" s="6">
        <f>COUNTIF($N$1:$N$16,D6)</f>
        <v>0</v>
      </c>
      <c r="F7" s="5">
        <f>B7+C7</f>
        <v>3</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237" customHeight="1" x14ac:dyDescent="0.3">
      <c r="A12" s="48" t="s">
        <v>76</v>
      </c>
      <c r="B12" s="37" t="s">
        <v>151</v>
      </c>
      <c r="C12" s="57" t="s">
        <v>152</v>
      </c>
      <c r="D12" s="55" t="s">
        <v>245</v>
      </c>
      <c r="G12" s="58" t="s">
        <v>163</v>
      </c>
      <c r="H12" s="31" t="s">
        <v>143</v>
      </c>
      <c r="I12" s="31" t="s">
        <v>8</v>
      </c>
      <c r="J12" s="14"/>
      <c r="K12" s="14"/>
      <c r="L12" s="14"/>
      <c r="M12" s="14"/>
      <c r="N12" s="15" t="str">
        <f>IF(M12="",IF(K12="",IF(I12="","",I12),K12),M12)</f>
        <v>Pass</v>
      </c>
      <c r="O12" s="14"/>
      <c r="P12" s="31" t="s">
        <v>153</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30" t="s">
        <v>77</v>
      </c>
      <c r="B15" s="37" t="s">
        <v>81</v>
      </c>
      <c r="C15" s="31" t="s">
        <v>78</v>
      </c>
      <c r="D15" s="31" t="s">
        <v>79</v>
      </c>
      <c r="E15" s="31" t="s">
        <v>441</v>
      </c>
      <c r="F15" s="31" t="s">
        <v>80</v>
      </c>
      <c r="G15" s="58" t="s">
        <v>163</v>
      </c>
      <c r="H15" s="31" t="s">
        <v>143</v>
      </c>
      <c r="I15" s="31" t="s">
        <v>8</v>
      </c>
      <c r="J15" s="14"/>
      <c r="K15" s="14"/>
      <c r="L15" s="14"/>
      <c r="M15" s="14"/>
      <c r="N15" s="15" t="str">
        <f>IF(M15="",IF(K15="",IF(I15="","",I15),K15),M15)</f>
        <v>Pass</v>
      </c>
      <c r="O15" s="14"/>
      <c r="P15" s="31" t="s">
        <v>153</v>
      </c>
      <c r="Q15" s="3"/>
      <c r="R15" s="3"/>
      <c r="S15" s="3"/>
      <c r="T15" s="3"/>
      <c r="U15" s="3"/>
      <c r="V15" s="3"/>
      <c r="W15" s="3"/>
      <c r="X15" s="3"/>
      <c r="Y15" s="3"/>
      <c r="Z15" s="3"/>
    </row>
    <row r="16" spans="1:26" ht="100.05" customHeight="1" x14ac:dyDescent="0.3">
      <c r="A16" s="72" t="s">
        <v>150</v>
      </c>
      <c r="B16" s="37" t="s">
        <v>82</v>
      </c>
      <c r="C16" s="31" t="s">
        <v>84</v>
      </c>
      <c r="D16" s="31" t="s">
        <v>79</v>
      </c>
      <c r="E16" s="31" t="s">
        <v>441</v>
      </c>
      <c r="F16" s="38" t="s">
        <v>83</v>
      </c>
      <c r="G16" s="58" t="s">
        <v>163</v>
      </c>
      <c r="H16" s="31" t="s">
        <v>143</v>
      </c>
      <c r="I16" s="31" t="s">
        <v>8</v>
      </c>
      <c r="J16" s="14"/>
      <c r="K16" s="14"/>
      <c r="L16" s="14"/>
      <c r="M16" s="14"/>
      <c r="N16" s="15" t="str">
        <f>IF(M16="",IF(K16="",IF(I16="","",I16),K16),M16)</f>
        <v>Pass</v>
      </c>
      <c r="O16" s="14"/>
      <c r="P16" s="31" t="s">
        <v>153</v>
      </c>
      <c r="Q16" s="3"/>
      <c r="R16" s="3"/>
      <c r="S16" s="3"/>
      <c r="T16" s="3"/>
      <c r="U16" s="3"/>
      <c r="V16" s="3"/>
      <c r="W16" s="3"/>
      <c r="X16" s="3"/>
      <c r="Y16" s="3"/>
      <c r="Z16" s="3"/>
    </row>
  </sheetData>
  <mergeCells count="5">
    <mergeCell ref="A9:A10"/>
    <mergeCell ref="G9:G10"/>
    <mergeCell ref="I9:N9"/>
    <mergeCell ref="O9:O10"/>
    <mergeCell ref="P9:P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F5CA-DAA1-4782-AB99-9C8807DCCE48}">
  <dimension ref="A1:Z21"/>
  <sheetViews>
    <sheetView topLeftCell="C19" workbookViewId="0">
      <selection activeCell="D25" sqref="D25"/>
    </sheetView>
  </sheetViews>
  <sheetFormatPr defaultRowHeight="13.8" x14ac:dyDescent="0.3"/>
  <cols>
    <col min="1" max="1" width="26.21875" customWidth="1"/>
    <col min="2" max="2" width="25.6640625" customWidth="1"/>
    <col min="3" max="3" width="30"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56"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85</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101</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COUNTA($F$1:$F$21) - COUNTIF(#REF!,"D")</f>
        <v>#REF!</v>
      </c>
      <c r="B7" s="5">
        <f>COUNTIF($N$1:$N$21,B6)</f>
        <v>8</v>
      </c>
      <c r="C7" s="6">
        <f>COUNTIF($N$1:$N$21,C6)</f>
        <v>0</v>
      </c>
      <c r="D7" s="5">
        <f>COUNTIF($N$1:$N$21,#REF!)</f>
        <v>0</v>
      </c>
      <c r="E7" s="6">
        <f>COUNTIF($N$1:$N$21,D6)</f>
        <v>0</v>
      </c>
      <c r="F7" s="5">
        <f>B7+C7</f>
        <v>8</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237" customHeight="1" x14ac:dyDescent="0.3">
      <c r="A12" s="48" t="s">
        <v>86</v>
      </c>
      <c r="B12" s="37" t="s">
        <v>155</v>
      </c>
      <c r="C12" s="57" t="s">
        <v>156</v>
      </c>
      <c r="D12" s="55" t="s">
        <v>240</v>
      </c>
      <c r="G12" s="58" t="s">
        <v>163</v>
      </c>
      <c r="H12" s="31" t="s">
        <v>143</v>
      </c>
      <c r="I12" s="31" t="s">
        <v>8</v>
      </c>
      <c r="J12" s="14"/>
      <c r="K12" s="14"/>
      <c r="L12" s="14"/>
      <c r="M12" s="14"/>
      <c r="N12" s="15" t="str">
        <f>IF(M12="",IF(K12="",IF(I12="","",I12),K12),M12)</f>
        <v>Pass</v>
      </c>
      <c r="O12" s="14"/>
      <c r="P12" s="31" t="s">
        <v>165</v>
      </c>
      <c r="Q12" s="3"/>
      <c r="R12" s="3"/>
      <c r="S12" s="3"/>
      <c r="T12" s="3"/>
      <c r="U12" s="3"/>
      <c r="V12" s="3"/>
      <c r="W12" s="3"/>
      <c r="X12" s="3"/>
      <c r="Y12" s="3"/>
      <c r="Z12" s="3"/>
    </row>
    <row r="13" spans="1:26" ht="237" customHeight="1" x14ac:dyDescent="0.3">
      <c r="A13" s="48" t="s">
        <v>87</v>
      </c>
      <c r="B13" s="37" t="s">
        <v>157</v>
      </c>
      <c r="C13" s="57" t="s">
        <v>158</v>
      </c>
      <c r="D13" s="55" t="s">
        <v>239</v>
      </c>
      <c r="G13" s="58" t="s">
        <v>163</v>
      </c>
      <c r="H13" s="31" t="s">
        <v>143</v>
      </c>
      <c r="I13" s="31" t="s">
        <v>8</v>
      </c>
      <c r="J13" s="14"/>
      <c r="K13" s="14"/>
      <c r="L13" s="14"/>
      <c r="M13" s="14"/>
      <c r="N13" s="15" t="str">
        <f>IF(M13="",IF(K13="",IF(I13="","",I13),K13),M13)</f>
        <v>Pass</v>
      </c>
      <c r="O13" s="14"/>
      <c r="P13" s="31" t="s">
        <v>165</v>
      </c>
      <c r="Q13" s="3"/>
      <c r="R13" s="3"/>
      <c r="S13" s="3"/>
      <c r="T13" s="3"/>
      <c r="U13" s="3"/>
      <c r="V13" s="3"/>
      <c r="W13" s="3"/>
      <c r="X13" s="3"/>
      <c r="Y13" s="3"/>
      <c r="Z13" s="3"/>
    </row>
    <row r="14" spans="1:26" ht="237" customHeight="1" x14ac:dyDescent="0.3">
      <c r="A14" s="48" t="s">
        <v>94</v>
      </c>
      <c r="B14" s="37" t="s">
        <v>159</v>
      </c>
      <c r="C14" s="57"/>
      <c r="D14" s="55" t="s">
        <v>160</v>
      </c>
      <c r="G14" s="58" t="s">
        <v>163</v>
      </c>
      <c r="H14" s="31" t="s">
        <v>143</v>
      </c>
      <c r="I14" s="31" t="s">
        <v>8</v>
      </c>
      <c r="J14" s="14"/>
      <c r="K14" s="14"/>
      <c r="L14" s="14"/>
      <c r="M14" s="14"/>
      <c r="N14" s="15" t="str">
        <f>IF(M14="",IF(K14="",IF(I14="","",I14),K14),M14)</f>
        <v>Pass</v>
      </c>
      <c r="O14" s="14"/>
      <c r="P14" s="31" t="s">
        <v>165</v>
      </c>
      <c r="Q14" s="3"/>
      <c r="R14" s="3"/>
      <c r="S14" s="3"/>
      <c r="T14" s="3"/>
      <c r="U14" s="3"/>
      <c r="V14" s="3"/>
      <c r="W14" s="3"/>
      <c r="X14" s="3"/>
      <c r="Y14" s="3"/>
      <c r="Z14" s="3"/>
    </row>
    <row r="15" spans="1:26" ht="60" customHeight="1" x14ac:dyDescent="0.3">
      <c r="A15" s="28" t="s">
        <v>30</v>
      </c>
      <c r="B15" s="42"/>
      <c r="C15" s="16"/>
      <c r="D15" s="17"/>
      <c r="E15" s="16"/>
      <c r="F15" s="17"/>
      <c r="G15" s="17"/>
      <c r="H15" s="17"/>
      <c r="I15" s="17"/>
      <c r="J15" s="17"/>
      <c r="K15" s="17"/>
      <c r="L15" s="17"/>
      <c r="M15" s="17"/>
      <c r="N15" s="17"/>
      <c r="O15" s="17"/>
      <c r="P15" s="17"/>
      <c r="Q15" s="3"/>
      <c r="R15" s="3"/>
      <c r="S15" s="3"/>
      <c r="T15" s="3"/>
      <c r="U15" s="3"/>
      <c r="V15" s="3"/>
      <c r="W15" s="3"/>
      <c r="X15" s="3"/>
      <c r="Y15" s="3"/>
      <c r="Z15" s="3"/>
    </row>
    <row r="16" spans="1:26" ht="60" customHeight="1" x14ac:dyDescent="0.3">
      <c r="A16" s="29" t="s">
        <v>31</v>
      </c>
      <c r="B16" s="43"/>
      <c r="C16" s="18"/>
      <c r="D16" s="20"/>
      <c r="E16" s="18"/>
      <c r="F16" s="20"/>
      <c r="G16" s="19"/>
      <c r="H16" s="20"/>
      <c r="I16" s="20"/>
      <c r="J16" s="20"/>
      <c r="K16" s="20"/>
      <c r="L16" s="20"/>
      <c r="M16" s="20"/>
      <c r="N16" s="20"/>
      <c r="O16" s="20"/>
      <c r="P16" s="20"/>
      <c r="Q16" s="3"/>
      <c r="R16" s="3"/>
      <c r="S16" s="3"/>
      <c r="T16" s="3"/>
      <c r="U16" s="3"/>
      <c r="V16" s="3"/>
      <c r="W16" s="3"/>
      <c r="X16" s="3"/>
      <c r="Y16" s="3"/>
      <c r="Z16" s="3"/>
    </row>
    <row r="17" spans="1:26" ht="118.2" customHeight="1" x14ac:dyDescent="0.3">
      <c r="A17" s="30" t="s">
        <v>154</v>
      </c>
      <c r="B17" s="37" t="s">
        <v>320</v>
      </c>
      <c r="C17" s="31" t="s">
        <v>89</v>
      </c>
      <c r="D17" s="31" t="s">
        <v>326</v>
      </c>
      <c r="E17" s="31" t="s">
        <v>327</v>
      </c>
      <c r="F17" s="31" t="s">
        <v>329</v>
      </c>
      <c r="G17" s="46" t="s">
        <v>163</v>
      </c>
      <c r="H17" s="31" t="s">
        <v>143</v>
      </c>
      <c r="I17" s="31" t="s">
        <v>8</v>
      </c>
      <c r="J17" s="14"/>
      <c r="K17" s="14"/>
      <c r="L17" s="14"/>
      <c r="M17" s="14"/>
      <c r="N17" s="15" t="str">
        <f>IF(M17="",IF(K17="",IF(I17="","",I17),K17),M17)</f>
        <v>Pass</v>
      </c>
      <c r="O17" s="31"/>
      <c r="P17" s="31" t="s">
        <v>308</v>
      </c>
      <c r="Q17" s="3"/>
      <c r="R17" s="3"/>
      <c r="S17" s="3"/>
      <c r="T17" s="3"/>
      <c r="U17" s="3"/>
      <c r="V17" s="3"/>
      <c r="W17" s="3"/>
      <c r="X17" s="3"/>
      <c r="Y17" s="3"/>
      <c r="Z17" s="3"/>
    </row>
    <row r="18" spans="1:26" ht="118.2" customHeight="1" x14ac:dyDescent="0.3">
      <c r="A18" s="73" t="s">
        <v>161</v>
      </c>
      <c r="B18" s="37" t="s">
        <v>321</v>
      </c>
      <c r="C18" s="31" t="s">
        <v>89</v>
      </c>
      <c r="D18" s="31" t="s">
        <v>328</v>
      </c>
      <c r="E18" s="31" t="s">
        <v>325</v>
      </c>
      <c r="F18" s="31" t="s">
        <v>330</v>
      </c>
      <c r="G18" s="46" t="s">
        <v>163</v>
      </c>
      <c r="H18" s="31" t="s">
        <v>143</v>
      </c>
      <c r="I18" s="31" t="s">
        <v>8</v>
      </c>
      <c r="J18" s="14"/>
      <c r="K18" s="14"/>
      <c r="L18" s="14"/>
      <c r="M18" s="14"/>
      <c r="N18" s="15" t="str">
        <f>IF(M18="",IF(K18="",IF(I18="","",I18),K18),M18)</f>
        <v>Pass</v>
      </c>
      <c r="O18" s="31"/>
      <c r="P18" s="31" t="s">
        <v>308</v>
      </c>
      <c r="Q18" s="3"/>
      <c r="R18" s="3"/>
      <c r="S18" s="3"/>
      <c r="T18" s="3"/>
      <c r="U18" s="3"/>
      <c r="V18" s="3"/>
      <c r="W18" s="3"/>
      <c r="X18" s="3"/>
      <c r="Y18" s="3"/>
      <c r="Z18" s="3"/>
    </row>
    <row r="19" spans="1:26" ht="100.05" customHeight="1" x14ac:dyDescent="0.3">
      <c r="A19" s="73" t="s">
        <v>162</v>
      </c>
      <c r="B19" s="37" t="s">
        <v>88</v>
      </c>
      <c r="C19" s="31" t="s">
        <v>89</v>
      </c>
      <c r="D19" s="31" t="s">
        <v>241</v>
      </c>
      <c r="E19" s="31" t="s">
        <v>327</v>
      </c>
      <c r="F19" s="31" t="s">
        <v>90</v>
      </c>
      <c r="G19" s="58" t="s">
        <v>163</v>
      </c>
      <c r="H19" s="31" t="s">
        <v>143</v>
      </c>
      <c r="I19" s="31" t="s">
        <v>8</v>
      </c>
      <c r="J19" s="14"/>
      <c r="K19" s="14"/>
      <c r="L19" s="14"/>
      <c r="M19" s="14"/>
      <c r="N19" s="15" t="str">
        <f>IF(M19="",IF(K19="",IF(I19="","",I19),K19),M19)</f>
        <v>Pass</v>
      </c>
      <c r="O19" s="14"/>
      <c r="P19" s="31" t="s">
        <v>165</v>
      </c>
      <c r="Q19" s="3"/>
      <c r="R19" s="3"/>
      <c r="S19" s="3"/>
      <c r="T19" s="3"/>
      <c r="U19" s="3"/>
      <c r="V19" s="3"/>
      <c r="W19" s="3"/>
      <c r="X19" s="3"/>
      <c r="Y19" s="3"/>
      <c r="Z19" s="3"/>
    </row>
    <row r="20" spans="1:26" ht="100.05" customHeight="1" x14ac:dyDescent="0.3">
      <c r="A20" s="30" t="s">
        <v>331</v>
      </c>
      <c r="B20" s="37" t="s">
        <v>91</v>
      </c>
      <c r="C20" s="31" t="s">
        <v>92</v>
      </c>
      <c r="D20" s="31" t="s">
        <v>242</v>
      </c>
      <c r="E20" s="31"/>
      <c r="F20" s="38" t="s">
        <v>93</v>
      </c>
      <c r="G20" s="58" t="s">
        <v>163</v>
      </c>
      <c r="H20" s="31" t="s">
        <v>143</v>
      </c>
      <c r="I20" s="31" t="s">
        <v>8</v>
      </c>
      <c r="J20" s="14"/>
      <c r="K20" s="14"/>
      <c r="L20" s="14"/>
      <c r="M20" s="14"/>
      <c r="N20" s="15" t="str">
        <f>IF(M20="",IF(K20="",IF(I20="","",I20),K20),M20)</f>
        <v>Pass</v>
      </c>
      <c r="O20" s="14"/>
      <c r="P20" s="31" t="s">
        <v>165</v>
      </c>
      <c r="Q20" s="3"/>
      <c r="R20" s="3"/>
      <c r="S20" s="3"/>
      <c r="T20" s="3"/>
      <c r="U20" s="3"/>
      <c r="V20" s="3"/>
      <c r="W20" s="3"/>
      <c r="X20" s="3"/>
      <c r="Y20" s="3"/>
      <c r="Z20" s="3"/>
    </row>
    <row r="21" spans="1:26" ht="100.05" customHeight="1" x14ac:dyDescent="0.3">
      <c r="A21" s="73" t="s">
        <v>332</v>
      </c>
      <c r="B21" s="37" t="s">
        <v>95</v>
      </c>
      <c r="C21" s="31" t="s">
        <v>97</v>
      </c>
      <c r="D21" s="31" t="s">
        <v>243</v>
      </c>
      <c r="E21" s="31" t="s">
        <v>327</v>
      </c>
      <c r="F21" s="38" t="s">
        <v>96</v>
      </c>
      <c r="G21" s="58" t="s">
        <v>163</v>
      </c>
      <c r="H21" s="31" t="s">
        <v>143</v>
      </c>
      <c r="I21" s="31" t="s">
        <v>8</v>
      </c>
      <c r="J21" s="14"/>
      <c r="K21" s="14"/>
      <c r="L21" s="14"/>
      <c r="M21" s="14"/>
      <c r="N21" s="15" t="str">
        <f>IF(M21="",IF(K21="",IF(I21="","",I21),K21),M21)</f>
        <v>Pass</v>
      </c>
      <c r="O21" s="14"/>
      <c r="P21" s="31" t="s">
        <v>165</v>
      </c>
      <c r="Q21" s="3"/>
      <c r="R21" s="3"/>
      <c r="S21" s="3"/>
      <c r="T21" s="3"/>
      <c r="U21" s="3"/>
      <c r="V21" s="3"/>
      <c r="W21" s="3"/>
      <c r="X21" s="3"/>
      <c r="Y21" s="3"/>
      <c r="Z21" s="3"/>
    </row>
  </sheetData>
  <mergeCells count="5">
    <mergeCell ref="A9:A10"/>
    <mergeCell ref="G9:G10"/>
    <mergeCell ref="I9:N9"/>
    <mergeCell ref="O9:O10"/>
    <mergeCell ref="P9:P10"/>
  </mergeCells>
  <phoneticPr fontId="1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FCE3-6B2C-4143-A8D4-F328B2E98F89}">
  <dimension ref="A1:Z17"/>
  <sheetViews>
    <sheetView topLeftCell="D16" workbookViewId="0">
      <selection activeCell="E15" sqref="E15"/>
    </sheetView>
  </sheetViews>
  <sheetFormatPr defaultRowHeight="13.8" x14ac:dyDescent="0.3"/>
  <cols>
    <col min="1" max="1" width="19.21875" customWidth="1"/>
    <col min="2" max="2" width="29.88671875" customWidth="1"/>
    <col min="3" max="3" width="30"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33"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124</v>
      </c>
      <c r="D2" s="44"/>
      <c r="G2" s="2"/>
      <c r="H2" s="2"/>
      <c r="I2" s="2"/>
      <c r="J2" s="2"/>
      <c r="K2" s="2"/>
      <c r="L2" s="2"/>
      <c r="M2" s="2"/>
      <c r="N2" s="2"/>
      <c r="O2" s="2"/>
      <c r="P2" s="2"/>
      <c r="Q2" s="3"/>
      <c r="R2" s="3"/>
      <c r="S2" s="3"/>
      <c r="T2" s="3"/>
      <c r="U2" s="3"/>
      <c r="V2" s="3"/>
      <c r="W2" s="3"/>
      <c r="X2" s="3"/>
      <c r="Y2" s="3"/>
      <c r="Z2" s="3"/>
    </row>
    <row r="3" spans="1:26" ht="19.95" customHeight="1" x14ac:dyDescent="0.3">
      <c r="A3" s="23" t="s">
        <v>2</v>
      </c>
      <c r="B3" s="47" t="s">
        <v>128</v>
      </c>
      <c r="D3" s="44"/>
      <c r="G3" s="2"/>
      <c r="H3" s="2"/>
      <c r="I3" s="2"/>
      <c r="J3" s="2"/>
      <c r="K3" s="2"/>
      <c r="L3" s="2"/>
      <c r="M3" s="2"/>
      <c r="N3" s="2"/>
      <c r="O3" s="2"/>
      <c r="P3" s="2"/>
      <c r="Q3" s="3"/>
      <c r="R3" s="3"/>
      <c r="S3" s="3"/>
      <c r="T3" s="3"/>
      <c r="U3" s="3"/>
      <c r="V3" s="3"/>
      <c r="W3" s="3"/>
      <c r="X3" s="3"/>
      <c r="Y3" s="3"/>
      <c r="Z3" s="3"/>
    </row>
    <row r="4" spans="1:26" ht="33" customHeight="1" x14ac:dyDescent="0.3">
      <c r="A4" s="23" t="s">
        <v>3</v>
      </c>
      <c r="B4" s="1"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COUNTA($F$1:$F$17) - COUNTIF(#REF!,"D")</f>
        <v>#REF!</v>
      </c>
      <c r="B7" s="5">
        <f>COUNTIF($N$1:$N$17,B6)</f>
        <v>4</v>
      </c>
      <c r="C7" s="6">
        <f>COUNTIF($N$1:$N$17,C6)</f>
        <v>0</v>
      </c>
      <c r="D7" s="5">
        <f>COUNTIF($N$1:$N$17,#REF!)</f>
        <v>0</v>
      </c>
      <c r="E7" s="6">
        <f>COUNTIF($N$1:$N$17,D6)</f>
        <v>0</v>
      </c>
      <c r="F7" s="5">
        <f>B7+C7</f>
        <v>4</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48" t="s">
        <v>129</v>
      </c>
      <c r="C12" s="12"/>
      <c r="D12" s="55" t="s">
        <v>244</v>
      </c>
      <c r="G12" s="11" t="s">
        <v>29</v>
      </c>
      <c r="H12" s="31" t="s">
        <v>143</v>
      </c>
      <c r="I12" s="31" t="s">
        <v>8</v>
      </c>
      <c r="J12" s="14"/>
      <c r="K12" s="14"/>
      <c r="L12" s="14"/>
      <c r="M12" s="14"/>
      <c r="N12" s="15" t="str">
        <f>IF(M12="",IF(K12="",IF(I12="","",I12),K12),M12)</f>
        <v>Pass</v>
      </c>
      <c r="O12" s="14"/>
      <c r="P12" s="31" t="s">
        <v>173</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71"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73" t="s">
        <v>130</v>
      </c>
      <c r="B15" s="37" t="s">
        <v>133</v>
      </c>
      <c r="C15" s="31" t="s">
        <v>92</v>
      </c>
      <c r="D15" s="31" t="s">
        <v>249</v>
      </c>
      <c r="E15" s="31" t="s">
        <v>131</v>
      </c>
      <c r="F15" s="31" t="s">
        <v>132</v>
      </c>
      <c r="G15" s="11" t="s">
        <v>29</v>
      </c>
      <c r="H15" s="31" t="s">
        <v>143</v>
      </c>
      <c r="I15" s="31" t="s">
        <v>8</v>
      </c>
      <c r="J15" s="14"/>
      <c r="K15" s="14"/>
      <c r="L15" s="14"/>
      <c r="M15" s="14"/>
      <c r="N15" s="15" t="str">
        <f>IF(M15="",IF(K15="",IF(I15="","",I15),K15),M15)</f>
        <v>Pass</v>
      </c>
      <c r="O15" s="14"/>
      <c r="P15" s="31" t="s">
        <v>173</v>
      </c>
      <c r="Q15" s="3"/>
      <c r="R15" s="3"/>
      <c r="S15" s="3"/>
      <c r="T15" s="3"/>
      <c r="U15" s="3"/>
      <c r="V15" s="3"/>
      <c r="W15" s="3"/>
      <c r="X15" s="3"/>
      <c r="Y15" s="3"/>
      <c r="Z15" s="3"/>
    </row>
    <row r="16" spans="1:26" ht="100.05" customHeight="1" x14ac:dyDescent="0.3">
      <c r="A16" s="73" t="s">
        <v>94</v>
      </c>
      <c r="B16" s="37" t="s">
        <v>134</v>
      </c>
      <c r="C16" s="31" t="s">
        <v>92</v>
      </c>
      <c r="D16" s="31" t="s">
        <v>250</v>
      </c>
      <c r="E16" s="31" t="s">
        <v>135</v>
      </c>
      <c r="F16" s="31" t="s">
        <v>136</v>
      </c>
      <c r="G16" s="11" t="s">
        <v>29</v>
      </c>
      <c r="H16" s="31" t="s">
        <v>143</v>
      </c>
      <c r="I16" s="31" t="s">
        <v>8</v>
      </c>
      <c r="J16" s="14"/>
      <c r="K16" s="14"/>
      <c r="L16" s="14"/>
      <c r="M16" s="14"/>
      <c r="N16" s="15" t="str">
        <f>IF(M16="",IF(K16="",IF(I16="","",I16),K16),M16)</f>
        <v>Pass</v>
      </c>
      <c r="O16" s="14"/>
      <c r="P16" s="31" t="s">
        <v>173</v>
      </c>
      <c r="Q16" s="3"/>
      <c r="R16" s="3"/>
      <c r="S16" s="3"/>
      <c r="T16" s="3"/>
      <c r="U16" s="3"/>
      <c r="V16" s="3"/>
      <c r="W16" s="3"/>
      <c r="X16" s="3"/>
      <c r="Y16" s="3"/>
      <c r="Z16" s="3"/>
    </row>
    <row r="17" spans="1:26" ht="155.4" customHeight="1" x14ac:dyDescent="0.3">
      <c r="A17" s="72" t="s">
        <v>172</v>
      </c>
      <c r="B17" s="37" t="s">
        <v>137</v>
      </c>
      <c r="C17" s="31" t="s">
        <v>92</v>
      </c>
      <c r="D17" s="31" t="s">
        <v>251</v>
      </c>
      <c r="E17" s="31" t="s">
        <v>138</v>
      </c>
      <c r="F17" s="38" t="s">
        <v>139</v>
      </c>
      <c r="G17" s="11" t="s">
        <v>29</v>
      </c>
      <c r="H17" s="31" t="s">
        <v>143</v>
      </c>
      <c r="I17" s="31" t="s">
        <v>8</v>
      </c>
      <c r="J17" s="14"/>
      <c r="K17" s="14"/>
      <c r="L17" s="14"/>
      <c r="M17" s="14"/>
      <c r="N17" s="15" t="str">
        <f>IF(M17="",IF(K17="",IF(I17="","",I17),K17),M17)</f>
        <v>Pass</v>
      </c>
      <c r="O17" s="14"/>
      <c r="P17" s="31" t="s">
        <v>173</v>
      </c>
      <c r="Q17" s="3"/>
      <c r="R17" s="3"/>
      <c r="S17" s="3"/>
      <c r="T17" s="3"/>
      <c r="U17" s="3"/>
      <c r="V17" s="3"/>
      <c r="W17" s="3"/>
      <c r="X17" s="3"/>
      <c r="Y17" s="3"/>
      <c r="Z17" s="3"/>
    </row>
  </sheetData>
  <mergeCells count="5">
    <mergeCell ref="A9:A10"/>
    <mergeCell ref="G9:G10"/>
    <mergeCell ref="I9:N9"/>
    <mergeCell ref="O9:O10"/>
    <mergeCell ref="P9:P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1B72-8FA5-412D-9A6F-70FF4325B9E1}">
  <dimension ref="A1:Z18"/>
  <sheetViews>
    <sheetView topLeftCell="D17" workbookViewId="0">
      <selection activeCell="F32" sqref="F32"/>
    </sheetView>
  </sheetViews>
  <sheetFormatPr defaultRowHeight="13.8" x14ac:dyDescent="0.3"/>
  <cols>
    <col min="1" max="1" width="19.21875" customWidth="1"/>
    <col min="2" max="2" width="29.88671875" customWidth="1"/>
    <col min="3" max="3" width="30" customWidth="1"/>
    <col min="4" max="4" width="41.109375" customWidth="1"/>
    <col min="5" max="5" width="22.33203125" customWidth="1"/>
    <col min="6" max="6" width="31.88671875" customWidth="1"/>
    <col min="7" max="7" width="29.6640625" style="70" customWidth="1"/>
    <col min="8" max="8" width="18.88671875" customWidth="1"/>
    <col min="9" max="9" width="19.6640625" customWidth="1"/>
    <col min="10" max="10" width="13.109375" customWidth="1"/>
    <col min="11" max="11" width="14.6640625" customWidth="1"/>
    <col min="12" max="12" width="17.109375" customWidth="1"/>
    <col min="16" max="16" width="15.5546875" customWidth="1"/>
  </cols>
  <sheetData>
    <row r="1" spans="1:26" ht="33.6" customHeight="1" x14ac:dyDescent="0.3">
      <c r="A1" s="22" t="s">
        <v>0</v>
      </c>
      <c r="B1" s="33" t="s">
        <v>140</v>
      </c>
      <c r="C1" s="52"/>
      <c r="D1" s="53"/>
      <c r="E1" s="52"/>
      <c r="F1" s="52"/>
      <c r="G1" s="54"/>
      <c r="H1" s="54"/>
      <c r="I1" s="54"/>
      <c r="J1" s="54"/>
      <c r="K1" s="54"/>
      <c r="L1" s="54"/>
      <c r="M1" s="54"/>
      <c r="N1" s="54"/>
      <c r="O1" s="54"/>
      <c r="P1" s="54"/>
      <c r="Q1" s="3"/>
      <c r="R1" s="3"/>
      <c r="S1" s="3"/>
      <c r="T1" s="3"/>
      <c r="U1" s="3"/>
      <c r="V1" s="3"/>
      <c r="W1" s="3"/>
      <c r="X1" s="3"/>
      <c r="Y1" s="3"/>
      <c r="Z1" s="3"/>
    </row>
    <row r="2" spans="1:26" ht="19.95" customHeight="1" x14ac:dyDescent="0.3">
      <c r="A2" s="23" t="s">
        <v>1</v>
      </c>
      <c r="B2" s="51" t="s">
        <v>175</v>
      </c>
      <c r="D2" s="44"/>
      <c r="G2" s="2"/>
      <c r="H2" s="2"/>
      <c r="I2" s="2"/>
      <c r="J2" s="2"/>
      <c r="K2" s="2"/>
      <c r="L2" s="2"/>
      <c r="M2" s="2"/>
      <c r="N2" s="2"/>
      <c r="O2" s="2"/>
      <c r="P2" s="2"/>
      <c r="Q2" s="3"/>
      <c r="R2" s="3"/>
      <c r="S2" s="3"/>
      <c r="T2" s="3"/>
      <c r="U2" s="3"/>
      <c r="V2" s="3"/>
      <c r="W2" s="3"/>
      <c r="X2" s="3"/>
      <c r="Y2" s="3"/>
      <c r="Z2" s="3"/>
    </row>
    <row r="3" spans="1:26" ht="19.95" customHeight="1" x14ac:dyDescent="0.3">
      <c r="A3" s="23" t="s">
        <v>2</v>
      </c>
      <c r="B3" s="56" t="s">
        <v>421</v>
      </c>
      <c r="D3" s="44"/>
      <c r="G3" s="2"/>
      <c r="H3" s="2"/>
      <c r="I3" s="2"/>
      <c r="J3" s="2"/>
      <c r="K3" s="2"/>
      <c r="L3" s="2"/>
      <c r="M3" s="2"/>
      <c r="N3" s="2"/>
      <c r="O3" s="2"/>
      <c r="P3" s="2"/>
      <c r="Q3" s="3"/>
      <c r="R3" s="3"/>
      <c r="S3" s="3"/>
      <c r="T3" s="3"/>
      <c r="U3" s="3"/>
      <c r="V3" s="3"/>
      <c r="W3" s="3"/>
      <c r="X3" s="3"/>
      <c r="Y3" s="3"/>
      <c r="Z3" s="3"/>
    </row>
    <row r="4" spans="1:26" ht="33" customHeight="1" x14ac:dyDescent="0.3">
      <c r="A4" s="23" t="s">
        <v>3</v>
      </c>
      <c r="B4" s="47" t="s">
        <v>4</v>
      </c>
      <c r="D4" s="44"/>
      <c r="G4" s="2"/>
      <c r="H4" s="2"/>
      <c r="I4" s="2"/>
      <c r="J4" s="2"/>
      <c r="K4" s="2"/>
      <c r="L4" s="2"/>
      <c r="M4" s="2"/>
      <c r="N4" s="2"/>
      <c r="O4" s="2"/>
      <c r="P4" s="2"/>
      <c r="Q4" s="3"/>
      <c r="R4" s="3"/>
      <c r="S4" s="3"/>
      <c r="T4" s="3"/>
      <c r="U4" s="3"/>
      <c r="V4" s="3"/>
      <c r="W4" s="3"/>
      <c r="X4" s="3"/>
      <c r="Y4" s="3"/>
      <c r="Z4" s="3"/>
    </row>
    <row r="5" spans="1:26" ht="19.95" customHeight="1" x14ac:dyDescent="0.3">
      <c r="A5" s="23" t="s">
        <v>5</v>
      </c>
      <c r="B5" s="1" t="s">
        <v>6</v>
      </c>
      <c r="D5" s="44"/>
      <c r="G5" s="2"/>
      <c r="H5" s="2"/>
      <c r="I5" s="2"/>
      <c r="J5" s="2"/>
      <c r="K5" s="2"/>
      <c r="L5" s="2"/>
      <c r="M5" s="2"/>
      <c r="N5" s="2"/>
      <c r="O5" s="2"/>
      <c r="P5" s="2"/>
      <c r="Q5" s="3"/>
      <c r="R5" s="3"/>
      <c r="S5" s="3"/>
      <c r="T5" s="3"/>
      <c r="U5" s="3"/>
      <c r="V5" s="3"/>
      <c r="W5" s="3"/>
      <c r="X5" s="3"/>
      <c r="Y5" s="3"/>
      <c r="Z5" s="3"/>
    </row>
    <row r="6" spans="1:26" ht="15.75" customHeight="1" x14ac:dyDescent="0.3">
      <c r="A6" s="23" t="s">
        <v>7</v>
      </c>
      <c r="B6" s="32" t="s">
        <v>8</v>
      </c>
      <c r="C6" s="4" t="s">
        <v>9</v>
      </c>
      <c r="D6" s="32" t="s">
        <v>10</v>
      </c>
      <c r="E6" s="4" t="s">
        <v>11</v>
      </c>
      <c r="F6" s="32" t="s">
        <v>12</v>
      </c>
      <c r="G6" s="2"/>
      <c r="H6" s="2"/>
      <c r="I6" s="2"/>
      <c r="J6" s="2"/>
      <c r="K6" s="2"/>
      <c r="L6" s="2"/>
      <c r="M6" s="2"/>
      <c r="N6" s="2"/>
      <c r="O6" s="2"/>
      <c r="P6" s="2"/>
      <c r="Q6" s="3"/>
      <c r="R6" s="3"/>
      <c r="S6" s="3"/>
      <c r="T6" s="3"/>
      <c r="U6" s="3"/>
      <c r="V6" s="3"/>
      <c r="W6" s="3"/>
      <c r="X6" s="3"/>
      <c r="Y6" s="3"/>
      <c r="Z6" s="3"/>
    </row>
    <row r="7" spans="1:26" ht="15.75" customHeight="1" x14ac:dyDescent="0.3">
      <c r="A7" s="24" t="e">
        <f>COUNTA($F$1:$F$18) - COUNTIF(#REF!,"D")</f>
        <v>#REF!</v>
      </c>
      <c r="B7" s="5">
        <f>COUNTIF($N$1:$N$18,B6)</f>
        <v>5</v>
      </c>
      <c r="C7" s="6">
        <f>COUNTIF($N$1:$N$18,C6)</f>
        <v>0</v>
      </c>
      <c r="D7" s="5">
        <f>COUNTIF($N$1:$N$18,#REF!)</f>
        <v>0</v>
      </c>
      <c r="E7" s="6">
        <f>COUNTIF($N$1:$N$18,D6)</f>
        <v>0</v>
      </c>
      <c r="F7" s="5">
        <f>B7+C7</f>
        <v>5</v>
      </c>
      <c r="G7" s="2"/>
      <c r="H7" s="2"/>
      <c r="I7" s="2"/>
      <c r="J7" s="2"/>
      <c r="K7" s="2"/>
      <c r="L7" s="2"/>
      <c r="M7" s="2"/>
      <c r="N7" s="2"/>
      <c r="O7" s="2"/>
      <c r="P7" s="2"/>
      <c r="Q7" s="3"/>
      <c r="R7" s="3"/>
      <c r="S7" s="3"/>
      <c r="T7" s="3"/>
      <c r="U7" s="3"/>
      <c r="V7" s="3"/>
      <c r="W7" s="3"/>
      <c r="X7" s="3"/>
      <c r="Y7" s="3"/>
      <c r="Z7" s="3"/>
    </row>
    <row r="8" spans="1:26" ht="15.75" customHeight="1" x14ac:dyDescent="0.3">
      <c r="A8" s="25"/>
      <c r="B8" s="2"/>
      <c r="C8" s="7"/>
      <c r="D8" s="2"/>
      <c r="E8" s="7"/>
      <c r="F8" s="2"/>
      <c r="G8" s="2"/>
      <c r="H8" s="2"/>
      <c r="I8" s="2"/>
      <c r="J8" s="2"/>
      <c r="K8" s="2"/>
      <c r="L8" s="2"/>
      <c r="M8" s="2"/>
      <c r="N8" s="2"/>
      <c r="O8" s="2"/>
      <c r="P8" s="2"/>
      <c r="Q8" s="3"/>
      <c r="R8" s="3"/>
      <c r="S8" s="3"/>
      <c r="T8" s="3"/>
      <c r="U8" s="3"/>
      <c r="V8" s="3"/>
      <c r="W8" s="3"/>
      <c r="X8" s="3"/>
      <c r="Y8" s="3"/>
      <c r="Z8" s="3"/>
    </row>
    <row r="9" spans="1:26" ht="15.75" customHeight="1" x14ac:dyDescent="0.3">
      <c r="A9" s="134" t="s">
        <v>13</v>
      </c>
      <c r="B9" s="39" t="s">
        <v>14</v>
      </c>
      <c r="C9" s="35" t="s">
        <v>15</v>
      </c>
      <c r="D9" s="36" t="s">
        <v>16</v>
      </c>
      <c r="E9" s="35" t="s">
        <v>17</v>
      </c>
      <c r="F9" s="36" t="s">
        <v>18</v>
      </c>
      <c r="G9" s="143" t="s">
        <v>19</v>
      </c>
      <c r="H9" s="8"/>
      <c r="I9" s="145" t="s">
        <v>20</v>
      </c>
      <c r="J9" s="146"/>
      <c r="K9" s="146"/>
      <c r="L9" s="146"/>
      <c r="M9" s="146"/>
      <c r="N9" s="147"/>
      <c r="O9" s="143" t="s">
        <v>21</v>
      </c>
      <c r="P9" s="143" t="s">
        <v>22</v>
      </c>
      <c r="Q9" s="3"/>
      <c r="R9" s="3"/>
      <c r="S9" s="3"/>
      <c r="T9" s="3"/>
      <c r="U9" s="3"/>
      <c r="V9" s="3"/>
      <c r="W9" s="3"/>
      <c r="X9" s="3"/>
      <c r="Y9" s="3"/>
      <c r="Z9" s="3"/>
    </row>
    <row r="10" spans="1:26" ht="15.75" customHeight="1" x14ac:dyDescent="0.3">
      <c r="A10" s="142"/>
      <c r="B10" s="40"/>
      <c r="C10" s="21"/>
      <c r="D10" s="45"/>
      <c r="E10" s="21"/>
      <c r="F10" s="34"/>
      <c r="G10" s="148"/>
      <c r="H10" s="8" t="s">
        <v>23</v>
      </c>
      <c r="I10" s="8" t="s">
        <v>24</v>
      </c>
      <c r="J10" s="8" t="s">
        <v>23</v>
      </c>
      <c r="K10" s="8" t="s">
        <v>25</v>
      </c>
      <c r="L10" s="8" t="s">
        <v>23</v>
      </c>
      <c r="M10" s="8" t="s">
        <v>26</v>
      </c>
      <c r="N10" s="8" t="s">
        <v>27</v>
      </c>
      <c r="O10" s="148"/>
      <c r="P10" s="148"/>
      <c r="Q10" s="3"/>
      <c r="R10" s="3"/>
      <c r="S10" s="3"/>
      <c r="T10" s="3"/>
      <c r="U10" s="3"/>
      <c r="V10" s="3"/>
      <c r="W10" s="3"/>
      <c r="X10" s="3"/>
      <c r="Y10" s="3"/>
      <c r="Z10" s="3"/>
    </row>
    <row r="11" spans="1:26" ht="15.75" customHeight="1" x14ac:dyDescent="0.3">
      <c r="A11" s="26" t="s">
        <v>28</v>
      </c>
      <c r="B11" s="41"/>
      <c r="C11" s="9"/>
      <c r="D11" s="10"/>
      <c r="E11" s="9"/>
      <c r="F11" s="10"/>
      <c r="G11" s="10"/>
      <c r="H11" s="10"/>
      <c r="I11" s="10"/>
      <c r="J11" s="10"/>
      <c r="K11" s="10"/>
      <c r="L11" s="10"/>
      <c r="M11" s="10"/>
      <c r="N11" s="10"/>
      <c r="O11" s="10"/>
      <c r="P11" s="10"/>
      <c r="Q11" s="3"/>
      <c r="R11" s="3"/>
      <c r="S11" s="3"/>
      <c r="T11" s="3"/>
      <c r="U11" s="3"/>
      <c r="V11" s="3"/>
      <c r="W11" s="3"/>
      <c r="X11" s="3"/>
      <c r="Y11" s="3"/>
      <c r="Z11" s="3"/>
    </row>
    <row r="12" spans="1:26" ht="199.8" customHeight="1" x14ac:dyDescent="0.3">
      <c r="A12" s="59" t="s">
        <v>176</v>
      </c>
      <c r="B12" s="74" t="s">
        <v>257</v>
      </c>
      <c r="C12" s="12"/>
      <c r="D12" s="55" t="s">
        <v>258</v>
      </c>
      <c r="F12" s="62" t="s">
        <v>259</v>
      </c>
      <c r="G12" s="11" t="s">
        <v>29</v>
      </c>
      <c r="H12" s="31" t="s">
        <v>143</v>
      </c>
      <c r="I12" s="31" t="s">
        <v>8</v>
      </c>
      <c r="J12" s="14"/>
      <c r="K12" s="14"/>
      <c r="L12" s="14"/>
      <c r="M12" s="14"/>
      <c r="N12" s="15" t="str">
        <f>IF(M12="",IF(K12="",IF(I12="","",I12),K12),M12)</f>
        <v>Pass</v>
      </c>
      <c r="O12" s="14"/>
      <c r="P12" s="31" t="s">
        <v>173</v>
      </c>
      <c r="Q12" s="3"/>
      <c r="R12" s="3"/>
      <c r="S12" s="3"/>
      <c r="T12" s="3"/>
      <c r="U12" s="3"/>
      <c r="V12" s="3"/>
      <c r="W12" s="3"/>
      <c r="X12" s="3"/>
      <c r="Y12" s="3"/>
      <c r="Z12" s="3"/>
    </row>
    <row r="13" spans="1:26" ht="60" customHeight="1" x14ac:dyDescent="0.3">
      <c r="A13" s="28" t="s">
        <v>30</v>
      </c>
      <c r="B13" s="42"/>
      <c r="C13" s="16"/>
      <c r="D13" s="17"/>
      <c r="E13" s="16"/>
      <c r="F13" s="17"/>
      <c r="G13" s="17"/>
      <c r="H13" s="17"/>
      <c r="I13" s="17"/>
      <c r="J13" s="17"/>
      <c r="K13" s="17"/>
      <c r="L13" s="17"/>
      <c r="M13" s="17"/>
      <c r="N13" s="17"/>
      <c r="O13" s="17"/>
      <c r="P13" s="17"/>
      <c r="Q13" s="3"/>
      <c r="R13" s="3"/>
      <c r="S13" s="3"/>
      <c r="T13" s="3"/>
      <c r="U13" s="3"/>
      <c r="V13" s="3"/>
      <c r="W13" s="3"/>
      <c r="X13" s="3"/>
      <c r="Y13" s="3"/>
      <c r="Z13" s="3"/>
    </row>
    <row r="14" spans="1:26" ht="60" customHeight="1" x14ac:dyDescent="0.3">
      <c r="A14" s="29" t="s">
        <v>31</v>
      </c>
      <c r="B14" s="43"/>
      <c r="C14" s="18"/>
      <c r="D14" s="20"/>
      <c r="E14" s="18"/>
      <c r="F14" s="20"/>
      <c r="G14" s="19"/>
      <c r="H14" s="20"/>
      <c r="I14" s="20"/>
      <c r="J14" s="20"/>
      <c r="K14" s="20"/>
      <c r="L14" s="20"/>
      <c r="M14" s="20"/>
      <c r="N14" s="20"/>
      <c r="O14" s="20"/>
      <c r="P14" s="20"/>
      <c r="Q14" s="3"/>
      <c r="R14" s="3"/>
      <c r="S14" s="3"/>
      <c r="T14" s="3"/>
      <c r="U14" s="3"/>
      <c r="V14" s="3"/>
      <c r="W14" s="3"/>
      <c r="X14" s="3"/>
      <c r="Y14" s="3"/>
      <c r="Z14" s="3"/>
    </row>
    <row r="15" spans="1:26" ht="100.05" customHeight="1" x14ac:dyDescent="0.3">
      <c r="A15" s="59" t="s">
        <v>177</v>
      </c>
      <c r="B15" s="37" t="s">
        <v>179</v>
      </c>
      <c r="C15" s="31" t="s">
        <v>92</v>
      </c>
      <c r="D15" s="31" t="s">
        <v>178</v>
      </c>
      <c r="E15" s="31" t="s">
        <v>180</v>
      </c>
      <c r="F15" s="31" t="s">
        <v>253</v>
      </c>
      <c r="G15" s="46" t="s">
        <v>163</v>
      </c>
      <c r="H15" s="31" t="s">
        <v>143</v>
      </c>
      <c r="I15" s="31" t="s">
        <v>8</v>
      </c>
      <c r="J15" s="14"/>
      <c r="K15" s="14"/>
      <c r="L15" s="14"/>
      <c r="M15" s="14"/>
      <c r="N15" s="15" t="str">
        <f>IF(M15="",IF(K15="",IF(I15="","",I15),K15),M15)</f>
        <v>Pass</v>
      </c>
      <c r="O15" s="14"/>
      <c r="P15" s="31" t="s">
        <v>173</v>
      </c>
      <c r="Q15" s="3"/>
      <c r="R15" s="3"/>
      <c r="S15" s="3"/>
      <c r="T15" s="3"/>
      <c r="U15" s="3"/>
      <c r="V15" s="3"/>
      <c r="W15" s="3"/>
      <c r="X15" s="3"/>
      <c r="Y15" s="3"/>
      <c r="Z15" s="3"/>
    </row>
    <row r="16" spans="1:26" ht="100.05" customHeight="1" x14ac:dyDescent="0.3">
      <c r="A16" s="59" t="s">
        <v>181</v>
      </c>
      <c r="B16" s="37" t="s">
        <v>183</v>
      </c>
      <c r="C16" s="31" t="s">
        <v>92</v>
      </c>
      <c r="D16" s="31" t="s">
        <v>178</v>
      </c>
      <c r="E16" s="31" t="s">
        <v>182</v>
      </c>
      <c r="F16" s="31" t="s">
        <v>256</v>
      </c>
      <c r="G16" s="46" t="s">
        <v>163</v>
      </c>
      <c r="H16" s="31" t="s">
        <v>143</v>
      </c>
      <c r="I16" s="31" t="s">
        <v>8</v>
      </c>
      <c r="J16" s="14"/>
      <c r="K16" s="14"/>
      <c r="L16" s="14"/>
      <c r="M16" s="14"/>
      <c r="N16" s="15" t="str">
        <f>IF(M16="",IF(K16="",IF(I16="","",I16),K16),M16)</f>
        <v>Pass</v>
      </c>
      <c r="O16" s="14"/>
      <c r="P16" s="31" t="s">
        <v>173</v>
      </c>
      <c r="Q16" s="3"/>
      <c r="R16" s="3"/>
      <c r="S16" s="3"/>
      <c r="T16" s="3"/>
      <c r="U16" s="3"/>
      <c r="V16" s="3"/>
      <c r="W16" s="3"/>
      <c r="X16" s="3"/>
      <c r="Y16" s="3"/>
      <c r="Z16" s="3"/>
    </row>
    <row r="17" spans="1:26" ht="100.05" customHeight="1" x14ac:dyDescent="0.3">
      <c r="A17" s="59" t="s">
        <v>185</v>
      </c>
      <c r="B17" s="37" t="s">
        <v>187</v>
      </c>
      <c r="C17" s="31" t="s">
        <v>92</v>
      </c>
      <c r="D17" s="31" t="s">
        <v>178</v>
      </c>
      <c r="E17" s="31" t="s">
        <v>184</v>
      </c>
      <c r="F17" s="31" t="s">
        <v>254</v>
      </c>
      <c r="G17" s="46" t="s">
        <v>163</v>
      </c>
      <c r="H17" s="31" t="s">
        <v>143</v>
      </c>
      <c r="I17" s="31" t="s">
        <v>8</v>
      </c>
      <c r="J17" s="14"/>
      <c r="K17" s="14"/>
      <c r="L17" s="14"/>
      <c r="M17" s="14"/>
      <c r="N17" s="15" t="str">
        <f>IF(M17="",IF(K17="",IF(I17="","",I17),K17),M17)</f>
        <v>Pass</v>
      </c>
      <c r="O17" s="14"/>
      <c r="P17" s="31" t="s">
        <v>173</v>
      </c>
      <c r="Q17" s="3"/>
      <c r="R17" s="3"/>
      <c r="S17" s="3"/>
      <c r="T17" s="3"/>
      <c r="U17" s="3"/>
      <c r="V17" s="3"/>
      <c r="W17" s="3"/>
      <c r="X17" s="3"/>
      <c r="Y17" s="3"/>
      <c r="Z17" s="3"/>
    </row>
    <row r="18" spans="1:26" ht="100.05" customHeight="1" x14ac:dyDescent="0.3">
      <c r="A18" s="59" t="s">
        <v>186</v>
      </c>
      <c r="B18" s="37" t="s">
        <v>252</v>
      </c>
      <c r="C18" s="31" t="s">
        <v>92</v>
      </c>
      <c r="D18" s="31" t="s">
        <v>178</v>
      </c>
      <c r="E18" s="31" t="s">
        <v>188</v>
      </c>
      <c r="F18" s="31" t="s">
        <v>255</v>
      </c>
      <c r="G18" s="46" t="s">
        <v>163</v>
      </c>
      <c r="H18" s="31" t="s">
        <v>143</v>
      </c>
      <c r="I18" s="31" t="s">
        <v>8</v>
      </c>
      <c r="J18" s="14"/>
      <c r="K18" s="14"/>
      <c r="L18" s="14"/>
      <c r="M18" s="14"/>
      <c r="N18" s="15" t="str">
        <f>IF(M18="",IF(K18="",IF(I18="","",I18),K18),M18)</f>
        <v>Pass</v>
      </c>
      <c r="O18" s="14"/>
      <c r="P18" s="31" t="s">
        <v>173</v>
      </c>
      <c r="Q18" s="3"/>
      <c r="R18" s="3"/>
      <c r="S18" s="3"/>
      <c r="T18" s="3"/>
      <c r="U18" s="3"/>
      <c r="V18" s="3"/>
      <c r="W18" s="3"/>
      <c r="X18" s="3"/>
      <c r="Y18" s="3"/>
      <c r="Z18" s="3"/>
    </row>
  </sheetData>
  <mergeCells count="5">
    <mergeCell ref="A9:A10"/>
    <mergeCell ref="G9:G10"/>
    <mergeCell ref="I9:N9"/>
    <mergeCell ref="O9:O10"/>
    <mergeCell ref="P9:P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1353695388F34BBB1B3F9DEEB60857" ma:contentTypeVersion="0" ma:contentTypeDescription="Create a new document." ma:contentTypeScope="" ma:versionID="2383c66e317d58db4bbbc599e2af3bbd">
  <xsd:schema xmlns:xsd="http://www.w3.org/2001/XMLSchema" xmlns:xs="http://www.w3.org/2001/XMLSchema" xmlns:p="http://schemas.microsoft.com/office/2006/metadata/properties" targetNamespace="http://schemas.microsoft.com/office/2006/metadata/properties" ma:root="true" ma:fieldsID="63f9ca9ed2b1b526ffdf70859b84e62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221AD0-800F-4F98-BF15-3F9F2457EFB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2F15C8-81E7-4A1F-9880-F00A40862B9A}">
  <ds:schemaRefs>
    <ds:schemaRef ds:uri="http://schemas.microsoft.com/sharepoint/v3/contenttype/forms"/>
  </ds:schemaRefs>
</ds:datastoreItem>
</file>

<file path=customXml/itemProps3.xml><?xml version="1.0" encoding="utf-8"?>
<ds:datastoreItem xmlns:ds="http://schemas.openxmlformats.org/officeDocument/2006/customXml" ds:itemID="{E780579E-41EA-4F78-AEB0-F9056604CB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Testcase</vt:lpstr>
      <vt:lpstr>App_CN Đăng nhập</vt:lpstr>
      <vt:lpstr>App_CN Đăng kí</vt:lpstr>
      <vt:lpstr>App_CN Quên MK</vt:lpstr>
      <vt:lpstr>App_CN Đổi MK </vt:lpstr>
      <vt:lpstr>App_CN Thêm SP</vt:lpstr>
      <vt:lpstr>App_CN Mua hàng</vt:lpstr>
      <vt:lpstr>App_CN Tìm kiếm</vt:lpstr>
      <vt:lpstr>App_CN Hạng TV</vt:lpstr>
      <vt:lpstr>App_CN Chỉnh TTCN</vt:lpstr>
      <vt:lpstr>App_CN Hóa đơn</vt:lpstr>
      <vt:lpstr>Web_Khách hàng</vt:lpstr>
      <vt:lpstr>Web_Hóa đơn</vt:lpstr>
      <vt:lpstr>Web_Sản phẩm</vt:lpstr>
      <vt:lpstr>Web_Danh mục</vt:lpstr>
      <vt:lpstr>Web_Thành viên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Dinh</dc:creator>
  <cp:lastModifiedBy>a41791 Ninh Thị Thanh</cp:lastModifiedBy>
  <dcterms:created xsi:type="dcterms:W3CDTF">2024-01-15T14:25:28Z</dcterms:created>
  <dcterms:modified xsi:type="dcterms:W3CDTF">2024-02-19T15:23:42Z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0x010100401353695388F34BBB1B3F9DEEB60857</vt:lpwstr>
  </property>
</Properties>
</file>