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nasioskaravangelis/Desktop/RSM BAM/Workshop/"/>
    </mc:Choice>
  </mc:AlternateContent>
  <xr:revisionPtr revIDLastSave="0" documentId="13_ncr:1_{1C5316B2-7702-B44C-BA0A-B989CC5ABFE1}" xr6:coauthVersionLast="47" xr6:coauthVersionMax="47" xr10:uidLastSave="{00000000-0000-0000-0000-000000000000}"/>
  <bookViews>
    <workbookView xWindow="0" yWindow="500" windowWidth="28800" windowHeight="16400" activeTab="1" xr2:uid="{AB45C537-59F9-4248-9665-B3FB2EA3726C}"/>
  </bookViews>
  <sheets>
    <sheet name="Fats and oils Dec" sheetId="13" r:id="rId1"/>
    <sheet name="Cleaned" sheetId="14" r:id="rId2"/>
  </sheets>
  <externalReferences>
    <externalReference r:id="rId3"/>
    <externalReference r:id="rId4"/>
    <externalReference r:id="rId5"/>
  </externalReferences>
  <definedNames>
    <definedName name="___mds_first_cell___" localSheetId="0">#REF!</definedName>
    <definedName name="___mds_first_cell___">#REF!</definedName>
    <definedName name="___mds_view_data___" localSheetId="0">#REF!</definedName>
    <definedName name="___mds_view_data___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128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ASE2">[1]Basis!$B$2:$E$71</definedName>
    <definedName name="Basket">'[1]NON-PURIS LIST'!$IV$3:$IV$455</definedName>
    <definedName name="BIP_BD1_ColumnApr">[2]BD1!$F$1:$F$10</definedName>
    <definedName name="BIP_BD1_ColumnAug">[2]BD1!$J$1:$J$10</definedName>
    <definedName name="BIP_BD1_ColumnCashNWCspecialstructure">[2]BD1!$A$1:$A$10</definedName>
    <definedName name="BIP_BD1_ColumnDec">[2]BD1!$N$1:$N$10</definedName>
    <definedName name="BIP_BD1_ColumnFeb">[2]BD1!$D$1:$D$10</definedName>
    <definedName name="BIP_BD1_ColumnJan">[2]BD1!$C$1:$C$10</definedName>
    <definedName name="BIP_BD1_ColumnJul">[2]BD1!$I$1:$I$10</definedName>
    <definedName name="BIP_BD1_ColumnJun">[2]BD1!$H$1:$H$10</definedName>
    <definedName name="BIP_BD1_ColumnMar">[2]BD1!$E$1:$E$10</definedName>
    <definedName name="BIP_BD1_ColumnMay">[2]BD1!$G$1:$G$10</definedName>
    <definedName name="BIP_BD1_ColumnNov">[2]BD1!$M$1:$M$10</definedName>
    <definedName name="BIP_BD1_ColumnO">[2]BD1!$O$1:$O$10</definedName>
    <definedName name="BIP_BD1_ColumnOct">[2]BD1!$L$1:$L$10</definedName>
    <definedName name="BIP_BD1_ColumnProductGroup">[2]BD1!$B$1:$B$10</definedName>
    <definedName name="BIP_BD1_ColumnSep">[2]BD1!$K$1:$K$10</definedName>
    <definedName name="BIP_BD1_Complete">[2]BD1!$A$1:$O$10</definedName>
    <definedName name="BIP_BD1_Headlines">[2]BD1!$A$1:$O$1</definedName>
    <definedName name="BIP_BD1_LeadingColumns">[2]BD1!$A$1:$B$10</definedName>
    <definedName name="BIP_BD2_ColumnApr">[2]BD2!$F$1:$F$16</definedName>
    <definedName name="BIP_BD2_ColumnAug">[2]BD2!$J$1:$J$16</definedName>
    <definedName name="BIP_BD2_ColumnCashNWCspecialstructure">[2]BD2!$A$1:$A$16</definedName>
    <definedName name="BIP_BD2_ColumnDec">[2]BD2!$N$1:$N$16</definedName>
    <definedName name="BIP_BD2_ColumnFeb">[2]BD2!$D$1:$D$16</definedName>
    <definedName name="BIP_BD2_ColumnJan">[2]BD2!$C$1:$C$16</definedName>
    <definedName name="BIP_BD2_ColumnJul">[2]BD2!$I$1:$I$16</definedName>
    <definedName name="BIP_BD2_ColumnJun">[2]BD2!$H$1:$H$16</definedName>
    <definedName name="BIP_BD2_ColumnMar">[2]BD2!$E$1:$E$16</definedName>
    <definedName name="BIP_BD2_ColumnMay">[2]BD2!$G$1:$G$16</definedName>
    <definedName name="BIP_BD2_ColumnNov">[2]BD2!$M$1:$M$16</definedName>
    <definedName name="BIP_BD2_ColumnO">[2]BD2!$O$1:$O$16</definedName>
    <definedName name="BIP_BD2_ColumnOct">[2]BD2!$L$1:$L$16</definedName>
    <definedName name="BIP_BD2_ColumnPG">[3]BD2!$K$1:$K$1</definedName>
    <definedName name="BIP_BD2_ColumnProductGroup">[2]BD2!$B$1:$B$16</definedName>
    <definedName name="BIP_BD2_ColumnSep">[2]BD2!$K$1:$K$16</definedName>
    <definedName name="BIP_BD2_Complete">[2]BD2!$A$1:$O$16</definedName>
    <definedName name="BIP_BD2_Headlines">[2]BD2!$A$1:$O$1</definedName>
    <definedName name="BIP_BD2_LeadingColumns">[2]BD2!$A$1:$B$16</definedName>
    <definedName name="BIP_BD3_ColumnApr" localSheetId="0">#REF!</definedName>
    <definedName name="BIP_BD3_ColumnApr">#REF!</definedName>
    <definedName name="BIP_BD3_ColumnAug" localSheetId="0">#REF!</definedName>
    <definedName name="BIP_BD3_ColumnAug">#REF!</definedName>
    <definedName name="BIP_BD3_ColumnCashNWCspecialstructure" localSheetId="0">#REF!</definedName>
    <definedName name="BIP_BD3_ColumnCashNWCspecialstructure">#REF!</definedName>
    <definedName name="BIP_BD3_ColumnDec" localSheetId="0">#REF!</definedName>
    <definedName name="BIP_BD3_ColumnDec">#REF!</definedName>
    <definedName name="BIP_BD3_ColumnFeb" localSheetId="0">#REF!</definedName>
    <definedName name="BIP_BD3_ColumnFeb">#REF!</definedName>
    <definedName name="BIP_BD3_ColumnJan" localSheetId="0">#REF!</definedName>
    <definedName name="BIP_BD3_ColumnJan">#REF!</definedName>
    <definedName name="BIP_BD3_ColumnJul" localSheetId="0">#REF!</definedName>
    <definedName name="BIP_BD3_ColumnJul">#REF!</definedName>
    <definedName name="BIP_BD3_ColumnJun" localSheetId="0">#REF!</definedName>
    <definedName name="BIP_BD3_ColumnJun">#REF!</definedName>
    <definedName name="BIP_BD3_ColumnMar" localSheetId="0">#REF!</definedName>
    <definedName name="BIP_BD3_ColumnMar">#REF!</definedName>
    <definedName name="BIP_BD3_ColumnMay" localSheetId="0">#REF!</definedName>
    <definedName name="BIP_BD3_ColumnMay">#REF!</definedName>
    <definedName name="BIP_BD3_ColumnNov" localSheetId="0">#REF!</definedName>
    <definedName name="BIP_BD3_ColumnNov">#REF!</definedName>
    <definedName name="BIP_BD3_ColumnO" localSheetId="0">#REF!</definedName>
    <definedName name="BIP_BD3_ColumnO">#REF!</definedName>
    <definedName name="BIP_BD3_ColumnOct" localSheetId="0">#REF!</definedName>
    <definedName name="BIP_BD3_ColumnOct">#REF!</definedName>
    <definedName name="BIP_BD3_ColumnProductGroup" localSheetId="0">#REF!</definedName>
    <definedName name="BIP_BD3_ColumnProductGroup">#REF!</definedName>
    <definedName name="BIP_BD3_ColumnSep" localSheetId="0">#REF!</definedName>
    <definedName name="BIP_BD3_ColumnSep">#REF!</definedName>
    <definedName name="BIP_BD3_Complete" localSheetId="0">#REF!</definedName>
    <definedName name="BIP_BD3_Complete">#REF!</definedName>
    <definedName name="BIP_BD3_Headlines" localSheetId="0">#REF!</definedName>
    <definedName name="BIP_BD3_Headlines">#REF!</definedName>
    <definedName name="BIP_BD3_LeadingColumns" localSheetId="0">#REF!</definedName>
    <definedName name="BIP_BD3_LeadingColumns">#REF!</definedName>
    <definedName name="Category">#REF!</definedName>
    <definedName name="Countries">#REF!</definedName>
    <definedName name="CY">#REF!</definedName>
    <definedName name="DeviationE1" localSheetId="0">#REF!</definedName>
    <definedName name="DeviationE1">#REF!</definedName>
    <definedName name="dsfq">0</definedName>
    <definedName name="Entity">#REF!</definedName>
    <definedName name="FeriTable1" localSheetId="0">#REF!</definedName>
    <definedName name="FeriTable1">#REF!</definedName>
    <definedName name="FXrate">#REF!</definedName>
    <definedName name="FXrateNP">#REF!</definedName>
    <definedName name="FXrates2007">#REF!</definedName>
    <definedName name="HeaderE1" localSheetId="0">#REF!</definedName>
    <definedName name="HeaderE1">#REF!</definedName>
    <definedName name="HeaderE1short" localSheetId="0">#REF!</definedName>
    <definedName name="HeaderE1short">#REF!</definedName>
    <definedName name="HeaderKP" localSheetId="0">#REF!</definedName>
    <definedName name="HeaderKP">#REF!</definedName>
    <definedName name="HeaderKPshort" localSheetId="0">#REF!</definedName>
    <definedName name="HeaderKPshort">#REF!</definedName>
    <definedName name="HeaderPYshort" localSheetId="0">#REF!</definedName>
    <definedName name="HeaderPYshort">#REF!</definedName>
    <definedName name="List2008">#REF!</definedName>
    <definedName name="ListCountries">#REF!</definedName>
    <definedName name="materialgroup">#REF!</definedName>
    <definedName name="Merit.09" localSheetId="0">#REF!</definedName>
    <definedName name="Merit.09">#REF!</definedName>
    <definedName name="Note_RF" localSheetId="0">#REF!</definedName>
    <definedName name="Note_RF">#REF!</definedName>
    <definedName name="Pal_Workbook_GUID" hidden="1">"34XXG8NMTWGUTUERZIG8APVC"</definedName>
    <definedName name="Planning_Assumptions_Ind">#REF!</definedName>
    <definedName name="PostingPeriod" localSheetId="0">#REF!</definedName>
    <definedName name="PostingPeriod">#REF!</definedName>
    <definedName name="PostingPeriodKPshort" localSheetId="0">#REF!</definedName>
    <definedName name="PostingPeriodKPshort">#REF!</definedName>
    <definedName name="PostingPeriodPy" localSheetId="0">#REF!</definedName>
    <definedName name="PostingPeriodPy">#REF!</definedName>
    <definedName name="PostingPeriodPYshort" localSheetId="0">#REF!</definedName>
    <definedName name="PostingPeriodPYshort">#REF!</definedName>
    <definedName name="PostingPeriodShort" localSheetId="0">#REF!</definedName>
    <definedName name="PostingPeriodShort">#REF!</definedName>
    <definedName name="PPAccum">0</definedName>
    <definedName name="PPEuro">1</definedName>
    <definedName name="PPOnline">1</definedName>
    <definedName name="PPReaderData">0</definedName>
    <definedName name="PPThousand">0</definedName>
    <definedName name="PPUpdate">0</definedName>
    <definedName name="PPWorkState">0</definedName>
    <definedName name="PY">#REF!</definedName>
    <definedName name="Rest" localSheetId="0">#REF!</definedName>
    <definedName name="Rest">#REF!</definedName>
    <definedName name="RestKPshort" localSheetId="0">#REF!</definedName>
    <definedName name="RestKPshort">#REF!</definedName>
    <definedName name="RestPY" localSheetId="0">#REF!</definedName>
    <definedName name="RestPY">#REF!</definedName>
    <definedName name="RestPYshort" localSheetId="0">#REF!</definedName>
    <definedName name="RestPYshort">#REF!</definedName>
    <definedName name="RestShort" localSheetId="0">#REF!</definedName>
    <definedName name="RestShort">#REF!</definedName>
    <definedName name="RF_Month" localSheetId="0">#REF!</definedName>
    <definedName name="RF_Month">#REF!</definedName>
    <definedName name="RF_Month_long" localSheetId="0">#REF!</definedName>
    <definedName name="RF_Month_long">#REF!</definedName>
    <definedName name="RF_Rest" localSheetId="0">#REF!</definedName>
    <definedName name="RF_Rest">#REF!</definedName>
    <definedName name="RF_Rest_long" localSheetId="0">#REF!</definedName>
    <definedName name="RF_Rest_long">#REF!</definedName>
    <definedName name="RiskAfterRecalcMacro" hidden="1">"DataOutputEOI"</definedName>
    <definedName name="RiskAfterSimMacro" hidden="1">"EndOfSim"</definedName>
    <definedName name="RiskBeforeRecalcMacro" hidden="1">""</definedName>
    <definedName name="RiskBeforeSimMacro" hidden="1">"DataOutputNewWorkbook"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TRUE</definedName>
    <definedName name="RiskRunAfterSimMacro" hidden="1">TRUE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APBEXdnldView" hidden="1">"457XLGWVU6H8729G2K6DOYECB"</definedName>
    <definedName name="SAPBEXrevision" hidden="1">3</definedName>
    <definedName name="SAPBEXsysID" hidden="1">"P22"</definedName>
    <definedName name="SAPBEXwbID" hidden="1">"3PW2GSCEM3LBJXJC9MTK7RR66"</definedName>
    <definedName name="Values">#REF!</definedName>
    <definedName name="xxx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5" i="13" l="1"/>
  <c r="J584" i="13"/>
  <c r="J583" i="13"/>
  <c r="J582" i="13"/>
  <c r="J581" i="13"/>
  <c r="J580" i="13"/>
  <c r="J579" i="13"/>
  <c r="J578" i="13"/>
  <c r="J577" i="13"/>
  <c r="J576" i="13"/>
  <c r="J575" i="13"/>
  <c r="I575" i="13"/>
  <c r="J574" i="13"/>
  <c r="I574" i="13"/>
  <c r="J573" i="13"/>
  <c r="I573" i="13"/>
  <c r="J572" i="13"/>
  <c r="I572" i="13"/>
  <c r="J571" i="13"/>
  <c r="I571" i="13"/>
  <c r="J570" i="13"/>
  <c r="I570" i="13"/>
  <c r="J569" i="13"/>
  <c r="I569" i="13"/>
  <c r="J568" i="13"/>
  <c r="I568" i="13"/>
  <c r="J567" i="13"/>
  <c r="I567" i="13"/>
  <c r="J566" i="13"/>
  <c r="I566" i="13"/>
  <c r="J565" i="13"/>
  <c r="I565" i="13"/>
  <c r="F565" i="13"/>
  <c r="J564" i="13"/>
  <c r="I564" i="13"/>
  <c r="H564" i="13"/>
  <c r="G564" i="13"/>
  <c r="F564" i="13"/>
  <c r="E564" i="13"/>
  <c r="D564" i="13"/>
  <c r="C564" i="13"/>
  <c r="J563" i="13"/>
  <c r="I563" i="13"/>
  <c r="H563" i="13"/>
  <c r="G563" i="13"/>
  <c r="F563" i="13"/>
  <c r="E563" i="13"/>
  <c r="D563" i="13"/>
  <c r="C563" i="13"/>
  <c r="J562" i="13"/>
  <c r="I562" i="13"/>
  <c r="H562" i="13"/>
  <c r="G562" i="13"/>
  <c r="F562" i="13"/>
  <c r="E562" i="13"/>
  <c r="D562" i="13"/>
  <c r="C562" i="13"/>
  <c r="J561" i="13"/>
  <c r="I561" i="13"/>
  <c r="H561" i="13"/>
  <c r="G561" i="13"/>
  <c r="F561" i="13"/>
  <c r="E561" i="13"/>
  <c r="D561" i="13"/>
  <c r="C561" i="13"/>
  <c r="J560" i="13"/>
  <c r="I560" i="13"/>
  <c r="H560" i="13"/>
  <c r="G560" i="13"/>
  <c r="F560" i="13"/>
  <c r="E560" i="13"/>
  <c r="D560" i="13"/>
  <c r="C560" i="13"/>
  <c r="J559" i="13"/>
  <c r="I559" i="13"/>
  <c r="H559" i="13"/>
  <c r="G559" i="13"/>
  <c r="F559" i="13"/>
  <c r="E559" i="13"/>
  <c r="D559" i="13"/>
  <c r="C559" i="13"/>
  <c r="J558" i="13"/>
  <c r="I558" i="13"/>
  <c r="H558" i="13"/>
  <c r="G558" i="13"/>
  <c r="F558" i="13"/>
  <c r="E558" i="13"/>
  <c r="D558" i="13"/>
  <c r="C558" i="13"/>
  <c r="J557" i="13"/>
  <c r="I557" i="13"/>
  <c r="H557" i="13"/>
  <c r="G557" i="13"/>
  <c r="F557" i="13"/>
  <c r="E557" i="13"/>
  <c r="D557" i="13"/>
  <c r="C557" i="13"/>
  <c r="J556" i="13"/>
  <c r="I556" i="13"/>
  <c r="H556" i="13"/>
  <c r="G556" i="13"/>
  <c r="F556" i="13"/>
  <c r="E556" i="13"/>
  <c r="D556" i="13"/>
  <c r="C556" i="13"/>
  <c r="J555" i="13"/>
  <c r="I555" i="13"/>
  <c r="H555" i="13"/>
  <c r="G555" i="13"/>
  <c r="F555" i="13"/>
  <c r="E555" i="13"/>
  <c r="D555" i="13"/>
  <c r="C555" i="13"/>
  <c r="J554" i="13"/>
  <c r="I554" i="13"/>
  <c r="H554" i="13"/>
  <c r="G554" i="13"/>
  <c r="F554" i="13"/>
  <c r="E554" i="13"/>
  <c r="D554" i="13"/>
  <c r="C554" i="13"/>
  <c r="J553" i="13"/>
  <c r="I553" i="13"/>
  <c r="H553" i="13"/>
  <c r="G553" i="13"/>
  <c r="F553" i="13"/>
  <c r="E553" i="13"/>
  <c r="D553" i="13"/>
  <c r="C553" i="13"/>
  <c r="J552" i="13"/>
  <c r="I552" i="13"/>
  <c r="H552" i="13"/>
  <c r="G552" i="13"/>
  <c r="F552" i="13"/>
  <c r="E552" i="13"/>
  <c r="D552" i="13"/>
  <c r="C552" i="13"/>
  <c r="M551" i="13"/>
  <c r="J551" i="13"/>
  <c r="I551" i="13"/>
  <c r="H551" i="13"/>
  <c r="G551" i="13"/>
  <c r="F551" i="13"/>
  <c r="E551" i="13"/>
  <c r="D551" i="13"/>
  <c r="C551" i="13"/>
  <c r="N550" i="13"/>
  <c r="M550" i="13"/>
  <c r="L550" i="13"/>
  <c r="K550" i="13"/>
  <c r="J550" i="13"/>
  <c r="I550" i="13"/>
  <c r="H550" i="13"/>
  <c r="G550" i="13"/>
  <c r="F550" i="13"/>
  <c r="E550" i="13"/>
  <c r="D550" i="13"/>
  <c r="C550" i="13"/>
  <c r="N549" i="13"/>
  <c r="M549" i="13"/>
  <c r="L549" i="13"/>
  <c r="K549" i="13"/>
  <c r="J549" i="13"/>
  <c r="I549" i="13"/>
  <c r="H549" i="13"/>
  <c r="G549" i="13"/>
  <c r="F549" i="13"/>
  <c r="E549" i="13"/>
  <c r="D549" i="13"/>
  <c r="C549" i="13"/>
  <c r="N548" i="13"/>
  <c r="M548" i="13"/>
  <c r="L548" i="13"/>
  <c r="K548" i="13"/>
  <c r="J548" i="13"/>
  <c r="I548" i="13"/>
  <c r="H548" i="13"/>
  <c r="G548" i="13"/>
  <c r="F548" i="13"/>
  <c r="E548" i="13"/>
  <c r="D548" i="13"/>
  <c r="C548" i="13"/>
  <c r="N547" i="13"/>
  <c r="M547" i="13"/>
  <c r="L547" i="13"/>
  <c r="K547" i="13"/>
  <c r="J547" i="13"/>
  <c r="I547" i="13"/>
  <c r="H547" i="13"/>
  <c r="G547" i="13"/>
  <c r="F547" i="13"/>
  <c r="E547" i="13"/>
  <c r="D547" i="13"/>
  <c r="C547" i="13"/>
  <c r="N546" i="13"/>
  <c r="M546" i="13"/>
  <c r="L546" i="13"/>
  <c r="K546" i="13"/>
  <c r="J546" i="13"/>
  <c r="I546" i="13"/>
  <c r="H546" i="13"/>
  <c r="G546" i="13"/>
  <c r="F546" i="13"/>
  <c r="E546" i="13"/>
  <c r="D546" i="13"/>
  <c r="C546" i="13"/>
  <c r="N545" i="13"/>
  <c r="M545" i="13"/>
  <c r="L545" i="13"/>
  <c r="K545" i="13"/>
  <c r="J545" i="13"/>
  <c r="I545" i="13"/>
  <c r="H545" i="13"/>
  <c r="G545" i="13"/>
  <c r="F545" i="13"/>
  <c r="E545" i="13"/>
  <c r="D545" i="13"/>
  <c r="C545" i="13"/>
  <c r="N544" i="13"/>
  <c r="M544" i="13"/>
  <c r="L544" i="13"/>
  <c r="K544" i="13"/>
  <c r="J544" i="13"/>
  <c r="I544" i="13"/>
  <c r="H544" i="13"/>
  <c r="G544" i="13"/>
  <c r="F544" i="13"/>
  <c r="E544" i="13"/>
  <c r="D544" i="13"/>
  <c r="C544" i="13"/>
  <c r="N543" i="13"/>
  <c r="M543" i="13"/>
  <c r="L543" i="13"/>
  <c r="K543" i="13"/>
  <c r="J543" i="13"/>
  <c r="I543" i="13"/>
  <c r="H543" i="13"/>
  <c r="G543" i="13"/>
  <c r="F543" i="13"/>
  <c r="E543" i="13"/>
  <c r="D543" i="13"/>
  <c r="C543" i="13"/>
  <c r="N542" i="13"/>
  <c r="M542" i="13"/>
  <c r="L542" i="13"/>
  <c r="K542" i="13"/>
  <c r="J542" i="13"/>
  <c r="I542" i="13"/>
  <c r="H542" i="13"/>
  <c r="G542" i="13"/>
  <c r="F542" i="13"/>
  <c r="E542" i="13"/>
  <c r="D542" i="13"/>
  <c r="C542" i="13"/>
  <c r="N541" i="13"/>
  <c r="M541" i="13"/>
  <c r="L541" i="13"/>
  <c r="K541" i="13"/>
  <c r="J541" i="13"/>
  <c r="I541" i="13"/>
  <c r="H541" i="13"/>
  <c r="G541" i="13"/>
  <c r="F541" i="13"/>
  <c r="E541" i="13"/>
  <c r="D541" i="13"/>
  <c r="C541" i="13"/>
  <c r="N540" i="13"/>
  <c r="M540" i="13"/>
  <c r="L540" i="13"/>
  <c r="K540" i="13"/>
  <c r="J540" i="13"/>
  <c r="I540" i="13"/>
  <c r="H540" i="13"/>
  <c r="G540" i="13"/>
  <c r="F540" i="13"/>
  <c r="E540" i="13"/>
  <c r="D540" i="13"/>
  <c r="C540" i="13"/>
  <c r="N539" i="13"/>
  <c r="M539" i="13"/>
  <c r="L539" i="13"/>
  <c r="K539" i="13"/>
  <c r="J539" i="13"/>
  <c r="I539" i="13"/>
  <c r="H539" i="13"/>
  <c r="G539" i="13"/>
  <c r="F539" i="13"/>
  <c r="E539" i="13"/>
  <c r="D539" i="13"/>
  <c r="C539" i="13"/>
  <c r="N538" i="13"/>
  <c r="M538" i="13"/>
  <c r="L538" i="13"/>
  <c r="K538" i="13"/>
  <c r="J538" i="13"/>
  <c r="I538" i="13"/>
  <c r="H538" i="13"/>
  <c r="G538" i="13"/>
  <c r="F538" i="13"/>
  <c r="E538" i="13"/>
  <c r="D538" i="13"/>
  <c r="C538" i="13"/>
  <c r="N537" i="13"/>
  <c r="M537" i="13"/>
  <c r="L537" i="13"/>
  <c r="K537" i="13"/>
  <c r="J537" i="13"/>
  <c r="I537" i="13"/>
  <c r="H537" i="13"/>
  <c r="G537" i="13"/>
  <c r="F537" i="13"/>
  <c r="E537" i="13"/>
  <c r="D537" i="13"/>
  <c r="C537" i="13"/>
  <c r="N536" i="13"/>
  <c r="M536" i="13"/>
  <c r="L536" i="13"/>
  <c r="K536" i="13"/>
  <c r="J536" i="13"/>
  <c r="I536" i="13"/>
  <c r="H536" i="13"/>
  <c r="G536" i="13"/>
  <c r="F536" i="13"/>
  <c r="E536" i="13"/>
  <c r="D536" i="13"/>
  <c r="C536" i="13"/>
  <c r="N535" i="13"/>
  <c r="M535" i="13"/>
  <c r="L535" i="13"/>
  <c r="K535" i="13"/>
  <c r="J535" i="13"/>
  <c r="I535" i="13"/>
  <c r="H535" i="13"/>
  <c r="G535" i="13"/>
  <c r="F535" i="13"/>
  <c r="E535" i="13"/>
  <c r="D535" i="13"/>
  <c r="C535" i="13"/>
  <c r="N534" i="13"/>
  <c r="M534" i="13"/>
  <c r="L534" i="13"/>
  <c r="K534" i="13"/>
  <c r="J534" i="13"/>
  <c r="I534" i="13"/>
  <c r="H534" i="13"/>
  <c r="G534" i="13"/>
  <c r="F534" i="13"/>
  <c r="E534" i="13"/>
  <c r="D534" i="13"/>
  <c r="C534" i="13"/>
  <c r="N533" i="13"/>
  <c r="M533" i="13"/>
  <c r="L533" i="13"/>
  <c r="K533" i="13"/>
  <c r="J533" i="13"/>
  <c r="I533" i="13"/>
  <c r="H533" i="13"/>
  <c r="G533" i="13"/>
  <c r="F533" i="13"/>
  <c r="E533" i="13"/>
  <c r="D533" i="13"/>
  <c r="C533" i="13"/>
  <c r="N532" i="13"/>
  <c r="M532" i="13"/>
  <c r="L532" i="13"/>
  <c r="K532" i="13"/>
  <c r="J532" i="13"/>
  <c r="I532" i="13"/>
  <c r="H532" i="13"/>
  <c r="G532" i="13"/>
  <c r="F532" i="13"/>
  <c r="E532" i="13"/>
  <c r="D532" i="13"/>
  <c r="C532" i="13"/>
  <c r="N531" i="13"/>
  <c r="M531" i="13"/>
  <c r="L531" i="13"/>
  <c r="K531" i="13"/>
  <c r="J531" i="13"/>
  <c r="I531" i="13"/>
  <c r="H531" i="13"/>
  <c r="G531" i="13"/>
  <c r="F531" i="13"/>
  <c r="E531" i="13"/>
  <c r="D531" i="13"/>
  <c r="C531" i="13"/>
  <c r="N530" i="13"/>
  <c r="M530" i="13"/>
  <c r="L530" i="13"/>
  <c r="K530" i="13"/>
  <c r="J530" i="13"/>
  <c r="I530" i="13"/>
  <c r="H530" i="13"/>
  <c r="G530" i="13"/>
  <c r="F530" i="13"/>
  <c r="E530" i="13"/>
  <c r="D530" i="13"/>
  <c r="C530" i="13"/>
  <c r="N529" i="13"/>
  <c r="M529" i="13"/>
  <c r="L529" i="13"/>
  <c r="K529" i="13"/>
  <c r="J529" i="13"/>
  <c r="I529" i="13"/>
  <c r="H529" i="13"/>
  <c r="G529" i="13"/>
  <c r="F529" i="13"/>
  <c r="E529" i="13"/>
  <c r="D529" i="13"/>
  <c r="C529" i="13"/>
  <c r="N528" i="13"/>
  <c r="M528" i="13"/>
  <c r="L528" i="13"/>
  <c r="K528" i="13"/>
  <c r="J528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5" i="13"/>
  <c r="H525" i="13"/>
  <c r="G525" i="13"/>
  <c r="F525" i="13"/>
  <c r="E525" i="13"/>
  <c r="D525" i="13"/>
  <c r="C525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2" i="13"/>
  <c r="H522" i="13"/>
  <c r="G522" i="13"/>
  <c r="F522" i="13"/>
  <c r="E522" i="13"/>
  <c r="D522" i="13"/>
  <c r="C522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9" i="13"/>
  <c r="H519" i="13"/>
  <c r="G519" i="13"/>
  <c r="F519" i="13"/>
  <c r="E519" i="13"/>
  <c r="D519" i="13"/>
  <c r="C519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9" i="13"/>
  <c r="H499" i="13"/>
  <c r="G499" i="13"/>
  <c r="F499" i="13"/>
  <c r="E499" i="13"/>
  <c r="D499" i="13"/>
  <c r="C499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1" i="13"/>
  <c r="H481" i="13"/>
  <c r="G481" i="13"/>
  <c r="F481" i="13"/>
  <c r="E481" i="13"/>
  <c r="D481" i="13"/>
  <c r="C481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70" i="13"/>
  <c r="H470" i="13"/>
  <c r="G470" i="13"/>
  <c r="F470" i="13"/>
  <c r="E470" i="13"/>
  <c r="D470" i="13"/>
  <c r="C470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6" i="13"/>
  <c r="H466" i="13"/>
  <c r="G466" i="13"/>
  <c r="F466" i="13"/>
  <c r="E466" i="13"/>
  <c r="D466" i="13"/>
  <c r="C466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6" i="13"/>
  <c r="H456" i="13"/>
  <c r="G456" i="13"/>
  <c r="F456" i="13"/>
  <c r="E456" i="13"/>
  <c r="D456" i="13"/>
  <c r="C456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8" i="13"/>
  <c r="H448" i="13"/>
  <c r="G448" i="13"/>
  <c r="F448" i="13"/>
  <c r="E448" i="13"/>
  <c r="D448" i="13"/>
  <c r="C448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1" i="13"/>
  <c r="H441" i="13"/>
  <c r="G441" i="13"/>
  <c r="F441" i="13"/>
  <c r="E441" i="13"/>
  <c r="D441" i="13"/>
  <c r="C441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2" i="13"/>
  <c r="H432" i="13"/>
  <c r="G432" i="13"/>
  <c r="F432" i="13"/>
  <c r="E432" i="13"/>
  <c r="D432" i="13"/>
  <c r="C432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9" i="13"/>
  <c r="H419" i="13"/>
  <c r="G419" i="13"/>
  <c r="F419" i="13"/>
  <c r="E419" i="13"/>
  <c r="D419" i="13"/>
  <c r="C419" i="13"/>
  <c r="I418" i="13"/>
  <c r="H418" i="13"/>
  <c r="G418" i="13"/>
  <c r="F418" i="13"/>
  <c r="E418" i="13"/>
  <c r="D418" i="13"/>
  <c r="C418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2" i="13"/>
  <c r="H412" i="13"/>
  <c r="G412" i="13"/>
  <c r="F412" i="13"/>
  <c r="E412" i="13"/>
  <c r="D412" i="13"/>
  <c r="C412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400" i="13"/>
  <c r="H400" i="13"/>
  <c r="G400" i="13"/>
  <c r="F400" i="13"/>
  <c r="E400" i="13"/>
  <c r="D400" i="13"/>
  <c r="C400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H366" i="13"/>
  <c r="F364" i="13"/>
  <c r="E364" i="13"/>
  <c r="E363" i="13"/>
  <c r="D362" i="13"/>
  <c r="I359" i="13"/>
  <c r="H359" i="13"/>
  <c r="H358" i="13"/>
  <c r="G357" i="13"/>
  <c r="E355" i="13"/>
  <c r="D355" i="13"/>
  <c r="D354" i="13"/>
  <c r="C353" i="13"/>
  <c r="H350" i="13"/>
  <c r="G350" i="13"/>
  <c r="G349" i="13"/>
  <c r="F348" i="13"/>
  <c r="D346" i="13"/>
  <c r="C346" i="13"/>
  <c r="C345" i="13"/>
  <c r="G341" i="13"/>
  <c r="F341" i="13"/>
  <c r="F340" i="13"/>
  <c r="E339" i="13"/>
  <c r="C337" i="13"/>
  <c r="I336" i="13"/>
  <c r="I335" i="13"/>
  <c r="H334" i="13"/>
  <c r="J328" i="13"/>
  <c r="I328" i="13"/>
  <c r="H328" i="13"/>
  <c r="G328" i="13"/>
  <c r="F328" i="13"/>
  <c r="E328" i="13"/>
  <c r="D328" i="13"/>
  <c r="C328" i="13"/>
  <c r="J327" i="13"/>
  <c r="I327" i="13"/>
  <c r="H327" i="13"/>
  <c r="G327" i="13"/>
  <c r="F327" i="13"/>
  <c r="E327" i="13"/>
  <c r="D327" i="13"/>
  <c r="C327" i="13"/>
  <c r="J326" i="13"/>
  <c r="I326" i="13"/>
  <c r="H326" i="13"/>
  <c r="G326" i="13"/>
  <c r="F326" i="13"/>
  <c r="E326" i="13"/>
  <c r="D326" i="13"/>
  <c r="C326" i="13"/>
  <c r="J325" i="13"/>
  <c r="I325" i="13"/>
  <c r="H325" i="13"/>
  <c r="G325" i="13"/>
  <c r="F325" i="13"/>
  <c r="E325" i="13"/>
  <c r="D325" i="13"/>
  <c r="C325" i="13"/>
  <c r="M324" i="13"/>
  <c r="J324" i="13"/>
  <c r="I324" i="13"/>
  <c r="H324" i="13"/>
  <c r="G324" i="13"/>
  <c r="F324" i="13"/>
  <c r="E324" i="13"/>
  <c r="D324" i="13"/>
  <c r="C324" i="13"/>
  <c r="N323" i="13"/>
  <c r="M323" i="13"/>
  <c r="L323" i="13"/>
  <c r="K323" i="13"/>
  <c r="J323" i="13"/>
  <c r="I323" i="13"/>
  <c r="H323" i="13"/>
  <c r="G323" i="13"/>
  <c r="F323" i="13"/>
  <c r="E323" i="13"/>
  <c r="D323" i="13"/>
  <c r="C323" i="13"/>
  <c r="N322" i="13"/>
  <c r="M322" i="13"/>
  <c r="L322" i="13"/>
  <c r="K322" i="13"/>
  <c r="J322" i="13"/>
  <c r="I322" i="13"/>
  <c r="H322" i="13"/>
  <c r="G322" i="13"/>
  <c r="F322" i="13"/>
  <c r="E322" i="13"/>
  <c r="D322" i="13"/>
  <c r="C322" i="13"/>
  <c r="N321" i="13"/>
  <c r="M321" i="13"/>
  <c r="L321" i="13"/>
  <c r="K321" i="13"/>
  <c r="J321" i="13"/>
  <c r="I321" i="13"/>
  <c r="H321" i="13"/>
  <c r="G321" i="13"/>
  <c r="F321" i="13"/>
  <c r="E321" i="13"/>
  <c r="D321" i="13"/>
  <c r="C321" i="13"/>
  <c r="N320" i="13"/>
  <c r="M320" i="13"/>
  <c r="L320" i="13"/>
  <c r="K320" i="13"/>
  <c r="J320" i="13"/>
  <c r="I320" i="13"/>
  <c r="H320" i="13"/>
  <c r="G320" i="13"/>
  <c r="F320" i="13"/>
  <c r="E320" i="13"/>
  <c r="D320" i="13"/>
  <c r="C320" i="13"/>
  <c r="N319" i="13"/>
  <c r="M319" i="13"/>
  <c r="L319" i="13"/>
  <c r="K319" i="13"/>
  <c r="J319" i="13"/>
  <c r="I319" i="13"/>
  <c r="H319" i="13"/>
  <c r="G319" i="13"/>
  <c r="F319" i="13"/>
  <c r="E319" i="13"/>
  <c r="D319" i="13"/>
  <c r="C319" i="13"/>
  <c r="N318" i="13"/>
  <c r="M318" i="13"/>
  <c r="L318" i="13"/>
  <c r="K318" i="13"/>
  <c r="J318" i="13"/>
  <c r="I318" i="13"/>
  <c r="H318" i="13"/>
  <c r="G318" i="13"/>
  <c r="F318" i="13"/>
  <c r="E318" i="13"/>
  <c r="D318" i="13"/>
  <c r="C318" i="13"/>
  <c r="N317" i="13"/>
  <c r="M317" i="13"/>
  <c r="L317" i="13"/>
  <c r="K317" i="13"/>
  <c r="J317" i="13"/>
  <c r="I317" i="13"/>
  <c r="H317" i="13"/>
  <c r="G317" i="13"/>
  <c r="F317" i="13"/>
  <c r="E317" i="13"/>
  <c r="D317" i="13"/>
  <c r="C317" i="13"/>
  <c r="J316" i="13"/>
  <c r="I316" i="13"/>
  <c r="H316" i="13"/>
  <c r="G316" i="13"/>
  <c r="F316" i="13"/>
  <c r="E316" i="13"/>
  <c r="D316" i="13"/>
  <c r="C316" i="13"/>
  <c r="J315" i="13"/>
  <c r="I315" i="13"/>
  <c r="H315" i="13"/>
  <c r="G315" i="13"/>
  <c r="F315" i="13"/>
  <c r="E315" i="13"/>
  <c r="D315" i="13"/>
  <c r="C315" i="13"/>
  <c r="J314" i="13"/>
  <c r="I314" i="13"/>
  <c r="H314" i="13"/>
  <c r="G314" i="13"/>
  <c r="F314" i="13"/>
  <c r="E314" i="13"/>
  <c r="D314" i="13"/>
  <c r="C314" i="13"/>
  <c r="J313" i="13"/>
  <c r="I313" i="13"/>
  <c r="H313" i="13"/>
  <c r="G313" i="13"/>
  <c r="F313" i="13"/>
  <c r="E313" i="13"/>
  <c r="D313" i="13"/>
  <c r="C313" i="13"/>
  <c r="J312" i="13"/>
  <c r="I312" i="13"/>
  <c r="H312" i="13"/>
  <c r="G312" i="13"/>
  <c r="F312" i="13"/>
  <c r="E312" i="13"/>
  <c r="D312" i="13"/>
  <c r="C312" i="13"/>
  <c r="J311" i="13"/>
  <c r="I311" i="13"/>
  <c r="H311" i="13"/>
  <c r="G311" i="13"/>
  <c r="F311" i="13"/>
  <c r="E311" i="13"/>
  <c r="D311" i="13"/>
  <c r="C311" i="13"/>
  <c r="J310" i="13"/>
  <c r="I310" i="13"/>
  <c r="H310" i="13"/>
  <c r="G310" i="13"/>
  <c r="F310" i="13"/>
  <c r="E310" i="13"/>
  <c r="D310" i="13"/>
  <c r="C310" i="13"/>
  <c r="J309" i="13"/>
  <c r="I309" i="13"/>
  <c r="H309" i="13"/>
  <c r="G309" i="13"/>
  <c r="F309" i="13"/>
  <c r="E309" i="13"/>
  <c r="D309" i="13"/>
  <c r="C309" i="13"/>
  <c r="J308" i="13"/>
  <c r="I308" i="13"/>
  <c r="H308" i="13"/>
  <c r="G308" i="13"/>
  <c r="F308" i="13"/>
  <c r="E308" i="13"/>
  <c r="D308" i="13"/>
  <c r="C308" i="13"/>
  <c r="J307" i="13"/>
  <c r="I307" i="13"/>
  <c r="H307" i="13"/>
  <c r="G307" i="13"/>
  <c r="F307" i="13"/>
  <c r="E307" i="13"/>
  <c r="D307" i="13"/>
  <c r="C307" i="13"/>
  <c r="J306" i="13"/>
  <c r="I306" i="13"/>
  <c r="H306" i="13"/>
  <c r="G306" i="13"/>
  <c r="F306" i="13"/>
  <c r="E306" i="13"/>
  <c r="D306" i="13"/>
  <c r="C306" i="13"/>
  <c r="J305" i="13"/>
  <c r="I305" i="13"/>
  <c r="I366" i="13" s="1"/>
  <c r="H305" i="13"/>
  <c r="G305" i="13"/>
  <c r="G366" i="13" s="1"/>
  <c r="F305" i="13"/>
  <c r="F366" i="13" s="1"/>
  <c r="E305" i="13"/>
  <c r="E366" i="13" s="1"/>
  <c r="D305" i="13"/>
  <c r="D366" i="13" s="1"/>
  <c r="C305" i="13"/>
  <c r="C366" i="13" s="1"/>
  <c r="I304" i="13"/>
  <c r="I365" i="13" s="1"/>
  <c r="H304" i="13"/>
  <c r="H365" i="13" s="1"/>
  <c r="G304" i="13"/>
  <c r="G365" i="13" s="1"/>
  <c r="F304" i="13"/>
  <c r="F365" i="13" s="1"/>
  <c r="E304" i="13"/>
  <c r="E365" i="13" s="1"/>
  <c r="D304" i="13"/>
  <c r="D365" i="13" s="1"/>
  <c r="C304" i="13"/>
  <c r="C365" i="13" s="1"/>
  <c r="I303" i="13"/>
  <c r="I364" i="13" s="1"/>
  <c r="H303" i="13"/>
  <c r="H364" i="13" s="1"/>
  <c r="G303" i="13"/>
  <c r="G364" i="13" s="1"/>
  <c r="F303" i="13"/>
  <c r="E303" i="13"/>
  <c r="D303" i="13"/>
  <c r="D364" i="13" s="1"/>
  <c r="C303" i="13"/>
  <c r="C364" i="13" s="1"/>
  <c r="I302" i="13"/>
  <c r="I363" i="13" s="1"/>
  <c r="H302" i="13"/>
  <c r="H363" i="13" s="1"/>
  <c r="G302" i="13"/>
  <c r="G363" i="13" s="1"/>
  <c r="F302" i="13"/>
  <c r="F363" i="13" s="1"/>
  <c r="E302" i="13"/>
  <c r="D302" i="13"/>
  <c r="D363" i="13" s="1"/>
  <c r="C302" i="13"/>
  <c r="C363" i="13" s="1"/>
  <c r="I301" i="13"/>
  <c r="I362" i="13" s="1"/>
  <c r="H301" i="13"/>
  <c r="H362" i="13" s="1"/>
  <c r="G301" i="13"/>
  <c r="G362" i="13" s="1"/>
  <c r="F301" i="13"/>
  <c r="F362" i="13" s="1"/>
  <c r="E301" i="13"/>
  <c r="E362" i="13" s="1"/>
  <c r="D301" i="13"/>
  <c r="C301" i="13"/>
  <c r="C362" i="13" s="1"/>
  <c r="I300" i="13"/>
  <c r="I361" i="13" s="1"/>
  <c r="H300" i="13"/>
  <c r="H361" i="13" s="1"/>
  <c r="G300" i="13"/>
  <c r="G361" i="13" s="1"/>
  <c r="F300" i="13"/>
  <c r="F361" i="13" s="1"/>
  <c r="E300" i="13"/>
  <c r="E361" i="13" s="1"/>
  <c r="D300" i="13"/>
  <c r="D361" i="13" s="1"/>
  <c r="C300" i="13"/>
  <c r="C361" i="13" s="1"/>
  <c r="I299" i="13"/>
  <c r="I360" i="13" s="1"/>
  <c r="H299" i="13"/>
  <c r="H360" i="13" s="1"/>
  <c r="G299" i="13"/>
  <c r="G360" i="13" s="1"/>
  <c r="F299" i="13"/>
  <c r="F360" i="13" s="1"/>
  <c r="E299" i="13"/>
  <c r="E360" i="13" s="1"/>
  <c r="D299" i="13"/>
  <c r="D360" i="13" s="1"/>
  <c r="C299" i="13"/>
  <c r="C360" i="13" s="1"/>
  <c r="I298" i="13"/>
  <c r="H298" i="13"/>
  <c r="G298" i="13"/>
  <c r="G359" i="13" s="1"/>
  <c r="F298" i="13"/>
  <c r="F359" i="13" s="1"/>
  <c r="E298" i="13"/>
  <c r="E359" i="13" s="1"/>
  <c r="D298" i="13"/>
  <c r="D359" i="13" s="1"/>
  <c r="C298" i="13"/>
  <c r="C359" i="13" s="1"/>
  <c r="I297" i="13"/>
  <c r="I358" i="13" s="1"/>
  <c r="H297" i="13"/>
  <c r="G297" i="13"/>
  <c r="G358" i="13" s="1"/>
  <c r="F297" i="13"/>
  <c r="F358" i="13" s="1"/>
  <c r="E297" i="13"/>
  <c r="E358" i="13" s="1"/>
  <c r="D297" i="13"/>
  <c r="D358" i="13" s="1"/>
  <c r="C297" i="13"/>
  <c r="C358" i="13" s="1"/>
  <c r="I296" i="13"/>
  <c r="I357" i="13" s="1"/>
  <c r="H296" i="13"/>
  <c r="H357" i="13" s="1"/>
  <c r="G296" i="13"/>
  <c r="F296" i="13"/>
  <c r="F357" i="13" s="1"/>
  <c r="E296" i="13"/>
  <c r="E357" i="13" s="1"/>
  <c r="D296" i="13"/>
  <c r="D357" i="13" s="1"/>
  <c r="C296" i="13"/>
  <c r="C357" i="13" s="1"/>
  <c r="I295" i="13"/>
  <c r="I356" i="13" s="1"/>
  <c r="H295" i="13"/>
  <c r="H356" i="13" s="1"/>
  <c r="G295" i="13"/>
  <c r="G356" i="13" s="1"/>
  <c r="F295" i="13"/>
  <c r="F356" i="13" s="1"/>
  <c r="E295" i="13"/>
  <c r="E356" i="13" s="1"/>
  <c r="D295" i="13"/>
  <c r="D356" i="13" s="1"/>
  <c r="C295" i="13"/>
  <c r="C356" i="13" s="1"/>
  <c r="I294" i="13"/>
  <c r="I355" i="13" s="1"/>
  <c r="H294" i="13"/>
  <c r="H355" i="13" s="1"/>
  <c r="G294" i="13"/>
  <c r="G355" i="13" s="1"/>
  <c r="F294" i="13"/>
  <c r="F355" i="13" s="1"/>
  <c r="E294" i="13"/>
  <c r="D294" i="13"/>
  <c r="C294" i="13"/>
  <c r="C355" i="13" s="1"/>
  <c r="I293" i="13"/>
  <c r="I354" i="13" s="1"/>
  <c r="H293" i="13"/>
  <c r="H354" i="13" s="1"/>
  <c r="G293" i="13"/>
  <c r="G354" i="13" s="1"/>
  <c r="F293" i="13"/>
  <c r="F354" i="13" s="1"/>
  <c r="E293" i="13"/>
  <c r="E354" i="13" s="1"/>
  <c r="D293" i="13"/>
  <c r="C293" i="13"/>
  <c r="C354" i="13" s="1"/>
  <c r="I292" i="13"/>
  <c r="I353" i="13" s="1"/>
  <c r="H292" i="13"/>
  <c r="H353" i="13" s="1"/>
  <c r="G292" i="13"/>
  <c r="G353" i="13" s="1"/>
  <c r="F292" i="13"/>
  <c r="F353" i="13" s="1"/>
  <c r="E292" i="13"/>
  <c r="E353" i="13" s="1"/>
  <c r="D292" i="13"/>
  <c r="D353" i="13" s="1"/>
  <c r="C292" i="13"/>
  <c r="I291" i="13"/>
  <c r="I352" i="13" s="1"/>
  <c r="H291" i="13"/>
  <c r="H352" i="13" s="1"/>
  <c r="G291" i="13"/>
  <c r="G352" i="13" s="1"/>
  <c r="F291" i="13"/>
  <c r="F352" i="13" s="1"/>
  <c r="E291" i="13"/>
  <c r="E352" i="13" s="1"/>
  <c r="D291" i="13"/>
  <c r="D352" i="13" s="1"/>
  <c r="C291" i="13"/>
  <c r="C352" i="13" s="1"/>
  <c r="I290" i="13"/>
  <c r="I351" i="13" s="1"/>
  <c r="H290" i="13"/>
  <c r="H351" i="13" s="1"/>
  <c r="G290" i="13"/>
  <c r="G351" i="13" s="1"/>
  <c r="F290" i="13"/>
  <c r="F351" i="13" s="1"/>
  <c r="E290" i="13"/>
  <c r="E351" i="13" s="1"/>
  <c r="D290" i="13"/>
  <c r="D351" i="13" s="1"/>
  <c r="C290" i="13"/>
  <c r="C351" i="13" s="1"/>
  <c r="I289" i="13"/>
  <c r="I350" i="13" s="1"/>
  <c r="H289" i="13"/>
  <c r="G289" i="13"/>
  <c r="F289" i="13"/>
  <c r="F350" i="13" s="1"/>
  <c r="E289" i="13"/>
  <c r="E350" i="13" s="1"/>
  <c r="D289" i="13"/>
  <c r="D350" i="13" s="1"/>
  <c r="C289" i="13"/>
  <c r="C350" i="13" s="1"/>
  <c r="I288" i="13"/>
  <c r="I349" i="13" s="1"/>
  <c r="H288" i="13"/>
  <c r="H349" i="13" s="1"/>
  <c r="G288" i="13"/>
  <c r="F288" i="13"/>
  <c r="F349" i="13" s="1"/>
  <c r="E288" i="13"/>
  <c r="E349" i="13" s="1"/>
  <c r="D288" i="13"/>
  <c r="D349" i="13" s="1"/>
  <c r="C288" i="13"/>
  <c r="C349" i="13" s="1"/>
  <c r="I287" i="13"/>
  <c r="I348" i="13" s="1"/>
  <c r="H287" i="13"/>
  <c r="H348" i="13" s="1"/>
  <c r="G287" i="13"/>
  <c r="G348" i="13" s="1"/>
  <c r="F287" i="13"/>
  <c r="E287" i="13"/>
  <c r="E348" i="13" s="1"/>
  <c r="D287" i="13"/>
  <c r="D348" i="13" s="1"/>
  <c r="C287" i="13"/>
  <c r="C348" i="13" s="1"/>
  <c r="I286" i="13"/>
  <c r="I347" i="13" s="1"/>
  <c r="H286" i="13"/>
  <c r="H347" i="13" s="1"/>
  <c r="G286" i="13"/>
  <c r="G347" i="13" s="1"/>
  <c r="F286" i="13"/>
  <c r="F347" i="13" s="1"/>
  <c r="E286" i="13"/>
  <c r="E347" i="13" s="1"/>
  <c r="D286" i="13"/>
  <c r="D347" i="13" s="1"/>
  <c r="C286" i="13"/>
  <c r="C347" i="13" s="1"/>
  <c r="I285" i="13"/>
  <c r="I346" i="13" s="1"/>
  <c r="H285" i="13"/>
  <c r="H346" i="13" s="1"/>
  <c r="G285" i="13"/>
  <c r="G346" i="13" s="1"/>
  <c r="F285" i="13"/>
  <c r="F346" i="13" s="1"/>
  <c r="E285" i="13"/>
  <c r="E346" i="13" s="1"/>
  <c r="D285" i="13"/>
  <c r="C285" i="13"/>
  <c r="I284" i="13"/>
  <c r="I345" i="13" s="1"/>
  <c r="H284" i="13"/>
  <c r="H345" i="13" s="1"/>
  <c r="G284" i="13"/>
  <c r="G345" i="13" s="1"/>
  <c r="F284" i="13"/>
  <c r="F345" i="13" s="1"/>
  <c r="E284" i="13"/>
  <c r="E345" i="13" s="1"/>
  <c r="D284" i="13"/>
  <c r="D345" i="13" s="1"/>
  <c r="C284" i="13"/>
  <c r="I283" i="13"/>
  <c r="I344" i="13" s="1"/>
  <c r="H283" i="13"/>
  <c r="H344" i="13" s="1"/>
  <c r="G283" i="13"/>
  <c r="G344" i="13" s="1"/>
  <c r="F283" i="13"/>
  <c r="F344" i="13" s="1"/>
  <c r="E283" i="13"/>
  <c r="E344" i="13" s="1"/>
  <c r="D283" i="13"/>
  <c r="D344" i="13" s="1"/>
  <c r="C283" i="13"/>
  <c r="C344" i="13" s="1"/>
  <c r="I282" i="13"/>
  <c r="I343" i="13" s="1"/>
  <c r="H282" i="13"/>
  <c r="H343" i="13" s="1"/>
  <c r="G282" i="13"/>
  <c r="G343" i="13" s="1"/>
  <c r="F282" i="13"/>
  <c r="F343" i="13" s="1"/>
  <c r="E282" i="13"/>
  <c r="E343" i="13" s="1"/>
  <c r="D282" i="13"/>
  <c r="D343" i="13" s="1"/>
  <c r="C282" i="13"/>
  <c r="C343" i="13" s="1"/>
  <c r="I281" i="13"/>
  <c r="I342" i="13" s="1"/>
  <c r="H281" i="13"/>
  <c r="H342" i="13" s="1"/>
  <c r="G281" i="13"/>
  <c r="G342" i="13" s="1"/>
  <c r="F281" i="13"/>
  <c r="F342" i="13" s="1"/>
  <c r="E281" i="13"/>
  <c r="E342" i="13" s="1"/>
  <c r="D281" i="13"/>
  <c r="D342" i="13" s="1"/>
  <c r="C281" i="13"/>
  <c r="C342" i="13" s="1"/>
  <c r="I280" i="13"/>
  <c r="I341" i="13" s="1"/>
  <c r="H280" i="13"/>
  <c r="H341" i="13" s="1"/>
  <c r="G280" i="13"/>
  <c r="F280" i="13"/>
  <c r="E280" i="13"/>
  <c r="E341" i="13" s="1"/>
  <c r="D280" i="13"/>
  <c r="D341" i="13" s="1"/>
  <c r="C280" i="13"/>
  <c r="C341" i="13" s="1"/>
  <c r="I279" i="13"/>
  <c r="I340" i="13" s="1"/>
  <c r="H279" i="13"/>
  <c r="H340" i="13" s="1"/>
  <c r="G279" i="13"/>
  <c r="G340" i="13" s="1"/>
  <c r="F279" i="13"/>
  <c r="E279" i="13"/>
  <c r="E340" i="13" s="1"/>
  <c r="D279" i="13"/>
  <c r="D340" i="13" s="1"/>
  <c r="C279" i="13"/>
  <c r="C340" i="13" s="1"/>
  <c r="I278" i="13"/>
  <c r="I339" i="13" s="1"/>
  <c r="H278" i="13"/>
  <c r="H339" i="13" s="1"/>
  <c r="G278" i="13"/>
  <c r="G339" i="13" s="1"/>
  <c r="F278" i="13"/>
  <c r="F339" i="13" s="1"/>
  <c r="E278" i="13"/>
  <c r="D278" i="13"/>
  <c r="D339" i="13" s="1"/>
  <c r="C278" i="13"/>
  <c r="C339" i="13" s="1"/>
  <c r="I277" i="13"/>
  <c r="I338" i="13" s="1"/>
  <c r="H277" i="13"/>
  <c r="H338" i="13" s="1"/>
  <c r="G277" i="13"/>
  <c r="G338" i="13" s="1"/>
  <c r="F277" i="13"/>
  <c r="F338" i="13" s="1"/>
  <c r="E277" i="13"/>
  <c r="E338" i="13" s="1"/>
  <c r="D277" i="13"/>
  <c r="D338" i="13" s="1"/>
  <c r="C277" i="13"/>
  <c r="C338" i="13" s="1"/>
  <c r="I276" i="13"/>
  <c r="I337" i="13" s="1"/>
  <c r="H276" i="13"/>
  <c r="H337" i="13" s="1"/>
  <c r="G276" i="13"/>
  <c r="G337" i="13" s="1"/>
  <c r="F276" i="13"/>
  <c r="F337" i="13" s="1"/>
  <c r="E276" i="13"/>
  <c r="E337" i="13" s="1"/>
  <c r="D276" i="13"/>
  <c r="D337" i="13" s="1"/>
  <c r="C276" i="13"/>
  <c r="I275" i="13"/>
  <c r="H275" i="13"/>
  <c r="H336" i="13" s="1"/>
  <c r="G275" i="13"/>
  <c r="G336" i="13" s="1"/>
  <c r="F275" i="13"/>
  <c r="F336" i="13" s="1"/>
  <c r="E275" i="13"/>
  <c r="E336" i="13" s="1"/>
  <c r="D275" i="13"/>
  <c r="D336" i="13" s="1"/>
  <c r="C275" i="13"/>
  <c r="C336" i="13" s="1"/>
  <c r="I274" i="13"/>
  <c r="H274" i="13"/>
  <c r="H335" i="13" s="1"/>
  <c r="G274" i="13"/>
  <c r="G335" i="13" s="1"/>
  <c r="F274" i="13"/>
  <c r="F335" i="13" s="1"/>
  <c r="E274" i="13"/>
  <c r="E335" i="13" s="1"/>
  <c r="D274" i="13"/>
  <c r="D335" i="13" s="1"/>
  <c r="C274" i="13"/>
  <c r="C335" i="13" s="1"/>
  <c r="I273" i="13"/>
  <c r="I334" i="13" s="1"/>
  <c r="H273" i="13"/>
  <c r="G273" i="13"/>
  <c r="G334" i="13" s="1"/>
  <c r="F273" i="13"/>
  <c r="F334" i="13" s="1"/>
  <c r="E273" i="13"/>
  <c r="E334" i="13" s="1"/>
  <c r="D273" i="13"/>
  <c r="D334" i="13" s="1"/>
  <c r="C273" i="13"/>
  <c r="C334" i="13" s="1"/>
  <c r="J259" i="13"/>
  <c r="J258" i="13"/>
  <c r="J587" i="13" s="1"/>
  <c r="J257" i="13"/>
  <c r="J586" i="13" s="1"/>
  <c r="I247" i="13"/>
  <c r="Q241" i="13"/>
  <c r="P241" i="13"/>
  <c r="Q240" i="13"/>
  <c r="P240" i="13"/>
  <c r="Q239" i="13"/>
  <c r="Q238" i="13"/>
  <c r="F238" i="13"/>
  <c r="F567" i="13" s="1"/>
  <c r="Q237" i="13"/>
  <c r="H237" i="13"/>
  <c r="H566" i="13" s="1"/>
  <c r="F237" i="13"/>
  <c r="F566" i="13" s="1"/>
  <c r="E237" i="13"/>
  <c r="E566" i="13" s="1"/>
  <c r="C237" i="13"/>
  <c r="C566" i="13" s="1"/>
  <c r="Q236" i="13"/>
  <c r="H236" i="13"/>
  <c r="H565" i="13" s="1"/>
  <c r="G236" i="13"/>
  <c r="G565" i="13" s="1"/>
  <c r="E236" i="13"/>
  <c r="E565" i="13" s="1"/>
  <c r="D236" i="13"/>
  <c r="D565" i="13" s="1"/>
  <c r="C236" i="13"/>
  <c r="C565" i="13" s="1"/>
  <c r="Q235" i="13"/>
  <c r="Q234" i="13"/>
  <c r="Q233" i="13"/>
  <c r="Q232" i="13"/>
  <c r="Q231" i="13"/>
  <c r="Q230" i="13"/>
  <c r="Q229" i="13"/>
  <c r="Q228" i="13"/>
  <c r="Q227" i="13"/>
  <c r="Q226" i="13"/>
  <c r="Q225" i="13"/>
  <c r="M225" i="13"/>
  <c r="M554" i="13" s="1"/>
  <c r="Q224" i="13"/>
  <c r="N224" i="13"/>
  <c r="N553" i="13" s="1"/>
  <c r="M224" i="13"/>
  <c r="M553" i="13" s="1"/>
  <c r="Q223" i="13"/>
  <c r="N223" i="13"/>
  <c r="N552" i="13" s="1"/>
  <c r="M223" i="13"/>
  <c r="L223" i="13"/>
  <c r="L552" i="13" s="1"/>
  <c r="Q222" i="13"/>
  <c r="N222" i="13"/>
  <c r="N551" i="13" s="1"/>
  <c r="L222" i="13"/>
  <c r="K222" i="13"/>
  <c r="K223" i="13" s="1"/>
  <c r="Q221" i="13"/>
  <c r="O221" i="13"/>
  <c r="O222" i="13" s="1"/>
  <c r="O223" i="13" s="1"/>
  <c r="O224" i="13" s="1"/>
  <c r="O225" i="13" s="1"/>
  <c r="O226" i="13" s="1"/>
  <c r="O227" i="13" s="1"/>
  <c r="O228" i="13" s="1"/>
  <c r="O229" i="13" s="1"/>
  <c r="O230" i="13" s="1"/>
  <c r="O231" i="13" s="1"/>
  <c r="O232" i="13" s="1"/>
  <c r="O233" i="13" s="1"/>
  <c r="O234" i="13" s="1"/>
  <c r="O235" i="13" s="1"/>
  <c r="O236" i="13" s="1"/>
  <c r="O237" i="13" s="1"/>
  <c r="O238" i="13" s="1"/>
  <c r="O239" i="13" s="1"/>
  <c r="O240" i="13" s="1"/>
  <c r="Q220" i="13"/>
  <c r="Q219" i="13"/>
  <c r="Q218" i="13"/>
  <c r="Q217" i="13"/>
  <c r="Q216" i="13"/>
  <c r="Q215" i="13"/>
  <c r="Q214" i="13"/>
  <c r="Q213" i="13"/>
  <c r="Q212" i="13"/>
  <c r="Q211" i="13"/>
  <c r="Q210" i="13"/>
  <c r="AP209" i="13"/>
  <c r="Q209" i="13"/>
  <c r="AP208" i="13"/>
  <c r="AN208" i="13"/>
  <c r="Q208" i="13"/>
  <c r="AP207" i="13"/>
  <c r="AN207" i="13"/>
  <c r="Q207" i="13"/>
  <c r="AP206" i="13"/>
  <c r="AN206" i="13"/>
  <c r="Q206" i="13"/>
  <c r="AP205" i="13"/>
  <c r="AN205" i="13"/>
  <c r="Q205" i="13"/>
  <c r="AP204" i="13"/>
  <c r="AN204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N2" i="13"/>
  <c r="M2" i="13"/>
  <c r="L2" i="13"/>
  <c r="K2" i="13"/>
  <c r="C329" i="13" l="1"/>
  <c r="J329" i="13"/>
  <c r="AN209" i="13"/>
  <c r="K552" i="13"/>
  <c r="K224" i="13"/>
  <c r="O241" i="13"/>
  <c r="L224" i="13"/>
  <c r="N225" i="13"/>
  <c r="E238" i="13"/>
  <c r="D329" i="13"/>
  <c r="I576" i="13"/>
  <c r="I248" i="13"/>
  <c r="N325" i="13"/>
  <c r="F329" i="13"/>
  <c r="J330" i="13"/>
  <c r="M552" i="13"/>
  <c r="M325" i="13"/>
  <c r="D237" i="13"/>
  <c r="H238" i="13"/>
  <c r="P242" i="13"/>
  <c r="J588" i="13"/>
  <c r="J260" i="13"/>
  <c r="K551" i="13"/>
  <c r="K324" i="13"/>
  <c r="L551" i="13"/>
  <c r="L324" i="13"/>
  <c r="M226" i="13"/>
  <c r="F239" i="13"/>
  <c r="G237" i="13"/>
  <c r="C238" i="13"/>
  <c r="N324" i="13"/>
  <c r="C330" i="13"/>
  <c r="E329" i="13"/>
  <c r="M329" i="13"/>
  <c r="G329" i="13"/>
  <c r="H329" i="13"/>
  <c r="I329" i="13"/>
  <c r="M555" i="13" l="1"/>
  <c r="M227" i="13"/>
  <c r="J589" i="13"/>
  <c r="J261" i="13"/>
  <c r="K553" i="13"/>
  <c r="K225" i="13"/>
  <c r="E567" i="13"/>
  <c r="E239" i="13"/>
  <c r="C567" i="13"/>
  <c r="C239" i="13"/>
  <c r="Q242" i="13"/>
  <c r="O242" i="13"/>
  <c r="P243" i="13"/>
  <c r="H330" i="13"/>
  <c r="G566" i="13"/>
  <c r="G238" i="13"/>
  <c r="L329" i="13"/>
  <c r="H567" i="13"/>
  <c r="H239" i="13"/>
  <c r="I577" i="13"/>
  <c r="I249" i="13"/>
  <c r="N554" i="13"/>
  <c r="N226" i="13"/>
  <c r="L553" i="13"/>
  <c r="L225" i="13"/>
  <c r="N329" i="13"/>
  <c r="J331" i="13"/>
  <c r="M330" i="13"/>
  <c r="F330" i="13"/>
  <c r="I330" i="13"/>
  <c r="G330" i="13"/>
  <c r="D566" i="13"/>
  <c r="D238" i="13"/>
  <c r="E330" i="13"/>
  <c r="F568" i="13"/>
  <c r="F240" i="13"/>
  <c r="C331" i="13"/>
  <c r="K329" i="13"/>
  <c r="D330" i="13"/>
  <c r="K325" i="13"/>
  <c r="F331" i="13" l="1"/>
  <c r="F569" i="13"/>
  <c r="F241" i="13"/>
  <c r="I331" i="13"/>
  <c r="N330" i="13"/>
  <c r="H568" i="13"/>
  <c r="H240" i="13"/>
  <c r="E568" i="13"/>
  <c r="E240" i="13"/>
  <c r="L554" i="13"/>
  <c r="L226" i="13"/>
  <c r="L325" i="13"/>
  <c r="L330" i="13"/>
  <c r="K554" i="13"/>
  <c r="K226" i="13"/>
  <c r="E331" i="13"/>
  <c r="C568" i="13"/>
  <c r="C240" i="13"/>
  <c r="D331" i="13"/>
  <c r="J590" i="13"/>
  <c r="J262" i="13"/>
  <c r="D567" i="13"/>
  <c r="D239" i="13"/>
  <c r="M331" i="13"/>
  <c r="H331" i="13"/>
  <c r="N555" i="13"/>
  <c r="N227" i="13"/>
  <c r="K330" i="13"/>
  <c r="I578" i="13"/>
  <c r="I250" i="13"/>
  <c r="M556" i="13"/>
  <c r="M228" i="13"/>
  <c r="G567" i="13"/>
  <c r="G239" i="13"/>
  <c r="G331" i="13"/>
  <c r="P244" i="13"/>
  <c r="Q243" i="13"/>
  <c r="O243" i="13"/>
  <c r="H569" i="13" l="1"/>
  <c r="H241" i="13"/>
  <c r="K331" i="13"/>
  <c r="N331" i="13"/>
  <c r="D568" i="13"/>
  <c r="D240" i="13"/>
  <c r="L331" i="13"/>
  <c r="G568" i="13"/>
  <c r="G240" i="13"/>
  <c r="N556" i="13"/>
  <c r="N228" i="13"/>
  <c r="J591" i="13"/>
  <c r="J263" i="13"/>
  <c r="C569" i="13"/>
  <c r="C241" i="13"/>
  <c r="M557" i="13"/>
  <c r="M229" i="13"/>
  <c r="M326" i="13"/>
  <c r="L555" i="13"/>
  <c r="L227" i="13"/>
  <c r="I579" i="13"/>
  <c r="I251" i="13"/>
  <c r="E569" i="13"/>
  <c r="E241" i="13"/>
  <c r="F570" i="13"/>
  <c r="F242" i="13"/>
  <c r="Q244" i="13"/>
  <c r="O244" i="13"/>
  <c r="P245" i="13"/>
  <c r="K555" i="13"/>
  <c r="K227" i="13"/>
  <c r="E570" i="13" l="1"/>
  <c r="E242" i="13"/>
  <c r="O245" i="13"/>
  <c r="Q245" i="13"/>
  <c r="P246" i="13"/>
  <c r="L556" i="13"/>
  <c r="L228" i="13"/>
  <c r="G569" i="13"/>
  <c r="G241" i="13"/>
  <c r="M558" i="13"/>
  <c r="M230" i="13"/>
  <c r="I580" i="13"/>
  <c r="I252" i="13"/>
  <c r="K556" i="13"/>
  <c r="K228" i="13"/>
  <c r="J592" i="13"/>
  <c r="J264" i="13"/>
  <c r="D569" i="13"/>
  <c r="D241" i="13"/>
  <c r="C570" i="13"/>
  <c r="C242" i="13"/>
  <c r="N557" i="13"/>
  <c r="N229" i="13"/>
  <c r="N326" i="13"/>
  <c r="F571" i="13"/>
  <c r="F243" i="13"/>
  <c r="H570" i="13"/>
  <c r="H242" i="13"/>
  <c r="P247" i="13" l="1"/>
  <c r="Q246" i="13"/>
  <c r="O246" i="13"/>
  <c r="N558" i="13"/>
  <c r="N230" i="13"/>
  <c r="D570" i="13"/>
  <c r="D242" i="13"/>
  <c r="M559" i="13"/>
  <c r="M231" i="13"/>
  <c r="F572" i="13"/>
  <c r="F244" i="13"/>
  <c r="I581" i="13"/>
  <c r="I253" i="13"/>
  <c r="C571" i="13"/>
  <c r="C243" i="13"/>
  <c r="J593" i="13"/>
  <c r="J265" i="13"/>
  <c r="E571" i="13"/>
  <c r="E243" i="13"/>
  <c r="L557" i="13"/>
  <c r="L229" i="13"/>
  <c r="L326" i="13"/>
  <c r="H571" i="13"/>
  <c r="H243" i="13"/>
  <c r="G570" i="13"/>
  <c r="G242" i="13"/>
  <c r="K557" i="13"/>
  <c r="K229" i="13"/>
  <c r="K326" i="13"/>
  <c r="E572" i="13" l="1"/>
  <c r="E244" i="13"/>
  <c r="D571" i="13"/>
  <c r="D243" i="13"/>
  <c r="G571" i="13"/>
  <c r="G243" i="13"/>
  <c r="H572" i="13"/>
  <c r="H244" i="13"/>
  <c r="N559" i="13"/>
  <c r="N231" i="13"/>
  <c r="F573" i="13"/>
  <c r="F245" i="13"/>
  <c r="I582" i="13"/>
  <c r="I254" i="13"/>
  <c r="J594" i="13"/>
  <c r="J266" i="13"/>
  <c r="L558" i="13"/>
  <c r="L230" i="13"/>
  <c r="C572" i="13"/>
  <c r="C244" i="13"/>
  <c r="M560" i="13"/>
  <c r="M232" i="13"/>
  <c r="M327" i="13"/>
  <c r="K558" i="13"/>
  <c r="K230" i="13"/>
  <c r="O247" i="13"/>
  <c r="P248" i="13"/>
  <c r="Q247" i="13"/>
  <c r="C573" i="13" l="1"/>
  <c r="C245" i="13"/>
  <c r="J595" i="13"/>
  <c r="J267" i="13"/>
  <c r="H573" i="13"/>
  <c r="H245" i="13"/>
  <c r="K559" i="13"/>
  <c r="K231" i="13"/>
  <c r="I583" i="13"/>
  <c r="I255" i="13"/>
  <c r="F574" i="13"/>
  <c r="F246" i="13"/>
  <c r="D572" i="13"/>
  <c r="D244" i="13"/>
  <c r="M561" i="13"/>
  <c r="M233" i="13"/>
  <c r="L559" i="13"/>
  <c r="L231" i="13"/>
  <c r="G572" i="13"/>
  <c r="G244" i="13"/>
  <c r="L327" i="13"/>
  <c r="N560" i="13"/>
  <c r="N232" i="13"/>
  <c r="N327" i="13"/>
  <c r="E573" i="13"/>
  <c r="E245" i="13"/>
  <c r="Q248" i="13"/>
  <c r="P249" i="13"/>
  <c r="O248" i="13"/>
  <c r="F575" i="13" l="1"/>
  <c r="F247" i="13"/>
  <c r="J596" i="13"/>
  <c r="J268" i="13"/>
  <c r="E574" i="13"/>
  <c r="E246" i="13"/>
  <c r="L560" i="13"/>
  <c r="L232" i="13"/>
  <c r="I584" i="13"/>
  <c r="I256" i="13"/>
  <c r="M562" i="13"/>
  <c r="M234" i="13"/>
  <c r="K560" i="13"/>
  <c r="K232" i="13"/>
  <c r="K327" i="13"/>
  <c r="C574" i="13"/>
  <c r="C246" i="13"/>
  <c r="N561" i="13"/>
  <c r="N233" i="13"/>
  <c r="D573" i="13"/>
  <c r="D245" i="13"/>
  <c r="H574" i="13"/>
  <c r="H246" i="13"/>
  <c r="P250" i="13"/>
  <c r="O249" i="13"/>
  <c r="Q249" i="13"/>
  <c r="G573" i="13"/>
  <c r="G245" i="13"/>
  <c r="J597" i="13" l="1"/>
  <c r="J269" i="13"/>
  <c r="L561" i="13"/>
  <c r="L233" i="13"/>
  <c r="K561" i="13"/>
  <c r="K233" i="13"/>
  <c r="N562" i="13"/>
  <c r="N234" i="13"/>
  <c r="E575" i="13"/>
  <c r="E247" i="13"/>
  <c r="P251" i="13"/>
  <c r="O250" i="13"/>
  <c r="Q250" i="13"/>
  <c r="H575" i="13"/>
  <c r="H247" i="13"/>
  <c r="M563" i="13"/>
  <c r="M235" i="13"/>
  <c r="M328" i="13"/>
  <c r="C575" i="13"/>
  <c r="C247" i="13"/>
  <c r="D574" i="13"/>
  <c r="D246" i="13"/>
  <c r="I585" i="13"/>
  <c r="I257" i="13"/>
  <c r="F576" i="13"/>
  <c r="F248" i="13"/>
  <c r="G574" i="13"/>
  <c r="G246" i="13"/>
  <c r="G575" i="13" l="1"/>
  <c r="G247" i="13"/>
  <c r="K562" i="13"/>
  <c r="K234" i="13"/>
  <c r="J598" i="13"/>
  <c r="J270" i="13"/>
  <c r="J599" i="13" s="1"/>
  <c r="H576" i="13"/>
  <c r="H248" i="13"/>
  <c r="F577" i="13"/>
  <c r="F249" i="13"/>
  <c r="C576" i="13"/>
  <c r="C248" i="13"/>
  <c r="K328" i="13"/>
  <c r="L562" i="13"/>
  <c r="L234" i="13"/>
  <c r="L328" i="13" s="1"/>
  <c r="I586" i="13"/>
  <c r="I258" i="13"/>
  <c r="D575" i="13"/>
  <c r="D247" i="13"/>
  <c r="N563" i="13"/>
  <c r="N235" i="13"/>
  <c r="N328" i="13"/>
  <c r="O251" i="13"/>
  <c r="P252" i="13"/>
  <c r="Q251" i="13"/>
  <c r="E576" i="13"/>
  <c r="E248" i="13"/>
  <c r="M564" i="13"/>
  <c r="M236" i="13"/>
  <c r="M565" i="13" l="1"/>
  <c r="M237" i="13"/>
  <c r="H577" i="13"/>
  <c r="H249" i="13"/>
  <c r="N564" i="13"/>
  <c r="N236" i="13"/>
  <c r="E577" i="13"/>
  <c r="E249" i="13"/>
  <c r="D576" i="13"/>
  <c r="D248" i="13"/>
  <c r="Q252" i="13"/>
  <c r="P253" i="13"/>
  <c r="O252" i="13"/>
  <c r="I587" i="13"/>
  <c r="I259" i="13"/>
  <c r="K563" i="13"/>
  <c r="K235" i="13"/>
  <c r="C577" i="13"/>
  <c r="C249" i="13"/>
  <c r="L563" i="13"/>
  <c r="L235" i="13"/>
  <c r="F578" i="13"/>
  <c r="F250" i="13"/>
  <c r="G576" i="13"/>
  <c r="G248" i="13"/>
  <c r="N565" i="13" l="1"/>
  <c r="N237" i="13"/>
  <c r="D577" i="13"/>
  <c r="D249" i="13"/>
  <c r="K564" i="13"/>
  <c r="K236" i="13"/>
  <c r="E578" i="13"/>
  <c r="E250" i="13"/>
  <c r="G577" i="13"/>
  <c r="G249" i="13"/>
  <c r="M566" i="13"/>
  <c r="M238" i="13"/>
  <c r="L564" i="13"/>
  <c r="L236" i="13"/>
  <c r="I588" i="13"/>
  <c r="I260" i="13"/>
  <c r="Q253" i="13"/>
  <c r="O253" i="13"/>
  <c r="P254" i="13"/>
  <c r="H578" i="13"/>
  <c r="H250" i="13"/>
  <c r="F579" i="13"/>
  <c r="F251" i="13"/>
  <c r="C578" i="13"/>
  <c r="C250" i="13"/>
  <c r="N566" i="13" l="1"/>
  <c r="N238" i="13"/>
  <c r="I589" i="13"/>
  <c r="I261" i="13"/>
  <c r="E579" i="13"/>
  <c r="E251" i="13"/>
  <c r="F580" i="13"/>
  <c r="F252" i="13"/>
  <c r="L565" i="13"/>
  <c r="L237" i="13"/>
  <c r="H579" i="13"/>
  <c r="H251" i="13"/>
  <c r="M567" i="13"/>
  <c r="M239" i="13"/>
  <c r="D578" i="13"/>
  <c r="D250" i="13"/>
  <c r="G578" i="13"/>
  <c r="G250" i="13"/>
  <c r="K565" i="13"/>
  <c r="K237" i="13"/>
  <c r="C579" i="13"/>
  <c r="C251" i="13"/>
  <c r="P255" i="13"/>
  <c r="O254" i="13"/>
  <c r="Q254" i="13"/>
  <c r="C580" i="13" l="1"/>
  <c r="C252" i="13"/>
  <c r="D579" i="13"/>
  <c r="D251" i="13"/>
  <c r="F581" i="13"/>
  <c r="F253" i="13"/>
  <c r="M568" i="13"/>
  <c r="M240" i="13"/>
  <c r="E580" i="13"/>
  <c r="E252" i="13"/>
  <c r="K566" i="13"/>
  <c r="K238" i="13"/>
  <c r="H580" i="13"/>
  <c r="H252" i="13"/>
  <c r="I590" i="13"/>
  <c r="I262" i="13"/>
  <c r="O255" i="13"/>
  <c r="P256" i="13"/>
  <c r="Q255" i="13"/>
  <c r="G251" i="13"/>
  <c r="G579" i="13"/>
  <c r="L566" i="13"/>
  <c r="L238" i="13"/>
  <c r="N567" i="13"/>
  <c r="N239" i="13"/>
  <c r="H581" i="13" l="1"/>
  <c r="H253" i="13"/>
  <c r="F582" i="13"/>
  <c r="F254" i="13"/>
  <c r="G580" i="13"/>
  <c r="G252" i="13"/>
  <c r="K567" i="13"/>
  <c r="K239" i="13"/>
  <c r="D580" i="13"/>
  <c r="D252" i="13"/>
  <c r="Q256" i="13"/>
  <c r="P257" i="13"/>
  <c r="O256" i="13"/>
  <c r="E581" i="13"/>
  <c r="E253" i="13"/>
  <c r="N568" i="13"/>
  <c r="N240" i="13"/>
  <c r="C581" i="13"/>
  <c r="C253" i="13"/>
  <c r="I591" i="13"/>
  <c r="I263" i="13"/>
  <c r="M569" i="13"/>
  <c r="M241" i="13"/>
  <c r="L567" i="13"/>
  <c r="L239" i="13"/>
  <c r="K568" i="13" l="1"/>
  <c r="K240" i="13"/>
  <c r="N569" i="13"/>
  <c r="N241" i="13"/>
  <c r="E582" i="13"/>
  <c r="E254" i="13"/>
  <c r="G581" i="13"/>
  <c r="G253" i="13"/>
  <c r="I592" i="13"/>
  <c r="I264" i="13"/>
  <c r="Q257" i="13"/>
  <c r="P258" i="13"/>
  <c r="O257" i="13"/>
  <c r="F583" i="13"/>
  <c r="F255" i="13"/>
  <c r="L568" i="13"/>
  <c r="L240" i="13"/>
  <c r="M570" i="13"/>
  <c r="M242" i="13"/>
  <c r="C254" i="13"/>
  <c r="C582" i="13"/>
  <c r="D581" i="13"/>
  <c r="D253" i="13"/>
  <c r="H582" i="13"/>
  <c r="H254" i="13"/>
  <c r="G582" i="13" l="1"/>
  <c r="G254" i="13"/>
  <c r="F584" i="13"/>
  <c r="F256" i="13"/>
  <c r="L569" i="13"/>
  <c r="L241" i="13"/>
  <c r="C583" i="13"/>
  <c r="C255" i="13"/>
  <c r="E583" i="13"/>
  <c r="E255" i="13"/>
  <c r="H583" i="13"/>
  <c r="H255" i="13"/>
  <c r="P259" i="13"/>
  <c r="O258" i="13"/>
  <c r="Q258" i="13"/>
  <c r="N570" i="13"/>
  <c r="N242" i="13"/>
  <c r="D582" i="13"/>
  <c r="D254" i="13"/>
  <c r="M571" i="13"/>
  <c r="M243" i="13"/>
  <c r="I593" i="13"/>
  <c r="I265" i="13"/>
  <c r="K569" i="13"/>
  <c r="K241" i="13"/>
  <c r="H584" i="13" l="1"/>
  <c r="H256" i="13"/>
  <c r="D583" i="13"/>
  <c r="D255" i="13"/>
  <c r="E584" i="13"/>
  <c r="E256" i="13"/>
  <c r="L570" i="13"/>
  <c r="L242" i="13"/>
  <c r="K570" i="13"/>
  <c r="K242" i="13"/>
  <c r="N571" i="13"/>
  <c r="N243" i="13"/>
  <c r="F585" i="13"/>
  <c r="F257" i="13"/>
  <c r="I594" i="13"/>
  <c r="I266" i="13"/>
  <c r="C584" i="13"/>
  <c r="C256" i="13"/>
  <c r="G255" i="13"/>
  <c r="G583" i="13"/>
  <c r="M572" i="13"/>
  <c r="M244" i="13"/>
  <c r="Q259" i="13"/>
  <c r="P260" i="13"/>
  <c r="O259" i="13"/>
  <c r="I595" i="13" l="1"/>
  <c r="I267" i="13"/>
  <c r="L571" i="13"/>
  <c r="L243" i="13"/>
  <c r="G584" i="13"/>
  <c r="G256" i="13"/>
  <c r="F586" i="13"/>
  <c r="F258" i="13"/>
  <c r="E585" i="13"/>
  <c r="E257" i="13"/>
  <c r="Q260" i="13"/>
  <c r="P261" i="13"/>
  <c r="O260" i="13"/>
  <c r="C585" i="13"/>
  <c r="C257" i="13"/>
  <c r="N572" i="13"/>
  <c r="N244" i="13"/>
  <c r="D584" i="13"/>
  <c r="D256" i="13"/>
  <c r="M573" i="13"/>
  <c r="M245" i="13"/>
  <c r="K571" i="13"/>
  <c r="K243" i="13"/>
  <c r="H585" i="13"/>
  <c r="H257" i="13"/>
  <c r="F587" i="13" l="1"/>
  <c r="F259" i="13"/>
  <c r="D585" i="13"/>
  <c r="D257" i="13"/>
  <c r="C258" i="13"/>
  <c r="C586" i="13"/>
  <c r="G585" i="13"/>
  <c r="G257" i="13"/>
  <c r="H586" i="13"/>
  <c r="H258" i="13"/>
  <c r="N573" i="13"/>
  <c r="N245" i="13"/>
  <c r="P262" i="13"/>
  <c r="O261" i="13"/>
  <c r="Q261" i="13"/>
  <c r="L572" i="13"/>
  <c r="L244" i="13"/>
  <c r="K572" i="13"/>
  <c r="K244" i="13"/>
  <c r="E586" i="13"/>
  <c r="E258" i="13"/>
  <c r="I596" i="13"/>
  <c r="I268" i="13"/>
  <c r="M574" i="13"/>
  <c r="M246" i="13"/>
  <c r="F588" i="13" l="1"/>
  <c r="F260" i="13"/>
  <c r="K573" i="13"/>
  <c r="K245" i="13"/>
  <c r="H587" i="13"/>
  <c r="H259" i="13"/>
  <c r="C587" i="13"/>
  <c r="C259" i="13"/>
  <c r="E587" i="13"/>
  <c r="E259" i="13"/>
  <c r="N574" i="13"/>
  <c r="N246" i="13"/>
  <c r="M575" i="13"/>
  <c r="M247" i="13"/>
  <c r="L573" i="13"/>
  <c r="L245" i="13"/>
  <c r="G586" i="13"/>
  <c r="G258" i="13"/>
  <c r="D586" i="13"/>
  <c r="D258" i="13"/>
  <c r="I597" i="13"/>
  <c r="I269" i="13"/>
  <c r="P263" i="13"/>
  <c r="O262" i="13"/>
  <c r="Q262" i="13"/>
  <c r="L574" i="13" l="1"/>
  <c r="L246" i="13"/>
  <c r="K574" i="13"/>
  <c r="K246" i="13"/>
  <c r="N575" i="13"/>
  <c r="N247" i="13"/>
  <c r="H588" i="13"/>
  <c r="H260" i="13"/>
  <c r="D587" i="13"/>
  <c r="D259" i="13"/>
  <c r="G587" i="13"/>
  <c r="G259" i="13"/>
  <c r="I598" i="13"/>
  <c r="I270" i="13"/>
  <c r="I599" i="13" s="1"/>
  <c r="M576" i="13"/>
  <c r="M248" i="13"/>
  <c r="C588" i="13"/>
  <c r="C260" i="13"/>
  <c r="F589" i="13"/>
  <c r="F261" i="13"/>
  <c r="E588" i="13"/>
  <c r="E260" i="13"/>
  <c r="Q263" i="13"/>
  <c r="P264" i="13"/>
  <c r="O263" i="13"/>
  <c r="C589" i="13" l="1"/>
  <c r="C261" i="13"/>
  <c r="N576" i="13"/>
  <c r="N248" i="13"/>
  <c r="M577" i="13"/>
  <c r="M249" i="13"/>
  <c r="Q264" i="13"/>
  <c r="P265" i="13"/>
  <c r="O264" i="13"/>
  <c r="F590" i="13"/>
  <c r="F262" i="13"/>
  <c r="G588" i="13"/>
  <c r="G260" i="13"/>
  <c r="E589" i="13"/>
  <c r="E261" i="13"/>
  <c r="D588" i="13"/>
  <c r="D260" i="13"/>
  <c r="L575" i="13"/>
  <c r="L247" i="13"/>
  <c r="H589" i="13"/>
  <c r="H261" i="13"/>
  <c r="K575" i="13"/>
  <c r="K247" i="13"/>
  <c r="N577" i="13" l="1"/>
  <c r="N249" i="13"/>
  <c r="L576" i="13"/>
  <c r="L248" i="13"/>
  <c r="F591" i="13"/>
  <c r="F263" i="13"/>
  <c r="Q265" i="13"/>
  <c r="P266" i="13"/>
  <c r="O265" i="13"/>
  <c r="C590" i="13"/>
  <c r="C262" i="13"/>
  <c r="K576" i="13"/>
  <c r="K248" i="13"/>
  <c r="E590" i="13"/>
  <c r="E262" i="13"/>
  <c r="D589" i="13"/>
  <c r="D261" i="13"/>
  <c r="M578" i="13"/>
  <c r="M250" i="13"/>
  <c r="H590" i="13"/>
  <c r="H262" i="13"/>
  <c r="G261" i="13"/>
  <c r="G589" i="13"/>
  <c r="O266" i="13" l="1"/>
  <c r="Q266" i="13"/>
  <c r="P267" i="13"/>
  <c r="D590" i="13"/>
  <c r="D262" i="13"/>
  <c r="L577" i="13"/>
  <c r="L249" i="13"/>
  <c r="E591" i="13"/>
  <c r="E263" i="13"/>
  <c r="M579" i="13"/>
  <c r="M251" i="13"/>
  <c r="F592" i="13"/>
  <c r="F264" i="13"/>
  <c r="G590" i="13"/>
  <c r="G262" i="13"/>
  <c r="N578" i="13"/>
  <c r="N250" i="13"/>
  <c r="C591" i="13"/>
  <c r="C263" i="13"/>
  <c r="H591" i="13"/>
  <c r="H263" i="13"/>
  <c r="K577" i="13"/>
  <c r="K249" i="13"/>
  <c r="G591" i="13" l="1"/>
  <c r="G263" i="13"/>
  <c r="F593" i="13"/>
  <c r="F265" i="13"/>
  <c r="K578" i="13"/>
  <c r="K250" i="13"/>
  <c r="M580" i="13"/>
  <c r="M252" i="13"/>
  <c r="Q267" i="13"/>
  <c r="P268" i="13"/>
  <c r="O267" i="13"/>
  <c r="L578" i="13"/>
  <c r="L250" i="13"/>
  <c r="C592" i="13"/>
  <c r="C264" i="13"/>
  <c r="D591" i="13"/>
  <c r="D263" i="13"/>
  <c r="H592" i="13"/>
  <c r="H264" i="13"/>
  <c r="N579" i="13"/>
  <c r="N251" i="13"/>
  <c r="E592" i="13"/>
  <c r="E264" i="13"/>
  <c r="H593" i="13" l="1"/>
  <c r="H265" i="13"/>
  <c r="L579" i="13"/>
  <c r="L251" i="13"/>
  <c r="F594" i="13"/>
  <c r="F266" i="13"/>
  <c r="M581" i="13"/>
  <c r="M253" i="13"/>
  <c r="D592" i="13"/>
  <c r="D264" i="13"/>
  <c r="E593" i="13"/>
  <c r="E265" i="13"/>
  <c r="K579" i="13"/>
  <c r="K251" i="13"/>
  <c r="Q268" i="13"/>
  <c r="P269" i="13"/>
  <c r="O268" i="13"/>
  <c r="G592" i="13"/>
  <c r="G264" i="13"/>
  <c r="N580" i="13"/>
  <c r="N252" i="13"/>
  <c r="C593" i="13"/>
  <c r="C265" i="13"/>
  <c r="M582" i="13" l="1"/>
  <c r="M254" i="13"/>
  <c r="K580" i="13"/>
  <c r="K252" i="13"/>
  <c r="F595" i="13"/>
  <c r="F267" i="13"/>
  <c r="N581" i="13"/>
  <c r="N253" i="13"/>
  <c r="E594" i="13"/>
  <c r="E266" i="13"/>
  <c r="L580" i="13"/>
  <c r="L252" i="13"/>
  <c r="G593" i="13"/>
  <c r="G265" i="13"/>
  <c r="C594" i="13"/>
  <c r="C266" i="13"/>
  <c r="D593" i="13"/>
  <c r="D265" i="13"/>
  <c r="H594" i="13"/>
  <c r="H266" i="13"/>
  <c r="P270" i="13"/>
  <c r="O269" i="13"/>
  <c r="Q269" i="13"/>
  <c r="D594" i="13" l="1"/>
  <c r="D266" i="13"/>
  <c r="L581" i="13"/>
  <c r="L253" i="13"/>
  <c r="K581" i="13"/>
  <c r="K253" i="13"/>
  <c r="N582" i="13"/>
  <c r="N254" i="13"/>
  <c r="F596" i="13"/>
  <c r="F268" i="13"/>
  <c r="E595" i="13"/>
  <c r="E267" i="13"/>
  <c r="M583" i="13"/>
  <c r="M255" i="13"/>
  <c r="H595" i="13"/>
  <c r="H267" i="13"/>
  <c r="G594" i="13"/>
  <c r="G266" i="13"/>
  <c r="O270" i="13"/>
  <c r="Q270" i="13"/>
  <c r="C595" i="13"/>
  <c r="C267" i="13"/>
  <c r="C596" i="13" l="1"/>
  <c r="C268" i="13"/>
  <c r="L582" i="13"/>
  <c r="L254" i="13"/>
  <c r="H596" i="13"/>
  <c r="H268" i="13"/>
  <c r="M584" i="13"/>
  <c r="M256" i="13"/>
  <c r="G595" i="13"/>
  <c r="G267" i="13"/>
  <c r="F597" i="13"/>
  <c r="F269" i="13"/>
  <c r="D595" i="13"/>
  <c r="D267" i="13"/>
  <c r="N583" i="13"/>
  <c r="N255" i="13"/>
  <c r="K582" i="13"/>
  <c r="K254" i="13"/>
  <c r="E596" i="13"/>
  <c r="E268" i="13"/>
  <c r="K583" i="13" l="1"/>
  <c r="K255" i="13"/>
  <c r="C597" i="13"/>
  <c r="C269" i="13"/>
  <c r="N584" i="13"/>
  <c r="N256" i="13"/>
  <c r="M585" i="13"/>
  <c r="M257" i="13"/>
  <c r="L583" i="13"/>
  <c r="L255" i="13"/>
  <c r="E597" i="13"/>
  <c r="E269" i="13"/>
  <c r="G596" i="13"/>
  <c r="G268" i="13"/>
  <c r="D596" i="13"/>
  <c r="D268" i="13"/>
  <c r="H597" i="13"/>
  <c r="H269" i="13"/>
  <c r="F598" i="13"/>
  <c r="F270" i="13"/>
  <c r="F599" i="13" s="1"/>
  <c r="C598" i="13" l="1"/>
  <c r="C270" i="13"/>
  <c r="L584" i="13"/>
  <c r="L256" i="13"/>
  <c r="D597" i="13"/>
  <c r="D269" i="13"/>
  <c r="M586" i="13"/>
  <c r="M258" i="13"/>
  <c r="H598" i="13"/>
  <c r="H270" i="13"/>
  <c r="H599" i="13" s="1"/>
  <c r="G269" i="13"/>
  <c r="G597" i="13"/>
  <c r="N585" i="13"/>
  <c r="N257" i="13"/>
  <c r="K584" i="13"/>
  <c r="K256" i="13"/>
  <c r="E598" i="13"/>
  <c r="E270" i="13"/>
  <c r="E599" i="13" s="1"/>
  <c r="L585" i="13" l="1"/>
  <c r="L257" i="13"/>
  <c r="M587" i="13"/>
  <c r="M259" i="13"/>
  <c r="C599" i="13"/>
  <c r="K585" i="13"/>
  <c r="K257" i="13"/>
  <c r="G598" i="13"/>
  <c r="G270" i="13"/>
  <c r="G599" i="13" s="1"/>
  <c r="N586" i="13"/>
  <c r="N258" i="13"/>
  <c r="D598" i="13"/>
  <c r="D270" i="13"/>
  <c r="D599" i="13" s="1"/>
  <c r="M588" i="13" l="1"/>
  <c r="M260" i="13"/>
  <c r="N587" i="13"/>
  <c r="N259" i="13"/>
  <c r="K586" i="13"/>
  <c r="K258" i="13"/>
  <c r="L586" i="13"/>
  <c r="L258" i="13"/>
  <c r="L587" i="13" l="1"/>
  <c r="L259" i="13"/>
  <c r="N588" i="13"/>
  <c r="N260" i="13"/>
  <c r="M589" i="13"/>
  <c r="M261" i="13"/>
  <c r="K587" i="13"/>
  <c r="K259" i="13"/>
  <c r="M590" i="13" l="1"/>
  <c r="M262" i="13"/>
  <c r="N589" i="13"/>
  <c r="N261" i="13"/>
  <c r="L588" i="13"/>
  <c r="L260" i="13"/>
  <c r="K588" i="13"/>
  <c r="K260" i="13"/>
  <c r="K589" i="13" l="1"/>
  <c r="K261" i="13"/>
  <c r="L589" i="13"/>
  <c r="L261" i="13"/>
  <c r="N590" i="13"/>
  <c r="N262" i="13"/>
  <c r="M591" i="13"/>
  <c r="M263" i="13"/>
  <c r="L590" i="13" l="1"/>
  <c r="L262" i="13"/>
  <c r="M592" i="13"/>
  <c r="M264" i="13"/>
  <c r="N591" i="13"/>
  <c r="N263" i="13"/>
  <c r="K590" i="13"/>
  <c r="K262" i="13"/>
  <c r="K591" i="13" l="1"/>
  <c r="K263" i="13"/>
  <c r="N592" i="13"/>
  <c r="N264" i="13"/>
  <c r="M593" i="13"/>
  <c r="M265" i="13"/>
  <c r="L591" i="13"/>
  <c r="L263" i="13"/>
  <c r="L592" i="13" l="1"/>
  <c r="L264" i="13"/>
  <c r="N593" i="13"/>
  <c r="N265" i="13"/>
  <c r="K592" i="13"/>
  <c r="K264" i="13"/>
  <c r="M594" i="13"/>
  <c r="M266" i="13"/>
  <c r="K593" i="13" l="1"/>
  <c r="K265" i="13"/>
  <c r="N594" i="13"/>
  <c r="N266" i="13"/>
  <c r="L593" i="13"/>
  <c r="L265" i="13"/>
  <c r="M595" i="13"/>
  <c r="M267" i="13"/>
  <c r="N595" i="13" l="1"/>
  <c r="N267" i="13"/>
  <c r="M596" i="13"/>
  <c r="M268" i="13"/>
  <c r="L594" i="13"/>
  <c r="L266" i="13"/>
  <c r="K594" i="13"/>
  <c r="K266" i="13"/>
  <c r="L595" i="13" l="1"/>
  <c r="L267" i="13"/>
  <c r="M597" i="13"/>
  <c r="M269" i="13"/>
  <c r="K595" i="13"/>
  <c r="K267" i="13"/>
  <c r="N596" i="13"/>
  <c r="N268" i="13"/>
  <c r="K596" i="13" l="1"/>
  <c r="K268" i="13"/>
  <c r="M598" i="13"/>
  <c r="M270" i="13"/>
  <c r="M599" i="13" s="1"/>
  <c r="N597" i="13"/>
  <c r="N269" i="13"/>
  <c r="L596" i="13"/>
  <c r="L268" i="13"/>
  <c r="L597" i="13" l="1"/>
  <c r="L269" i="13"/>
  <c r="N598" i="13"/>
  <c r="N270" i="13"/>
  <c r="N599" i="13" s="1"/>
  <c r="K597" i="13"/>
  <c r="K269" i="13"/>
  <c r="K598" i="13" l="1"/>
  <c r="K270" i="13"/>
  <c r="K599" i="13" s="1"/>
  <c r="L598" i="13"/>
  <c r="L270" i="13"/>
  <c r="L59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Beukeboom</author>
  </authors>
  <commentList>
    <comment ref="Q5" authorId="0" shapeId="0" xr:uid="{185314E7-8077-4EC1-89F9-39B095FCE0D8}">
      <text>
        <r>
          <rPr>
            <b/>
            <sz val="9"/>
            <color rgb="FF000000"/>
            <rFont val="Tahoma"/>
            <family val="2"/>
          </rPr>
          <t>Jeroen Beukeboom: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Ozlem confirmed 3,3x as conversion from $c/gallon
</t>
        </r>
      </text>
    </comment>
  </commentList>
</comments>
</file>

<file path=xl/sharedStrings.xml><?xml version="1.0" encoding="utf-8"?>
<sst xmlns="http://schemas.openxmlformats.org/spreadsheetml/2006/main" count="184" uniqueCount="91">
  <si>
    <t>Oil World Report</t>
  </si>
  <si>
    <t>Soybean Oil Futures Settlements - CME Group</t>
  </si>
  <si>
    <t>Palmkernel oil (CIF Rotterdam)</t>
  </si>
  <si>
    <t>Coconut oil (CIF Rotterdam)</t>
  </si>
  <si>
    <t>Palm oil, crude (CIF NWE)</t>
  </si>
  <si>
    <t>Palm olein (FOB Malaysia)</t>
  </si>
  <si>
    <t>Palm stearin (CIF Rotterdam)</t>
  </si>
  <si>
    <t>Tallow, edible (FOB US Gulf)</t>
  </si>
  <si>
    <t>Soybean Oil, edible (ZLZ2)</t>
  </si>
  <si>
    <t>Palmkernel oil</t>
  </si>
  <si>
    <t>https://ycharts.com/indicators/malaysia_palm_kernel_oil_price</t>
  </si>
  <si>
    <t>LBE 2021</t>
  </si>
  <si>
    <t>LBE 2021 vs. 2020</t>
  </si>
  <si>
    <t>LBE 2022</t>
  </si>
  <si>
    <t>LBE 2022 vs. 2021</t>
  </si>
  <si>
    <t>USD/mt</t>
  </si>
  <si>
    <t>Palm oil (CIF NWE)</t>
  </si>
  <si>
    <t>Tallow (FOB US Gulf)</t>
  </si>
  <si>
    <t>Averages</t>
  </si>
  <si>
    <t>Q1/11</t>
  </si>
  <si>
    <t>Q2/11</t>
  </si>
  <si>
    <t>Q3/11</t>
  </si>
  <si>
    <t>Q4/11</t>
  </si>
  <si>
    <t>Q1/12</t>
  </si>
  <si>
    <t>Q2/12</t>
  </si>
  <si>
    <t>Q3/12</t>
  </si>
  <si>
    <t>Q4/12</t>
  </si>
  <si>
    <t>Q1/13</t>
  </si>
  <si>
    <t>Q2/13</t>
  </si>
  <si>
    <t>Q3/13</t>
  </si>
  <si>
    <t>Q4/13</t>
  </si>
  <si>
    <t>Q1/14</t>
  </si>
  <si>
    <t>Q2/14</t>
  </si>
  <si>
    <t>Q3/14</t>
  </si>
  <si>
    <t>Q4/14</t>
  </si>
  <si>
    <t>Q1/15</t>
  </si>
  <si>
    <t>Q2/15</t>
  </si>
  <si>
    <t>Q3/15</t>
  </si>
  <si>
    <t>Q4/15</t>
  </si>
  <si>
    <t>Q1/16</t>
  </si>
  <si>
    <t>Q2/16</t>
  </si>
  <si>
    <t>Q3/16</t>
  </si>
  <si>
    <t>Q4/16</t>
  </si>
  <si>
    <t>Q1/17</t>
  </si>
  <si>
    <t>Q2/17</t>
  </si>
  <si>
    <t>Q3/17</t>
  </si>
  <si>
    <t>Q4/17</t>
  </si>
  <si>
    <t>Q1/18</t>
  </si>
  <si>
    <t>Q2/18</t>
  </si>
  <si>
    <t>Q3/18</t>
  </si>
  <si>
    <t>Q4/18</t>
  </si>
  <si>
    <t>Q1/19</t>
  </si>
  <si>
    <t>Q2/19</t>
  </si>
  <si>
    <t>Q3/19</t>
  </si>
  <si>
    <t>Q4/19</t>
  </si>
  <si>
    <t>Q1/20</t>
  </si>
  <si>
    <t>Q2/20</t>
  </si>
  <si>
    <t>Q3/20</t>
  </si>
  <si>
    <t>Q4/20</t>
  </si>
  <si>
    <t>Q1/21</t>
  </si>
  <si>
    <t>Q2/21</t>
  </si>
  <si>
    <t>Q3/21</t>
  </si>
  <si>
    <t>Q4/21</t>
  </si>
  <si>
    <t>Q1/22</t>
  </si>
  <si>
    <t>Q2/22</t>
  </si>
  <si>
    <t>Q3/22</t>
  </si>
  <si>
    <t>Q4/22</t>
  </si>
  <si>
    <t>Q1/23</t>
  </si>
  <si>
    <t>Q2/23</t>
  </si>
  <si>
    <t>Q3/23</t>
  </si>
  <si>
    <t>Q4/23</t>
  </si>
  <si>
    <t>Q1/24</t>
  </si>
  <si>
    <t>Q2/24</t>
  </si>
  <si>
    <t>Q3/24</t>
  </si>
  <si>
    <t>Q4/24</t>
  </si>
  <si>
    <t>Scenario</t>
  </si>
  <si>
    <t>Scenario per month</t>
  </si>
  <si>
    <t>Chicago Ethanol (Platts) Futures Quotes - CME Group</t>
  </si>
  <si>
    <t>(Bio)-Ethanol</t>
  </si>
  <si>
    <t>RSPO (EUR/ton)</t>
  </si>
  <si>
    <t>Fatty Alcohol C12-14 FD NWE (EUR/ton)</t>
  </si>
  <si>
    <t>Fatty Alcohol C16-18 FOB Asia (USD/ton)</t>
  </si>
  <si>
    <t>Fatty Alcohol C12-14 FOB Asia (USD/ton)</t>
  </si>
  <si>
    <t>$/gallon</t>
  </si>
  <si>
    <t>ICIS</t>
  </si>
  <si>
    <t>Jet CIF NWE Assessment Cargoes Spot 5-15 Days Closing Value Daily (Mid) : USD/tonne</t>
  </si>
  <si>
    <t>Jet Ex-Pipe USG Assessment Pipeline Spot 2-12 Days Closing Value Daily (Mid) : US CTS/US gal</t>
  </si>
  <si>
    <t>Conversion MT</t>
  </si>
  <si>
    <t>Jet Fuel Europe (US$/ton)</t>
  </si>
  <si>
    <t>Jet Fuel US ($c/gallon)</t>
  </si>
  <si>
    <t>Jet Fuel US US$/MT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</si>
</sst>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D_M_-;\-* #,##0.00\ _D_M_-;_-* &quot;-&quot;??\ _D_M_-;_-@_-"/>
    <numFmt numFmtId="165" formatCode="_-* #,##0\ _D_M_-;\-* #,##0\ _D_M_-;_-* &quot;-&quot;??\ _D_M_-;_-@_-"/>
    <numFmt numFmtId="166" formatCode="[$-409]mmm\-yy;@"/>
    <numFmt numFmtId="167" formatCode="_-* #,##0.000\ _D_M_-;\-* #,##0.000\ _D_M_-;_-* &quot;-&quot;??\ _D_M_-;_-@_-"/>
    <numFmt numFmtId="168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2"/>
      <name val="Calibri"/>
      <family val="2"/>
    </font>
    <font>
      <sz val="10"/>
      <name val="Arial"/>
      <family val="2"/>
    </font>
    <font>
      <b/>
      <sz val="16"/>
      <color rgb="FFFF0000"/>
      <name val="Calibri"/>
      <family val="2"/>
    </font>
    <font>
      <u/>
      <sz val="10"/>
      <color indexed="12"/>
      <name val="Arial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indexed="46"/>
      <name val="Calibri"/>
      <family val="2"/>
    </font>
    <font>
      <sz val="12"/>
      <color indexed="12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  <font>
      <sz val="12"/>
      <color rgb="FFFF0000"/>
      <name val="Calibri"/>
      <family val="2"/>
    </font>
    <font>
      <sz val="12"/>
      <color rgb="FF0078C8"/>
      <name val="Calibri"/>
      <family val="2"/>
    </font>
    <font>
      <sz val="8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E00"/>
        <bgColor indexed="64"/>
      </patternFill>
    </fill>
    <fill>
      <patternFill patternType="solid">
        <fgColor rgb="FFF5EB7D"/>
        <bgColor indexed="64"/>
      </patternFill>
    </fill>
    <fill>
      <patternFill patternType="solid">
        <fgColor rgb="FFBEC89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/>
      <top/>
      <bottom style="thick">
        <color rgb="FFCDD2D2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thin">
        <color rgb="FFAFB4B9"/>
      </bottom>
      <diagonal/>
    </border>
    <border>
      <left/>
      <right/>
      <top style="thin">
        <color rgb="FFAFB4B9"/>
      </top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ck">
        <color rgb="FFF0AF00"/>
      </bottom>
      <diagonal/>
    </border>
    <border>
      <left style="double">
        <color theme="0"/>
      </left>
      <right/>
      <top/>
      <bottom style="thick">
        <color rgb="FFF0AF00"/>
      </bottom>
      <diagonal/>
    </border>
    <border>
      <left/>
      <right style="double">
        <color theme="0"/>
      </right>
      <top/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n">
        <color rgb="FFAFB4B9"/>
      </bottom>
      <diagonal/>
    </border>
    <border>
      <left/>
      <right/>
      <top style="thick">
        <color rgb="FFF0AF00"/>
      </top>
      <bottom style="thin">
        <color rgb="FFAFB4B9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65" fontId="2" fillId="2" borderId="0" xfId="2" applyNumberFormat="1" applyFont="1" applyFill="1" applyAlignment="1">
      <alignment horizontal="center" vertical="center"/>
    </xf>
    <xf numFmtId="0" fontId="5" fillId="0" borderId="0" xfId="3" applyAlignment="1" applyProtection="1">
      <alignment wrapText="1"/>
    </xf>
    <xf numFmtId="0" fontId="2" fillId="2" borderId="0" xfId="1" applyFont="1" applyFill="1" applyAlignment="1">
      <alignment horizontal="left" wrapText="1"/>
    </xf>
    <xf numFmtId="0" fontId="7" fillId="2" borderId="1" xfId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wrapText="1"/>
    </xf>
    <xf numFmtId="0" fontId="7" fillId="2" borderId="3" xfId="1" applyFont="1" applyFill="1" applyBorder="1" applyAlignment="1">
      <alignment horizontal="center" wrapText="1"/>
    </xf>
    <xf numFmtId="0" fontId="2" fillId="2" borderId="0" xfId="1" applyFont="1" applyFill="1" applyAlignment="1">
      <alignment wrapText="1"/>
    </xf>
    <xf numFmtId="165" fontId="7" fillId="3" borderId="1" xfId="2" applyNumberFormat="1" applyFont="1" applyFill="1" applyBorder="1" applyAlignment="1">
      <alignment horizontal="center" vertical="center" wrapText="1"/>
    </xf>
    <xf numFmtId="0" fontId="5" fillId="2" borderId="0" xfId="3" applyFill="1" applyAlignment="1" applyProtection="1">
      <alignment wrapText="1"/>
    </xf>
    <xf numFmtId="0" fontId="6" fillId="2" borderId="4" xfId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165" fontId="2" fillId="2" borderId="0" xfId="2" applyNumberFormat="1" applyFont="1" applyFill="1" applyAlignment="1">
      <alignment horizontal="center" vertical="center" wrapText="1"/>
    </xf>
    <xf numFmtId="166" fontId="2" fillId="2" borderId="0" xfId="1" applyNumberFormat="1" applyFont="1" applyFill="1" applyAlignment="1">
      <alignment horizontal="left"/>
    </xf>
    <xf numFmtId="1" fontId="8" fillId="2" borderId="0" xfId="1" applyNumberFormat="1" applyFont="1" applyFill="1" applyAlignment="1">
      <alignment horizontal="center" vertical="center" wrapText="1"/>
    </xf>
    <xf numFmtId="1" fontId="8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/>
    </xf>
    <xf numFmtId="0" fontId="9" fillId="2" borderId="0" xfId="1" applyFont="1" applyFill="1"/>
    <xf numFmtId="165" fontId="9" fillId="2" borderId="0" xfId="2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wrapText="1"/>
    </xf>
    <xf numFmtId="1" fontId="10" fillId="2" borderId="0" xfId="1" applyNumberFormat="1" applyFont="1" applyFill="1" applyAlignment="1">
      <alignment horizontal="center"/>
    </xf>
    <xf numFmtId="1" fontId="8" fillId="2" borderId="0" xfId="1" applyNumberFormat="1" applyFont="1" applyFill="1" applyAlignment="1">
      <alignment horizontal="center"/>
    </xf>
    <xf numFmtId="166" fontId="2" fillId="2" borderId="7" xfId="1" applyNumberFormat="1" applyFont="1" applyFill="1" applyBorder="1" applyAlignment="1">
      <alignment horizontal="left"/>
    </xf>
    <xf numFmtId="1" fontId="2" fillId="4" borderId="7" xfId="1" applyNumberFormat="1" applyFont="1" applyFill="1" applyBorder="1" applyAlignment="1">
      <alignment horizontal="center"/>
    </xf>
    <xf numFmtId="2" fontId="2" fillId="4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left"/>
    </xf>
    <xf numFmtId="1" fontId="2" fillId="4" borderId="8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1" fontId="2" fillId="2" borderId="0" xfId="1" applyNumberFormat="1" applyFont="1" applyFill="1"/>
    <xf numFmtId="1" fontId="7" fillId="4" borderId="8" xfId="1" applyNumberFormat="1" applyFont="1" applyFill="1" applyBorder="1" applyAlignment="1">
      <alignment horizontal="center"/>
    </xf>
    <xf numFmtId="2" fontId="7" fillId="4" borderId="8" xfId="1" applyNumberFormat="1" applyFont="1" applyFill="1" applyBorder="1" applyAlignment="1">
      <alignment horizontal="center"/>
    </xf>
    <xf numFmtId="164" fontId="2" fillId="2" borderId="0" xfId="2" applyFont="1" applyFill="1"/>
    <xf numFmtId="167" fontId="10" fillId="2" borderId="0" xfId="2" applyNumberFormat="1" applyFont="1" applyFill="1" applyAlignment="1">
      <alignment horizontal="center"/>
    </xf>
    <xf numFmtId="9" fontId="2" fillId="2" borderId="0" xfId="1" applyNumberFormat="1" applyFont="1" applyFill="1"/>
    <xf numFmtId="9" fontId="2" fillId="2" borderId="0" xfId="4" applyFont="1" applyFill="1"/>
    <xf numFmtId="168" fontId="2" fillId="2" borderId="0" xfId="4" applyNumberFormat="1" applyFont="1" applyFill="1"/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wrapText="1"/>
    </xf>
    <xf numFmtId="0" fontId="2" fillId="2" borderId="7" xfId="1" applyFont="1" applyFill="1" applyBorder="1"/>
    <xf numFmtId="3" fontId="2" fillId="2" borderId="11" xfId="1" applyNumberFormat="1" applyFont="1" applyFill="1" applyBorder="1" applyAlignment="1">
      <alignment horizontal="center"/>
    </xf>
    <xf numFmtId="3" fontId="2" fillId="2" borderId="12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9" fontId="2" fillId="5" borderId="13" xfId="1" applyNumberFormat="1" applyFont="1" applyFill="1" applyBorder="1" applyAlignment="1">
      <alignment horizontal="center"/>
    </xf>
    <xf numFmtId="0" fontId="2" fillId="2" borderId="8" xfId="1" applyFont="1" applyFill="1" applyBorder="1"/>
    <xf numFmtId="3" fontId="2" fillId="2" borderId="8" xfId="1" applyNumberFormat="1" applyFont="1" applyFill="1" applyBorder="1" applyAlignment="1">
      <alignment horizontal="center"/>
    </xf>
    <xf numFmtId="9" fontId="2" fillId="5" borderId="8" xfId="1" applyNumberFormat="1" applyFont="1" applyFill="1" applyBorder="1" applyAlignment="1">
      <alignment horizontal="center"/>
    </xf>
    <xf numFmtId="0" fontId="2" fillId="2" borderId="7" xfId="1" applyFont="1" applyFill="1" applyBorder="1" applyAlignment="1">
      <alignment horizontal="left"/>
    </xf>
    <xf numFmtId="1" fontId="2" fillId="2" borderId="7" xfId="1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left"/>
    </xf>
    <xf numFmtId="1" fontId="2" fillId="2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1" fontId="14" fillId="2" borderId="0" xfId="1" applyNumberFormat="1" applyFont="1" applyFill="1" applyAlignment="1">
      <alignment horizontal="center"/>
    </xf>
    <xf numFmtId="165" fontId="14" fillId="2" borderId="0" xfId="2" applyNumberFormat="1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1" fontId="2" fillId="2" borderId="0" xfId="4" applyNumberFormat="1" applyFont="1" applyFill="1"/>
    <xf numFmtId="1" fontId="14" fillId="6" borderId="8" xfId="1" applyNumberFormat="1" applyFont="1" applyFill="1" applyBorder="1" applyAlignment="1">
      <alignment horizontal="center"/>
    </xf>
    <xf numFmtId="2" fontId="14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left"/>
    </xf>
    <xf numFmtId="1" fontId="6" fillId="7" borderId="8" xfId="1" applyNumberFormat="1" applyFont="1" applyFill="1" applyBorder="1" applyAlignment="1">
      <alignment horizontal="center"/>
    </xf>
    <xf numFmtId="2" fontId="6" fillId="7" borderId="8" xfId="1" applyNumberFormat="1" applyFont="1" applyFill="1" applyBorder="1" applyAlignment="1">
      <alignment horizontal="center"/>
    </xf>
    <xf numFmtId="0" fontId="2" fillId="5" borderId="0" xfId="1" applyFont="1" applyFill="1" applyAlignment="1">
      <alignment horizontal="left"/>
    </xf>
    <xf numFmtId="1" fontId="2" fillId="5" borderId="0" xfId="1" applyNumberFormat="1" applyFont="1" applyFill="1"/>
    <xf numFmtId="0" fontId="2" fillId="5" borderId="7" xfId="1" applyFont="1" applyFill="1" applyBorder="1" applyAlignment="1">
      <alignment horizontal="left"/>
    </xf>
    <xf numFmtId="1" fontId="2" fillId="5" borderId="7" xfId="1" applyNumberFormat="1" applyFont="1" applyFill="1" applyBorder="1" applyAlignment="1">
      <alignment horizontal="center"/>
    </xf>
    <xf numFmtId="0" fontId="2" fillId="5" borderId="8" xfId="1" applyFont="1" applyFill="1" applyBorder="1" applyAlignment="1">
      <alignment horizontal="left"/>
    </xf>
    <xf numFmtId="1" fontId="2" fillId="5" borderId="8" xfId="1" applyNumberFormat="1" applyFont="1" applyFill="1" applyBorder="1" applyAlignment="1">
      <alignment horizontal="center"/>
    </xf>
    <xf numFmtId="0" fontId="7" fillId="5" borderId="8" xfId="1" applyFont="1" applyFill="1" applyBorder="1" applyAlignment="1">
      <alignment horizontal="left"/>
    </xf>
    <xf numFmtId="0" fontId="7" fillId="2" borderId="0" xfId="1" applyFont="1" applyFill="1"/>
    <xf numFmtId="1" fontId="7" fillId="2" borderId="0" xfId="1" applyNumberFormat="1" applyFont="1" applyFill="1"/>
    <xf numFmtId="165" fontId="7" fillId="2" borderId="0" xfId="2" applyNumberFormat="1" applyFont="1" applyFill="1" applyAlignment="1">
      <alignment horizontal="center" vertical="center"/>
    </xf>
    <xf numFmtId="2" fontId="2" fillId="5" borderId="8" xfId="1" applyNumberFormat="1" applyFont="1" applyFill="1" applyBorder="1" applyAlignment="1">
      <alignment horizontal="center"/>
    </xf>
    <xf numFmtId="1" fontId="14" fillId="5" borderId="8" xfId="1" applyNumberFormat="1" applyFont="1" applyFill="1" applyBorder="1" applyAlignment="1">
      <alignment horizontal="center"/>
    </xf>
    <xf numFmtId="2" fontId="14" fillId="5" borderId="8" xfId="1" applyNumberFormat="1" applyFont="1" applyFill="1" applyBorder="1" applyAlignment="1">
      <alignment horizontal="center"/>
    </xf>
    <xf numFmtId="0" fontId="2" fillId="5" borderId="7" xfId="1" applyFont="1" applyFill="1" applyBorder="1"/>
    <xf numFmtId="0" fontId="2" fillId="5" borderId="7" xfId="1" applyFont="1" applyFill="1" applyBorder="1" applyAlignment="1">
      <alignment horizontal="center"/>
    </xf>
    <xf numFmtId="166" fontId="2" fillId="5" borderId="8" xfId="1" applyNumberFormat="1" applyFont="1" applyFill="1" applyBorder="1" applyAlignment="1">
      <alignment horizontal="left"/>
    </xf>
    <xf numFmtId="1" fontId="12" fillId="5" borderId="8" xfId="1" applyNumberFormat="1" applyFont="1" applyFill="1" applyBorder="1" applyAlignment="1">
      <alignment horizontal="center"/>
    </xf>
    <xf numFmtId="2" fontId="12" fillId="5" borderId="8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  <xf numFmtId="0" fontId="2" fillId="5" borderId="0" xfId="1" applyFont="1" applyFill="1"/>
    <xf numFmtId="2" fontId="2" fillId="2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 wrapText="1"/>
    </xf>
    <xf numFmtId="0" fontId="7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 vertical="center"/>
    </xf>
    <xf numFmtId="0" fontId="5" fillId="0" borderId="0" xfId="3" applyAlignment="1" applyProtection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1" fontId="12" fillId="8" borderId="8" xfId="1" applyNumberFormat="1" applyFont="1" applyFill="1" applyBorder="1" applyAlignment="1">
      <alignment horizontal="center"/>
    </xf>
    <xf numFmtId="2" fontId="12" fillId="8" borderId="8" xfId="1" applyNumberFormat="1" applyFont="1" applyFill="1" applyBorder="1" applyAlignment="1">
      <alignment horizontal="center"/>
    </xf>
    <xf numFmtId="2" fontId="12" fillId="8" borderId="0" xfId="1" applyNumberFormat="1" applyFont="1" applyFill="1" applyAlignment="1">
      <alignment horizontal="center"/>
    </xf>
    <xf numFmtId="0" fontId="6" fillId="9" borderId="0" xfId="1" applyFont="1" applyFill="1"/>
    <xf numFmtId="0" fontId="15" fillId="2" borderId="0" xfId="1" applyFont="1" applyFill="1" applyAlignment="1">
      <alignment horizontal="center" vertical="center" wrapText="1"/>
    </xf>
    <xf numFmtId="0" fontId="6" fillId="9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10" fontId="2" fillId="2" borderId="0" xfId="4" applyNumberFormat="1" applyFont="1" applyFill="1"/>
    <xf numFmtId="1" fontId="2" fillId="2" borderId="0" xfId="4" applyNumberFormat="1" applyFont="1" applyFill="1" applyAlignment="1">
      <alignment horizontal="center"/>
    </xf>
    <xf numFmtId="9" fontId="2" fillId="2" borderId="0" xfId="4" applyFont="1" applyFill="1" applyAlignment="1">
      <alignment horizontal="center"/>
    </xf>
    <xf numFmtId="2" fontId="14" fillId="6" borderId="0" xfId="1" applyNumberFormat="1" applyFont="1" applyFill="1" applyAlignment="1">
      <alignment horizontal="center"/>
    </xf>
    <xf numFmtId="2" fontId="6" fillId="7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2" fontId="14" fillId="5" borderId="0" xfId="1" applyNumberFormat="1" applyFont="1" applyFill="1" applyAlignment="1">
      <alignment horizontal="center"/>
    </xf>
    <xf numFmtId="2" fontId="12" fillId="5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 vertical="center" wrapText="1"/>
    </xf>
  </cellXfs>
  <cellStyles count="5">
    <cellStyle name="Comma 2" xfId="2" xr:uid="{C34AE793-94AD-4AC6-94E8-287FDC264C60}"/>
    <cellStyle name="Hyperlink 2" xfId="3" xr:uid="{9D0EE7BF-FF53-40CA-9E74-D0F791DFE53C}"/>
    <cellStyle name="Normal" xfId="0" builtinId="0"/>
    <cellStyle name="Normal 2" xfId="1" xr:uid="{8571C8A9-76A8-486C-91CF-4DEF09CF3781}"/>
    <cellStyle name="Percent 2" xfId="4" xr:uid="{687D51D4-CD45-41CD-A2A3-948669C86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143790207122229E-2"/>
          <c:y val="0.10085798816568049"/>
          <c:w val="0.9270899565286177"/>
          <c:h val="0.745981223500908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Dec'!$C$7:$C$221</c:f>
              <c:numCache>
                <c:formatCode>0</c:formatCode>
                <c:ptCount val="215"/>
                <c:pt idx="0">
                  <c:v>606</c:v>
                </c:pt>
                <c:pt idx="1">
                  <c:v>623</c:v>
                </c:pt>
                <c:pt idx="2">
                  <c:v>592</c:v>
                </c:pt>
                <c:pt idx="3">
                  <c:v>576</c:v>
                </c:pt>
                <c:pt idx="4">
                  <c:v>560</c:v>
                </c:pt>
                <c:pt idx="5">
                  <c:v>535</c:v>
                </c:pt>
                <c:pt idx="6">
                  <c:v>557</c:v>
                </c:pt>
                <c:pt idx="7">
                  <c:v>572</c:v>
                </c:pt>
                <c:pt idx="8">
                  <c:v>548</c:v>
                </c:pt>
                <c:pt idx="9">
                  <c:v>557</c:v>
                </c:pt>
                <c:pt idx="10">
                  <c:v>601</c:v>
                </c:pt>
                <c:pt idx="11">
                  <c:v>647</c:v>
                </c:pt>
                <c:pt idx="12">
                  <c:v>653</c:v>
                </c:pt>
                <c:pt idx="13">
                  <c:v>678</c:v>
                </c:pt>
                <c:pt idx="14">
                  <c:v>701</c:v>
                </c:pt>
                <c:pt idx="15">
                  <c:v>795</c:v>
                </c:pt>
                <c:pt idx="16">
                  <c:v>863</c:v>
                </c:pt>
                <c:pt idx="17">
                  <c:v>969</c:v>
                </c:pt>
                <c:pt idx="18">
                  <c:v>924</c:v>
                </c:pt>
                <c:pt idx="19">
                  <c:v>904</c:v>
                </c:pt>
                <c:pt idx="20">
                  <c:v>923</c:v>
                </c:pt>
                <c:pt idx="21">
                  <c:v>1001</c:v>
                </c:pt>
                <c:pt idx="22">
                  <c:v>1116</c:v>
                </c:pt>
                <c:pt idx="23">
                  <c:v>1134</c:v>
                </c:pt>
                <c:pt idx="24">
                  <c:v>1277</c:v>
                </c:pt>
                <c:pt idx="25">
                  <c:v>1386</c:v>
                </c:pt>
                <c:pt idx="26">
                  <c:v>1462</c:v>
                </c:pt>
                <c:pt idx="27">
                  <c:v>1428</c:v>
                </c:pt>
                <c:pt idx="28">
                  <c:v>1434</c:v>
                </c:pt>
                <c:pt idx="29">
                  <c:v>1397</c:v>
                </c:pt>
                <c:pt idx="30">
                  <c:v>1272</c:v>
                </c:pt>
                <c:pt idx="31">
                  <c:v>1072</c:v>
                </c:pt>
                <c:pt idx="32">
                  <c:v>999</c:v>
                </c:pt>
                <c:pt idx="33">
                  <c:v>746</c:v>
                </c:pt>
                <c:pt idx="34" formatCode="General">
                  <c:v>527</c:v>
                </c:pt>
                <c:pt idx="35" formatCode="General">
                  <c:v>554</c:v>
                </c:pt>
                <c:pt idx="36">
                  <c:v>570</c:v>
                </c:pt>
                <c:pt idx="37">
                  <c:v>575</c:v>
                </c:pt>
                <c:pt idx="38">
                  <c:v>587</c:v>
                </c:pt>
                <c:pt idx="39">
                  <c:v>717</c:v>
                </c:pt>
                <c:pt idx="40">
                  <c:v>830</c:v>
                </c:pt>
                <c:pt idx="41">
                  <c:v>741</c:v>
                </c:pt>
                <c:pt idx="42">
                  <c:v>666</c:v>
                </c:pt>
                <c:pt idx="43">
                  <c:v>729</c:v>
                </c:pt>
                <c:pt idx="44">
                  <c:v>704</c:v>
                </c:pt>
                <c:pt idx="45">
                  <c:v>726</c:v>
                </c:pt>
                <c:pt idx="46">
                  <c:v>753</c:v>
                </c:pt>
                <c:pt idx="47">
                  <c:v>827</c:v>
                </c:pt>
                <c:pt idx="48">
                  <c:v>878</c:v>
                </c:pt>
                <c:pt idx="49">
                  <c:v>894</c:v>
                </c:pt>
                <c:pt idx="50">
                  <c:v>995</c:v>
                </c:pt>
                <c:pt idx="51">
                  <c:v>1020</c:v>
                </c:pt>
                <c:pt idx="52">
                  <c:v>1030</c:v>
                </c:pt>
                <c:pt idx="53">
                  <c:v>1051</c:v>
                </c:pt>
                <c:pt idx="54">
                  <c:v>1059</c:v>
                </c:pt>
                <c:pt idx="55">
                  <c:v>1165</c:v>
                </c:pt>
                <c:pt idx="56">
                  <c:v>1260</c:v>
                </c:pt>
                <c:pt idx="57">
                  <c:v>1412</c:v>
                </c:pt>
                <c:pt idx="58">
                  <c:v>1628</c:v>
                </c:pt>
                <c:pt idx="59">
                  <c:v>1820</c:v>
                </c:pt>
                <c:pt idx="60">
                  <c:v>2120</c:v>
                </c:pt>
                <c:pt idx="61">
                  <c:v>2296</c:v>
                </c:pt>
                <c:pt idx="62">
                  <c:v>1977</c:v>
                </c:pt>
                <c:pt idx="63">
                  <c:v>1899</c:v>
                </c:pt>
                <c:pt idx="64">
                  <c:v>1958</c:v>
                </c:pt>
                <c:pt idx="65">
                  <c:v>1765</c:v>
                </c:pt>
                <c:pt idx="66">
                  <c:v>1371</c:v>
                </c:pt>
                <c:pt idx="67">
                  <c:v>1375</c:v>
                </c:pt>
                <c:pt idx="68">
                  <c:v>1275</c:v>
                </c:pt>
                <c:pt idx="69">
                  <c:v>1085</c:v>
                </c:pt>
                <c:pt idx="70">
                  <c:v>1298</c:v>
                </c:pt>
                <c:pt idx="71">
                  <c:v>1367</c:v>
                </c:pt>
                <c:pt idx="72">
                  <c:v>1366</c:v>
                </c:pt>
                <c:pt idx="73">
                  <c:v>1362</c:v>
                </c:pt>
                <c:pt idx="74">
                  <c:v>1370</c:v>
                </c:pt>
                <c:pt idx="75">
                  <c:v>1395</c:v>
                </c:pt>
                <c:pt idx="76">
                  <c:v>1239</c:v>
                </c:pt>
                <c:pt idx="77">
                  <c:v>1093</c:v>
                </c:pt>
                <c:pt idx="78">
                  <c:v>1067</c:v>
                </c:pt>
                <c:pt idx="79">
                  <c:v>1008</c:v>
                </c:pt>
                <c:pt idx="80">
                  <c:v>984</c:v>
                </c:pt>
                <c:pt idx="81">
                  <c:v>862</c:v>
                </c:pt>
                <c:pt idx="82">
                  <c:v>815</c:v>
                </c:pt>
                <c:pt idx="83">
                  <c:v>762</c:v>
                </c:pt>
                <c:pt idx="84">
                  <c:v>795</c:v>
                </c:pt>
                <c:pt idx="85">
                  <c:v>845</c:v>
                </c:pt>
                <c:pt idx="86">
                  <c:v>833</c:v>
                </c:pt>
                <c:pt idx="87">
                  <c:v>828</c:v>
                </c:pt>
                <c:pt idx="88">
                  <c:v>827</c:v>
                </c:pt>
                <c:pt idx="89">
                  <c:v>854</c:v>
                </c:pt>
                <c:pt idx="90">
                  <c:v>836</c:v>
                </c:pt>
                <c:pt idx="91">
                  <c:v>868</c:v>
                </c:pt>
                <c:pt idx="92">
                  <c:v>910</c:v>
                </c:pt>
                <c:pt idx="93">
                  <c:v>915</c:v>
                </c:pt>
                <c:pt idx="94">
                  <c:v>1112</c:v>
                </c:pt>
                <c:pt idx="95">
                  <c:v>1143</c:v>
                </c:pt>
                <c:pt idx="96">
                  <c:v>1160</c:v>
                </c:pt>
                <c:pt idx="97">
                  <c:v>1292</c:v>
                </c:pt>
                <c:pt idx="98">
                  <c:v>1381</c:v>
                </c:pt>
                <c:pt idx="99">
                  <c:v>1299</c:v>
                </c:pt>
                <c:pt idx="100">
                  <c:v>1256</c:v>
                </c:pt>
                <c:pt idx="101">
                  <c:v>1234</c:v>
                </c:pt>
                <c:pt idx="102">
                  <c:v>1116</c:v>
                </c:pt>
                <c:pt idx="103">
                  <c:v>947</c:v>
                </c:pt>
                <c:pt idx="104">
                  <c:v>904</c:v>
                </c:pt>
                <c:pt idx="105">
                  <c:v>939</c:v>
                </c:pt>
                <c:pt idx="106">
                  <c:v>971</c:v>
                </c:pt>
                <c:pt idx="107">
                  <c:v>968</c:v>
                </c:pt>
                <c:pt idx="108">
                  <c:v>1019</c:v>
                </c:pt>
                <c:pt idx="109">
                  <c:v>1079</c:v>
                </c:pt>
                <c:pt idx="110">
                  <c:v>1037</c:v>
                </c:pt>
                <c:pt idx="111">
                  <c:v>985</c:v>
                </c:pt>
                <c:pt idx="112">
                  <c:v>966</c:v>
                </c:pt>
                <c:pt idx="113">
                  <c:v>919</c:v>
                </c:pt>
                <c:pt idx="114">
                  <c:v>869</c:v>
                </c:pt>
                <c:pt idx="115">
                  <c:v>739</c:v>
                </c:pt>
                <c:pt idx="116">
                  <c:v>798</c:v>
                </c:pt>
                <c:pt idx="117">
                  <c:v>860</c:v>
                </c:pt>
                <c:pt idx="118">
                  <c:v>785</c:v>
                </c:pt>
                <c:pt idx="119">
                  <c:v>847</c:v>
                </c:pt>
                <c:pt idx="120">
                  <c:v>894</c:v>
                </c:pt>
                <c:pt idx="121">
                  <c:v>988</c:v>
                </c:pt>
                <c:pt idx="122">
                  <c:v>1213</c:v>
                </c:pt>
                <c:pt idx="123">
                  <c:v>1304</c:v>
                </c:pt>
                <c:pt idx="124">
                  <c:v>1234</c:v>
                </c:pt>
                <c:pt idx="125">
                  <c:v>1312</c:v>
                </c:pt>
                <c:pt idx="126">
                  <c:v>1277</c:v>
                </c:pt>
                <c:pt idx="127">
                  <c:v>1360</c:v>
                </c:pt>
                <c:pt idx="128">
                  <c:v>1437</c:v>
                </c:pt>
                <c:pt idx="129">
                  <c:v>1331</c:v>
                </c:pt>
                <c:pt idx="130">
                  <c:v>1476</c:v>
                </c:pt>
                <c:pt idx="131">
                  <c:v>1652</c:v>
                </c:pt>
                <c:pt idx="132">
                  <c:v>1760</c:v>
                </c:pt>
                <c:pt idx="133">
                  <c:v>1576</c:v>
                </c:pt>
                <c:pt idx="134">
                  <c:v>1225</c:v>
                </c:pt>
                <c:pt idx="135">
                  <c:v>1029</c:v>
                </c:pt>
                <c:pt idx="136">
                  <c:v>1097</c:v>
                </c:pt>
                <c:pt idx="137">
                  <c:v>1029</c:v>
                </c:pt>
                <c:pt idx="138">
                  <c:v>1007</c:v>
                </c:pt>
                <c:pt idx="139">
                  <c:v>1165</c:v>
                </c:pt>
                <c:pt idx="140">
                  <c:v>1346</c:v>
                </c:pt>
                <c:pt idx="141">
                  <c:v>1391</c:v>
                </c:pt>
                <c:pt idx="142">
                  <c:v>1419</c:v>
                </c:pt>
                <c:pt idx="143">
                  <c:v>1304</c:v>
                </c:pt>
                <c:pt idx="144">
                  <c:v>1260</c:v>
                </c:pt>
                <c:pt idx="145">
                  <c:v>1148</c:v>
                </c:pt>
                <c:pt idx="146">
                  <c:v>1022</c:v>
                </c:pt>
                <c:pt idx="147">
                  <c:v>1009</c:v>
                </c:pt>
                <c:pt idx="148">
                  <c:v>937</c:v>
                </c:pt>
                <c:pt idx="149">
                  <c:v>861</c:v>
                </c:pt>
                <c:pt idx="150">
                  <c:v>872</c:v>
                </c:pt>
                <c:pt idx="151">
                  <c:v>900</c:v>
                </c:pt>
                <c:pt idx="152">
                  <c:v>866</c:v>
                </c:pt>
                <c:pt idx="153">
                  <c:v>795</c:v>
                </c:pt>
                <c:pt idx="154">
                  <c:v>704</c:v>
                </c:pt>
                <c:pt idx="155">
                  <c:v>742</c:v>
                </c:pt>
                <c:pt idx="156">
                  <c:v>773</c:v>
                </c:pt>
                <c:pt idx="157">
                  <c:v>707</c:v>
                </c:pt>
                <c:pt idx="158">
                  <c:v>655</c:v>
                </c:pt>
                <c:pt idx="159">
                  <c:v>640</c:v>
                </c:pt>
                <c:pt idx="160">
                  <c:v>580</c:v>
                </c:pt>
                <c:pt idx="161">
                  <c:v>551</c:v>
                </c:pt>
                <c:pt idx="162">
                  <c:v>554</c:v>
                </c:pt>
                <c:pt idx="163">
                  <c:v>622</c:v>
                </c:pt>
                <c:pt idx="164">
                  <c:v>617</c:v>
                </c:pt>
                <c:pt idx="165">
                  <c:v>597</c:v>
                </c:pt>
                <c:pt idx="166">
                  <c:v>756</c:v>
                </c:pt>
                <c:pt idx="167">
                  <c:v>966</c:v>
                </c:pt>
                <c:pt idx="168">
                  <c:v>974</c:v>
                </c:pt>
                <c:pt idx="169">
                  <c:v>807</c:v>
                </c:pt>
                <c:pt idx="170">
                  <c:v>699</c:v>
                </c:pt>
                <c:pt idx="171">
                  <c:v>688</c:v>
                </c:pt>
                <c:pt idx="172">
                  <c:v>633</c:v>
                </c:pt>
                <c:pt idx="173">
                  <c:v>705</c:v>
                </c:pt>
                <c:pt idx="174">
                  <c:v>704</c:v>
                </c:pt>
                <c:pt idx="175">
                  <c:v>756</c:v>
                </c:pt>
                <c:pt idx="176">
                  <c:v>788</c:v>
                </c:pt>
                <c:pt idx="177">
                  <c:v>818</c:v>
                </c:pt>
                <c:pt idx="178">
                  <c:v>1092</c:v>
                </c:pt>
                <c:pt idx="179">
                  <c:v>1246</c:v>
                </c:pt>
                <c:pt idx="180">
                  <c:v>1366</c:v>
                </c:pt>
                <c:pt idx="181">
                  <c:v>1360</c:v>
                </c:pt>
                <c:pt idx="182">
                  <c:v>1458</c:v>
                </c:pt>
                <c:pt idx="183">
                  <c:v>1463</c:v>
                </c:pt>
                <c:pt idx="184">
                  <c:v>1496</c:v>
                </c:pt>
                <c:pt idx="185">
                  <c:v>1365</c:v>
                </c:pt>
                <c:pt idx="186">
                  <c:v>1261</c:v>
                </c:pt>
                <c:pt idx="187">
                  <c:v>1326</c:v>
                </c:pt>
                <c:pt idx="188">
                  <c:v>1406</c:v>
                </c:pt>
                <c:pt idx="189">
                  <c:v>1792</c:v>
                </c:pt>
                <c:pt idx="190">
                  <c:v>2064</c:v>
                </c:pt>
                <c:pt idx="191">
                  <c:v>1842</c:v>
                </c:pt>
                <c:pt idx="192">
                  <c:v>2171</c:v>
                </c:pt>
                <c:pt idx="193">
                  <c:v>2425</c:v>
                </c:pt>
                <c:pt idx="194">
                  <c:v>2378</c:v>
                </c:pt>
                <c:pt idx="195">
                  <c:v>2037</c:v>
                </c:pt>
                <c:pt idx="196">
                  <c:v>1790</c:v>
                </c:pt>
                <c:pt idx="197">
                  <c:v>1512</c:v>
                </c:pt>
                <c:pt idx="198">
                  <c:v>1265</c:v>
                </c:pt>
                <c:pt idx="199">
                  <c:v>1217</c:v>
                </c:pt>
                <c:pt idx="200">
                  <c:v>1219</c:v>
                </c:pt>
                <c:pt idx="201">
                  <c:v>1018</c:v>
                </c:pt>
                <c:pt idx="202">
                  <c:v>1065</c:v>
                </c:pt>
                <c:pt idx="203">
                  <c:v>1073</c:v>
                </c:pt>
                <c:pt idx="204">
                  <c:v>1041</c:v>
                </c:pt>
                <c:pt idx="205">
                  <c:v>1039</c:v>
                </c:pt>
                <c:pt idx="206">
                  <c:v>1040</c:v>
                </c:pt>
                <c:pt idx="207">
                  <c:v>1008</c:v>
                </c:pt>
                <c:pt idx="208">
                  <c:v>974</c:v>
                </c:pt>
                <c:pt idx="209">
                  <c:v>915</c:v>
                </c:pt>
                <c:pt idx="210">
                  <c:v>978</c:v>
                </c:pt>
                <c:pt idx="211">
                  <c:v>993</c:v>
                </c:pt>
                <c:pt idx="212">
                  <c:v>945</c:v>
                </c:pt>
                <c:pt idx="213">
                  <c:v>906</c:v>
                </c:pt>
                <c:pt idx="214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D-1F43-8006-A6EE4E0AB7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Dec'!$D$7:$D$221</c:f>
              <c:numCache>
                <c:formatCode>0</c:formatCode>
                <c:ptCount val="215"/>
                <c:pt idx="0">
                  <c:v>569</c:v>
                </c:pt>
                <c:pt idx="1">
                  <c:v>591</c:v>
                </c:pt>
                <c:pt idx="2">
                  <c:v>575</c:v>
                </c:pt>
                <c:pt idx="3">
                  <c:v>578</c:v>
                </c:pt>
                <c:pt idx="4">
                  <c:v>583</c:v>
                </c:pt>
                <c:pt idx="5">
                  <c:v>575</c:v>
                </c:pt>
                <c:pt idx="6">
                  <c:v>583</c:v>
                </c:pt>
                <c:pt idx="7">
                  <c:v>606</c:v>
                </c:pt>
                <c:pt idx="8">
                  <c:v>609</c:v>
                </c:pt>
                <c:pt idx="9">
                  <c:v>626</c:v>
                </c:pt>
                <c:pt idx="10">
                  <c:v>656</c:v>
                </c:pt>
                <c:pt idx="11">
                  <c:v>732</c:v>
                </c:pt>
                <c:pt idx="12">
                  <c:v>731</c:v>
                </c:pt>
                <c:pt idx="13">
                  <c:v>763</c:v>
                </c:pt>
                <c:pt idx="14">
                  <c:v>769</c:v>
                </c:pt>
                <c:pt idx="15">
                  <c:v>828</c:v>
                </c:pt>
                <c:pt idx="16">
                  <c:v>894</c:v>
                </c:pt>
                <c:pt idx="17">
                  <c:v>979</c:v>
                </c:pt>
                <c:pt idx="18">
                  <c:v>929</c:v>
                </c:pt>
                <c:pt idx="19">
                  <c:v>910</c:v>
                </c:pt>
                <c:pt idx="20">
                  <c:v>930</c:v>
                </c:pt>
                <c:pt idx="21">
                  <c:v>1010</c:v>
                </c:pt>
                <c:pt idx="22">
                  <c:v>1131</c:v>
                </c:pt>
                <c:pt idx="23">
                  <c:v>1153</c:v>
                </c:pt>
                <c:pt idx="24">
                  <c:v>1285</c:v>
                </c:pt>
                <c:pt idx="25">
                  <c:v>1382</c:v>
                </c:pt>
                <c:pt idx="26">
                  <c:v>1471</c:v>
                </c:pt>
                <c:pt idx="27">
                  <c:v>1443</c:v>
                </c:pt>
                <c:pt idx="28">
                  <c:v>1502</c:v>
                </c:pt>
                <c:pt idx="29">
                  <c:v>1551</c:v>
                </c:pt>
                <c:pt idx="30">
                  <c:v>1436</c:v>
                </c:pt>
                <c:pt idx="31">
                  <c:v>1193</c:v>
                </c:pt>
                <c:pt idx="32">
                  <c:v>1110</c:v>
                </c:pt>
                <c:pt idx="33">
                  <c:v>856</c:v>
                </c:pt>
                <c:pt idx="34" formatCode="General">
                  <c:v>719</c:v>
                </c:pt>
                <c:pt idx="35" formatCode="General">
                  <c:v>740</c:v>
                </c:pt>
                <c:pt idx="36">
                  <c:v>734</c:v>
                </c:pt>
                <c:pt idx="37">
                  <c:v>673</c:v>
                </c:pt>
                <c:pt idx="38">
                  <c:v>625</c:v>
                </c:pt>
                <c:pt idx="39">
                  <c:v>747</c:v>
                </c:pt>
                <c:pt idx="40">
                  <c:v>843</c:v>
                </c:pt>
                <c:pt idx="41">
                  <c:v>747</c:v>
                </c:pt>
                <c:pt idx="42">
                  <c:v>685</c:v>
                </c:pt>
                <c:pt idx="43">
                  <c:v>747</c:v>
                </c:pt>
                <c:pt idx="44">
                  <c:v>701</c:v>
                </c:pt>
                <c:pt idx="45">
                  <c:v>706</c:v>
                </c:pt>
                <c:pt idx="46">
                  <c:v>729</c:v>
                </c:pt>
                <c:pt idx="47">
                  <c:v>767</c:v>
                </c:pt>
                <c:pt idx="48">
                  <c:v>784</c:v>
                </c:pt>
                <c:pt idx="49">
                  <c:v>798</c:v>
                </c:pt>
                <c:pt idx="50">
                  <c:v>921</c:v>
                </c:pt>
                <c:pt idx="51">
                  <c:v>939</c:v>
                </c:pt>
                <c:pt idx="52">
                  <c:v>932</c:v>
                </c:pt>
                <c:pt idx="53">
                  <c:v>993</c:v>
                </c:pt>
                <c:pt idx="54">
                  <c:v>1031</c:v>
                </c:pt>
                <c:pt idx="55">
                  <c:v>1170</c:v>
                </c:pt>
                <c:pt idx="56">
                  <c:v>1275</c:v>
                </c:pt>
                <c:pt idx="57">
                  <c:v>1412</c:v>
                </c:pt>
                <c:pt idx="58">
                  <c:v>1512</c:v>
                </c:pt>
                <c:pt idx="59">
                  <c:v>1715</c:v>
                </c:pt>
                <c:pt idx="60">
                  <c:v>2038</c:v>
                </c:pt>
                <c:pt idx="61">
                  <c:v>2256</c:v>
                </c:pt>
                <c:pt idx="62">
                  <c:v>1925</c:v>
                </c:pt>
                <c:pt idx="63">
                  <c:v>2089</c:v>
                </c:pt>
                <c:pt idx="64">
                  <c:v>2097</c:v>
                </c:pt>
                <c:pt idx="65">
                  <c:v>1803</c:v>
                </c:pt>
                <c:pt idx="66">
                  <c:v>1662</c:v>
                </c:pt>
                <c:pt idx="67">
                  <c:v>1454</c:v>
                </c:pt>
                <c:pt idx="68">
                  <c:v>1310</c:v>
                </c:pt>
                <c:pt idx="69">
                  <c:v>1208</c:v>
                </c:pt>
                <c:pt idx="70">
                  <c:v>1479</c:v>
                </c:pt>
                <c:pt idx="71">
                  <c:v>1445</c:v>
                </c:pt>
                <c:pt idx="72">
                  <c:v>1451</c:v>
                </c:pt>
                <c:pt idx="73">
                  <c:v>1411</c:v>
                </c:pt>
                <c:pt idx="74">
                  <c:v>1338</c:v>
                </c:pt>
                <c:pt idx="75">
                  <c:v>1348</c:v>
                </c:pt>
                <c:pt idx="76">
                  <c:v>1155</c:v>
                </c:pt>
                <c:pt idx="77">
                  <c:v>1058</c:v>
                </c:pt>
                <c:pt idx="78">
                  <c:v>1070</c:v>
                </c:pt>
                <c:pt idx="79">
                  <c:v>1001</c:v>
                </c:pt>
                <c:pt idx="80">
                  <c:v>967</c:v>
                </c:pt>
                <c:pt idx="81">
                  <c:v>898</c:v>
                </c:pt>
                <c:pt idx="82">
                  <c:v>848</c:v>
                </c:pt>
                <c:pt idx="83">
                  <c:v>785</c:v>
                </c:pt>
                <c:pt idx="84">
                  <c:v>829</c:v>
                </c:pt>
                <c:pt idx="85">
                  <c:v>861</c:v>
                </c:pt>
                <c:pt idx="86">
                  <c:v>820</c:v>
                </c:pt>
                <c:pt idx="87">
                  <c:v>793</c:v>
                </c:pt>
                <c:pt idx="88">
                  <c:v>828</c:v>
                </c:pt>
                <c:pt idx="89">
                  <c:v>895</c:v>
                </c:pt>
                <c:pt idx="90">
                  <c:v>861</c:v>
                </c:pt>
                <c:pt idx="91">
                  <c:v>894</c:v>
                </c:pt>
                <c:pt idx="92">
                  <c:v>982</c:v>
                </c:pt>
                <c:pt idx="93">
                  <c:v>985</c:v>
                </c:pt>
                <c:pt idx="94">
                  <c:v>1270</c:v>
                </c:pt>
                <c:pt idx="95">
                  <c:v>1269</c:v>
                </c:pt>
                <c:pt idx="96">
                  <c:v>1271</c:v>
                </c:pt>
                <c:pt idx="97">
                  <c:v>1365</c:v>
                </c:pt>
                <c:pt idx="98">
                  <c:v>1394</c:v>
                </c:pt>
                <c:pt idx="99">
                  <c:v>1356</c:v>
                </c:pt>
                <c:pt idx="100">
                  <c:v>1411</c:v>
                </c:pt>
                <c:pt idx="101">
                  <c:v>1402</c:v>
                </c:pt>
                <c:pt idx="102">
                  <c:v>1260</c:v>
                </c:pt>
                <c:pt idx="103">
                  <c:v>1177</c:v>
                </c:pt>
                <c:pt idx="104">
                  <c:v>1181</c:v>
                </c:pt>
                <c:pt idx="105">
                  <c:v>1150</c:v>
                </c:pt>
                <c:pt idx="106">
                  <c:v>1194</c:v>
                </c:pt>
                <c:pt idx="107">
                  <c:v>1217</c:v>
                </c:pt>
                <c:pt idx="108">
                  <c:v>1155</c:v>
                </c:pt>
                <c:pt idx="109">
                  <c:v>1187</c:v>
                </c:pt>
                <c:pt idx="110">
                  <c:v>1091</c:v>
                </c:pt>
                <c:pt idx="111">
                  <c:v>1080</c:v>
                </c:pt>
                <c:pt idx="112">
                  <c:v>1133</c:v>
                </c:pt>
                <c:pt idx="113">
                  <c:v>1131</c:v>
                </c:pt>
                <c:pt idx="114">
                  <c:v>1100</c:v>
                </c:pt>
                <c:pt idx="115">
                  <c:v>1037</c:v>
                </c:pt>
                <c:pt idx="116">
                  <c:v>1063</c:v>
                </c:pt>
                <c:pt idx="117">
                  <c:v>1108</c:v>
                </c:pt>
                <c:pt idx="118">
                  <c:v>1073</c:v>
                </c:pt>
                <c:pt idx="119">
                  <c:v>1147</c:v>
                </c:pt>
                <c:pt idx="120">
                  <c:v>1155</c:v>
                </c:pt>
                <c:pt idx="121">
                  <c:v>1216</c:v>
                </c:pt>
                <c:pt idx="122">
                  <c:v>1448</c:v>
                </c:pt>
                <c:pt idx="123">
                  <c:v>1586</c:v>
                </c:pt>
                <c:pt idx="124">
                  <c:v>1445</c:v>
                </c:pt>
                <c:pt idx="125">
                  <c:v>1563</c:v>
                </c:pt>
                <c:pt idx="126">
                  <c:v>1507</c:v>
                </c:pt>
                <c:pt idx="127">
                  <c:v>1529</c:v>
                </c:pt>
                <c:pt idx="128">
                  <c:v>1547</c:v>
                </c:pt>
                <c:pt idx="129">
                  <c:v>1463</c:v>
                </c:pt>
                <c:pt idx="130">
                  <c:v>1538</c:v>
                </c:pt>
                <c:pt idx="131">
                  <c:v>1699</c:v>
                </c:pt>
                <c:pt idx="132">
                  <c:v>1815</c:v>
                </c:pt>
                <c:pt idx="133">
                  <c:v>1703</c:v>
                </c:pt>
                <c:pt idx="134">
                  <c:v>1549</c:v>
                </c:pt>
                <c:pt idx="135">
                  <c:v>1580</c:v>
                </c:pt>
                <c:pt idx="136">
                  <c:v>1687</c:v>
                </c:pt>
                <c:pt idx="137">
                  <c:v>1697</c:v>
                </c:pt>
                <c:pt idx="138">
                  <c:v>1591</c:v>
                </c:pt>
                <c:pt idx="139">
                  <c:v>1604</c:v>
                </c:pt>
                <c:pt idx="140">
                  <c:v>1525</c:v>
                </c:pt>
                <c:pt idx="141">
                  <c:v>1485</c:v>
                </c:pt>
                <c:pt idx="142">
                  <c:v>1549</c:v>
                </c:pt>
                <c:pt idx="143">
                  <c:v>1456</c:v>
                </c:pt>
                <c:pt idx="144">
                  <c:v>1399</c:v>
                </c:pt>
                <c:pt idx="145">
                  <c:v>1252</c:v>
                </c:pt>
                <c:pt idx="146">
                  <c:v>1124</c:v>
                </c:pt>
                <c:pt idx="147">
                  <c:v>1135</c:v>
                </c:pt>
                <c:pt idx="148">
                  <c:v>1029</c:v>
                </c:pt>
                <c:pt idx="149">
                  <c:v>938</c:v>
                </c:pt>
                <c:pt idx="150">
                  <c:v>917</c:v>
                </c:pt>
                <c:pt idx="151">
                  <c:v>917</c:v>
                </c:pt>
                <c:pt idx="152">
                  <c:v>903</c:v>
                </c:pt>
                <c:pt idx="153">
                  <c:v>841</c:v>
                </c:pt>
                <c:pt idx="154">
                  <c:v>767</c:v>
                </c:pt>
                <c:pt idx="155">
                  <c:v>806</c:v>
                </c:pt>
                <c:pt idx="156">
                  <c:v>782</c:v>
                </c:pt>
                <c:pt idx="157">
                  <c:v>713</c:v>
                </c:pt>
                <c:pt idx="158">
                  <c:v>681</c:v>
                </c:pt>
                <c:pt idx="159">
                  <c:v>675</c:v>
                </c:pt>
                <c:pt idx="160">
                  <c:v>669</c:v>
                </c:pt>
                <c:pt idx="161">
                  <c:v>643</c:v>
                </c:pt>
                <c:pt idx="162">
                  <c:v>665</c:v>
                </c:pt>
                <c:pt idx="163">
                  <c:v>718</c:v>
                </c:pt>
                <c:pt idx="164">
                  <c:v>724</c:v>
                </c:pt>
                <c:pt idx="165">
                  <c:v>718</c:v>
                </c:pt>
                <c:pt idx="166">
                  <c:v>833</c:v>
                </c:pt>
                <c:pt idx="167">
                  <c:v>1032</c:v>
                </c:pt>
                <c:pt idx="168">
                  <c:v>1011</c:v>
                </c:pt>
                <c:pt idx="169">
                  <c:v>850</c:v>
                </c:pt>
                <c:pt idx="170">
                  <c:v>839</c:v>
                </c:pt>
                <c:pt idx="171">
                  <c:v>840</c:v>
                </c:pt>
                <c:pt idx="172">
                  <c:v>832</c:v>
                </c:pt>
                <c:pt idx="173">
                  <c:v>915</c:v>
                </c:pt>
                <c:pt idx="174">
                  <c:v>897</c:v>
                </c:pt>
                <c:pt idx="175">
                  <c:v>983</c:v>
                </c:pt>
                <c:pt idx="176">
                  <c:v>1034</c:v>
                </c:pt>
                <c:pt idx="177">
                  <c:v>1108</c:v>
                </c:pt>
                <c:pt idx="178">
                  <c:v>1383</c:v>
                </c:pt>
                <c:pt idx="179">
                  <c:v>1480</c:v>
                </c:pt>
                <c:pt idx="180">
                  <c:v>1449</c:v>
                </c:pt>
                <c:pt idx="181">
                  <c:v>1429</c:v>
                </c:pt>
                <c:pt idx="182">
                  <c:v>1540</c:v>
                </c:pt>
                <c:pt idx="183">
                  <c:v>1598</c:v>
                </c:pt>
                <c:pt idx="184">
                  <c:v>1662</c:v>
                </c:pt>
                <c:pt idx="185">
                  <c:v>1600</c:v>
                </c:pt>
                <c:pt idx="186">
                  <c:v>1567</c:v>
                </c:pt>
                <c:pt idx="187">
                  <c:v>1476</c:v>
                </c:pt>
                <c:pt idx="188">
                  <c:v>1505</c:v>
                </c:pt>
                <c:pt idx="189">
                  <c:v>1884</c:v>
                </c:pt>
                <c:pt idx="190">
                  <c:v>1905</c:v>
                </c:pt>
                <c:pt idx="191">
                  <c:v>1795</c:v>
                </c:pt>
                <c:pt idx="192">
                  <c:v>2016</c:v>
                </c:pt>
                <c:pt idx="193">
                  <c:v>2146</c:v>
                </c:pt>
                <c:pt idx="194">
                  <c:v>2271</c:v>
                </c:pt>
                <c:pt idx="195">
                  <c:v>2054</c:v>
                </c:pt>
                <c:pt idx="196">
                  <c:v>1752</c:v>
                </c:pt>
                <c:pt idx="197">
                  <c:v>1686</c:v>
                </c:pt>
                <c:pt idx="198">
                  <c:v>1497</c:v>
                </c:pt>
                <c:pt idx="199">
                  <c:v>1361</c:v>
                </c:pt>
                <c:pt idx="200">
                  <c:v>1228</c:v>
                </c:pt>
                <c:pt idx="201">
                  <c:v>1105</c:v>
                </c:pt>
                <c:pt idx="202">
                  <c:v>1179</c:v>
                </c:pt>
                <c:pt idx="203">
                  <c:v>1160</c:v>
                </c:pt>
                <c:pt idx="204">
                  <c:v>1085</c:v>
                </c:pt>
                <c:pt idx="205">
                  <c:v>1119</c:v>
                </c:pt>
                <c:pt idx="206">
                  <c:v>1105</c:v>
                </c:pt>
                <c:pt idx="207">
                  <c:v>1068</c:v>
                </c:pt>
                <c:pt idx="208">
                  <c:v>1036</c:v>
                </c:pt>
                <c:pt idx="209">
                  <c:v>1007</c:v>
                </c:pt>
                <c:pt idx="210">
                  <c:v>1066</c:v>
                </c:pt>
                <c:pt idx="211">
                  <c:v>1097</c:v>
                </c:pt>
                <c:pt idx="212">
                  <c:v>1066</c:v>
                </c:pt>
                <c:pt idx="213">
                  <c:v>1055</c:v>
                </c:pt>
                <c:pt idx="214">
                  <c:v>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D-1F43-8006-A6EE4E0AB7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Dec'!$E$7:$E$221</c:f>
              <c:numCache>
                <c:formatCode>0</c:formatCode>
                <c:ptCount val="215"/>
                <c:pt idx="0">
                  <c:v>424</c:v>
                </c:pt>
                <c:pt idx="1">
                  <c:v>445</c:v>
                </c:pt>
                <c:pt idx="2">
                  <c:v>440</c:v>
                </c:pt>
                <c:pt idx="3">
                  <c:v>439</c:v>
                </c:pt>
                <c:pt idx="4">
                  <c:v>440</c:v>
                </c:pt>
                <c:pt idx="5">
                  <c:v>437</c:v>
                </c:pt>
                <c:pt idx="6">
                  <c:v>471</c:v>
                </c:pt>
                <c:pt idx="7">
                  <c:v>510</c:v>
                </c:pt>
                <c:pt idx="8">
                  <c:v>497</c:v>
                </c:pt>
                <c:pt idx="9">
                  <c:v>507</c:v>
                </c:pt>
                <c:pt idx="10">
                  <c:v>547</c:v>
                </c:pt>
                <c:pt idx="11">
                  <c:v>583</c:v>
                </c:pt>
                <c:pt idx="12">
                  <c:v>599</c:v>
                </c:pt>
                <c:pt idx="13">
                  <c:v>605</c:v>
                </c:pt>
                <c:pt idx="14">
                  <c:v>622</c:v>
                </c:pt>
                <c:pt idx="15">
                  <c:v>710</c:v>
                </c:pt>
                <c:pt idx="16">
                  <c:v>772</c:v>
                </c:pt>
                <c:pt idx="17">
                  <c:v>805</c:v>
                </c:pt>
                <c:pt idx="18">
                  <c:v>811</c:v>
                </c:pt>
                <c:pt idx="19">
                  <c:v>821</c:v>
                </c:pt>
                <c:pt idx="20">
                  <c:v>835</c:v>
                </c:pt>
                <c:pt idx="21">
                  <c:v>881</c:v>
                </c:pt>
                <c:pt idx="22">
                  <c:v>952</c:v>
                </c:pt>
                <c:pt idx="23">
                  <c:v>950</c:v>
                </c:pt>
                <c:pt idx="24">
                  <c:v>1059</c:v>
                </c:pt>
                <c:pt idx="25">
                  <c:v>1160</c:v>
                </c:pt>
                <c:pt idx="26">
                  <c:v>1249</c:v>
                </c:pt>
                <c:pt idx="27">
                  <c:v>1174</c:v>
                </c:pt>
                <c:pt idx="28">
                  <c:v>1208</c:v>
                </c:pt>
                <c:pt idx="29">
                  <c:v>1213</c:v>
                </c:pt>
                <c:pt idx="30">
                  <c:v>1128</c:v>
                </c:pt>
                <c:pt idx="31">
                  <c:v>885</c:v>
                </c:pt>
                <c:pt idx="32">
                  <c:v>771</c:v>
                </c:pt>
                <c:pt idx="33">
                  <c:v>545</c:v>
                </c:pt>
                <c:pt idx="34" formatCode="General">
                  <c:v>488</c:v>
                </c:pt>
                <c:pt idx="35" formatCode="General">
                  <c:v>503</c:v>
                </c:pt>
                <c:pt idx="36">
                  <c:v>562</c:v>
                </c:pt>
                <c:pt idx="37">
                  <c:v>572</c:v>
                </c:pt>
                <c:pt idx="38">
                  <c:v>598</c:v>
                </c:pt>
                <c:pt idx="39">
                  <c:v>702</c:v>
                </c:pt>
                <c:pt idx="40">
                  <c:v>801</c:v>
                </c:pt>
                <c:pt idx="41">
                  <c:v>726</c:v>
                </c:pt>
                <c:pt idx="42">
                  <c:v>639</c:v>
                </c:pt>
                <c:pt idx="43">
                  <c:v>723</c:v>
                </c:pt>
                <c:pt idx="44">
                  <c:v>674</c:v>
                </c:pt>
                <c:pt idx="45">
                  <c:v>680</c:v>
                </c:pt>
                <c:pt idx="46">
                  <c:v>725</c:v>
                </c:pt>
                <c:pt idx="47">
                  <c:v>791</c:v>
                </c:pt>
                <c:pt idx="48">
                  <c:v>793</c:v>
                </c:pt>
                <c:pt idx="49">
                  <c:v>798</c:v>
                </c:pt>
                <c:pt idx="50">
                  <c:v>832</c:v>
                </c:pt>
                <c:pt idx="51">
                  <c:v>830</c:v>
                </c:pt>
                <c:pt idx="52">
                  <c:v>811</c:v>
                </c:pt>
                <c:pt idx="53">
                  <c:v>798</c:v>
                </c:pt>
                <c:pt idx="54">
                  <c:v>807</c:v>
                </c:pt>
                <c:pt idx="55">
                  <c:v>905</c:v>
                </c:pt>
                <c:pt idx="56">
                  <c:v>912</c:v>
                </c:pt>
                <c:pt idx="57">
                  <c:v>987</c:v>
                </c:pt>
                <c:pt idx="58">
                  <c:v>1109</c:v>
                </c:pt>
                <c:pt idx="59">
                  <c:v>1228</c:v>
                </c:pt>
                <c:pt idx="60">
                  <c:v>1281</c:v>
                </c:pt>
                <c:pt idx="61">
                  <c:v>1292</c:v>
                </c:pt>
                <c:pt idx="62">
                  <c:v>1180</c:v>
                </c:pt>
                <c:pt idx="63">
                  <c:v>1149</c:v>
                </c:pt>
                <c:pt idx="64">
                  <c:v>1159</c:v>
                </c:pt>
                <c:pt idx="65">
                  <c:v>1133</c:v>
                </c:pt>
                <c:pt idx="66">
                  <c:v>1089</c:v>
                </c:pt>
                <c:pt idx="67">
                  <c:v>1083</c:v>
                </c:pt>
                <c:pt idx="68">
                  <c:v>1068</c:v>
                </c:pt>
                <c:pt idx="69">
                  <c:v>994</c:v>
                </c:pt>
                <c:pt idx="70">
                  <c:v>1053</c:v>
                </c:pt>
                <c:pt idx="71">
                  <c:v>1027</c:v>
                </c:pt>
                <c:pt idx="72">
                  <c:v>1061</c:v>
                </c:pt>
                <c:pt idx="73">
                  <c:v>1106</c:v>
                </c:pt>
                <c:pt idx="74">
                  <c:v>1152</c:v>
                </c:pt>
                <c:pt idx="75">
                  <c:v>1181</c:v>
                </c:pt>
                <c:pt idx="76">
                  <c:v>1085</c:v>
                </c:pt>
                <c:pt idx="77">
                  <c:v>999</c:v>
                </c:pt>
                <c:pt idx="78">
                  <c:v>1015</c:v>
                </c:pt>
                <c:pt idx="79">
                  <c:v>997</c:v>
                </c:pt>
                <c:pt idx="80">
                  <c:v>967</c:v>
                </c:pt>
                <c:pt idx="81">
                  <c:v>839</c:v>
                </c:pt>
                <c:pt idx="82">
                  <c:v>813</c:v>
                </c:pt>
                <c:pt idx="83">
                  <c:v>776</c:v>
                </c:pt>
                <c:pt idx="84">
                  <c:v>841</c:v>
                </c:pt>
                <c:pt idx="85">
                  <c:v>863</c:v>
                </c:pt>
                <c:pt idx="86">
                  <c:v>854</c:v>
                </c:pt>
                <c:pt idx="87">
                  <c:v>842</c:v>
                </c:pt>
                <c:pt idx="88">
                  <c:v>849</c:v>
                </c:pt>
                <c:pt idx="89">
                  <c:v>860</c:v>
                </c:pt>
                <c:pt idx="90">
                  <c:v>833</c:v>
                </c:pt>
                <c:pt idx="91">
                  <c:v>829</c:v>
                </c:pt>
                <c:pt idx="92">
                  <c:v>820</c:v>
                </c:pt>
                <c:pt idx="93">
                  <c:v>859</c:v>
                </c:pt>
                <c:pt idx="94">
                  <c:v>921</c:v>
                </c:pt>
                <c:pt idx="95">
                  <c:v>912</c:v>
                </c:pt>
                <c:pt idx="96">
                  <c:v>865</c:v>
                </c:pt>
                <c:pt idx="97">
                  <c:v>908</c:v>
                </c:pt>
                <c:pt idx="98">
                  <c:v>961</c:v>
                </c:pt>
                <c:pt idx="99">
                  <c:v>911</c:v>
                </c:pt>
                <c:pt idx="100">
                  <c:v>894</c:v>
                </c:pt>
                <c:pt idx="101">
                  <c:v>857</c:v>
                </c:pt>
                <c:pt idx="102">
                  <c:v>841</c:v>
                </c:pt>
                <c:pt idx="103">
                  <c:v>766</c:v>
                </c:pt>
                <c:pt idx="104">
                  <c:v>709</c:v>
                </c:pt>
                <c:pt idx="105">
                  <c:v>724</c:v>
                </c:pt>
                <c:pt idx="106">
                  <c:v>731</c:v>
                </c:pt>
                <c:pt idx="107">
                  <c:v>693</c:v>
                </c:pt>
                <c:pt idx="108">
                  <c:v>685</c:v>
                </c:pt>
                <c:pt idx="109">
                  <c:v>689</c:v>
                </c:pt>
                <c:pt idx="110">
                  <c:v>672</c:v>
                </c:pt>
                <c:pt idx="111">
                  <c:v>662</c:v>
                </c:pt>
                <c:pt idx="112">
                  <c:v>659</c:v>
                </c:pt>
                <c:pt idx="113">
                  <c:v>671</c:v>
                </c:pt>
                <c:pt idx="114">
                  <c:v>635</c:v>
                </c:pt>
                <c:pt idx="115">
                  <c:v>549</c:v>
                </c:pt>
                <c:pt idx="116">
                  <c:v>538</c:v>
                </c:pt>
                <c:pt idx="117">
                  <c:v>583</c:v>
                </c:pt>
                <c:pt idx="118">
                  <c:v>558</c:v>
                </c:pt>
                <c:pt idx="119">
                  <c:v>568</c:v>
                </c:pt>
                <c:pt idx="120">
                  <c:v>566</c:v>
                </c:pt>
                <c:pt idx="121">
                  <c:v>640</c:v>
                </c:pt>
                <c:pt idx="122">
                  <c:v>686</c:v>
                </c:pt>
                <c:pt idx="123">
                  <c:v>722</c:v>
                </c:pt>
                <c:pt idx="124">
                  <c:v>706</c:v>
                </c:pt>
                <c:pt idx="125">
                  <c:v>683</c:v>
                </c:pt>
                <c:pt idx="126">
                  <c:v>652</c:v>
                </c:pt>
                <c:pt idx="127">
                  <c:v>736</c:v>
                </c:pt>
                <c:pt idx="128">
                  <c:v>756</c:v>
                </c:pt>
                <c:pt idx="129">
                  <c:v>716</c:v>
                </c:pt>
                <c:pt idx="130">
                  <c:v>751</c:v>
                </c:pt>
                <c:pt idx="131">
                  <c:v>788</c:v>
                </c:pt>
                <c:pt idx="132">
                  <c:v>809</c:v>
                </c:pt>
                <c:pt idx="133">
                  <c:v>774</c:v>
                </c:pt>
                <c:pt idx="134">
                  <c:v>734</c:v>
                </c:pt>
                <c:pt idx="135">
                  <c:v>685</c:v>
                </c:pt>
                <c:pt idx="136">
                  <c:v>727</c:v>
                </c:pt>
                <c:pt idx="137">
                  <c:v>677</c:v>
                </c:pt>
                <c:pt idx="138">
                  <c:v>663</c:v>
                </c:pt>
                <c:pt idx="139">
                  <c:v>674</c:v>
                </c:pt>
                <c:pt idx="140">
                  <c:v>724</c:v>
                </c:pt>
                <c:pt idx="141">
                  <c:v>721</c:v>
                </c:pt>
                <c:pt idx="142">
                  <c:v>716</c:v>
                </c:pt>
                <c:pt idx="143">
                  <c:v>672</c:v>
                </c:pt>
                <c:pt idx="144">
                  <c:v>677</c:v>
                </c:pt>
                <c:pt idx="145">
                  <c:v>663</c:v>
                </c:pt>
                <c:pt idx="146">
                  <c:v>681</c:v>
                </c:pt>
                <c:pt idx="147">
                  <c:v>664</c:v>
                </c:pt>
                <c:pt idx="148">
                  <c:v>660</c:v>
                </c:pt>
                <c:pt idx="149">
                  <c:v>633</c:v>
                </c:pt>
                <c:pt idx="150">
                  <c:v>590</c:v>
                </c:pt>
                <c:pt idx="151">
                  <c:v>561</c:v>
                </c:pt>
                <c:pt idx="152">
                  <c:v>550</c:v>
                </c:pt>
                <c:pt idx="153">
                  <c:v>528</c:v>
                </c:pt>
                <c:pt idx="154">
                  <c:v>475</c:v>
                </c:pt>
                <c:pt idx="155">
                  <c:v>489</c:v>
                </c:pt>
                <c:pt idx="156">
                  <c:v>535</c:v>
                </c:pt>
                <c:pt idx="157">
                  <c:v>554</c:v>
                </c:pt>
                <c:pt idx="158">
                  <c:v>530</c:v>
                </c:pt>
                <c:pt idx="159">
                  <c:v>531</c:v>
                </c:pt>
                <c:pt idx="160">
                  <c:v>515</c:v>
                </c:pt>
                <c:pt idx="161">
                  <c:v>503</c:v>
                </c:pt>
                <c:pt idx="162">
                  <c:v>497</c:v>
                </c:pt>
                <c:pt idx="163">
                  <c:v>542</c:v>
                </c:pt>
                <c:pt idx="164">
                  <c:v>564</c:v>
                </c:pt>
                <c:pt idx="165">
                  <c:v>573</c:v>
                </c:pt>
                <c:pt idx="166">
                  <c:v>679</c:v>
                </c:pt>
                <c:pt idx="167">
                  <c:v>774</c:v>
                </c:pt>
                <c:pt idx="168">
                  <c:v>834</c:v>
                </c:pt>
                <c:pt idx="169">
                  <c:v>739</c:v>
                </c:pt>
                <c:pt idx="170">
                  <c:v>621</c:v>
                </c:pt>
                <c:pt idx="171">
                  <c:v>570</c:v>
                </c:pt>
                <c:pt idx="172">
                  <c:v>531</c:v>
                </c:pt>
                <c:pt idx="173">
                  <c:v>598</c:v>
                </c:pt>
                <c:pt idx="174">
                  <c:v>659</c:v>
                </c:pt>
                <c:pt idx="175">
                  <c:v>703</c:v>
                </c:pt>
                <c:pt idx="176">
                  <c:v>741</c:v>
                </c:pt>
                <c:pt idx="177">
                  <c:v>762</c:v>
                </c:pt>
                <c:pt idx="178">
                  <c:v>866</c:v>
                </c:pt>
                <c:pt idx="179">
                  <c:v>959</c:v>
                </c:pt>
                <c:pt idx="180">
                  <c:v>1037</c:v>
                </c:pt>
                <c:pt idx="181">
                  <c:v>1054</c:v>
                </c:pt>
                <c:pt idx="182">
                  <c:v>1127</c:v>
                </c:pt>
                <c:pt idx="183">
                  <c:v>1157</c:v>
                </c:pt>
                <c:pt idx="184">
                  <c:v>1241</c:v>
                </c:pt>
                <c:pt idx="185">
                  <c:v>1054</c:v>
                </c:pt>
                <c:pt idx="186">
                  <c:v>1129</c:v>
                </c:pt>
                <c:pt idx="187">
                  <c:v>1226</c:v>
                </c:pt>
                <c:pt idx="188">
                  <c:v>1235</c:v>
                </c:pt>
                <c:pt idx="189">
                  <c:v>1365</c:v>
                </c:pt>
                <c:pt idx="190">
                  <c:v>1358</c:v>
                </c:pt>
                <c:pt idx="191">
                  <c:v>1323</c:v>
                </c:pt>
                <c:pt idx="192">
                  <c:v>1358</c:v>
                </c:pt>
                <c:pt idx="193">
                  <c:v>1522</c:v>
                </c:pt>
                <c:pt idx="194">
                  <c:v>1813</c:v>
                </c:pt>
                <c:pt idx="195">
                  <c:v>1719</c:v>
                </c:pt>
                <c:pt idx="196">
                  <c:v>1714</c:v>
                </c:pt>
                <c:pt idx="197">
                  <c:v>1573</c:v>
                </c:pt>
                <c:pt idx="198">
                  <c:v>1203</c:v>
                </c:pt>
                <c:pt idx="199">
                  <c:v>1095</c:v>
                </c:pt>
                <c:pt idx="200">
                  <c:v>1048</c:v>
                </c:pt>
                <c:pt idx="201">
                  <c:v>1043</c:v>
                </c:pt>
                <c:pt idx="202">
                  <c:v>1099</c:v>
                </c:pt>
                <c:pt idx="203">
                  <c:v>1035</c:v>
                </c:pt>
                <c:pt idx="204">
                  <c:v>1024</c:v>
                </c:pt>
                <c:pt idx="205">
                  <c:v>997</c:v>
                </c:pt>
                <c:pt idx="206">
                  <c:v>1030</c:v>
                </c:pt>
                <c:pt idx="207">
                  <c:v>1026</c:v>
                </c:pt>
                <c:pt idx="208">
                  <c:v>914</c:v>
                </c:pt>
                <c:pt idx="209">
                  <c:v>906</c:v>
                </c:pt>
                <c:pt idx="210">
                  <c:v>979</c:v>
                </c:pt>
                <c:pt idx="211">
                  <c:v>953</c:v>
                </c:pt>
                <c:pt idx="212">
                  <c:v>925</c:v>
                </c:pt>
                <c:pt idx="213">
                  <c:v>898</c:v>
                </c:pt>
                <c:pt idx="214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D-1F43-8006-A6EE4E0AB7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Dec'!$F$7:$F$221</c:f>
              <c:numCache>
                <c:formatCode>General</c:formatCode>
                <c:ptCount val="215"/>
                <c:pt idx="24">
                  <c:v>1060</c:v>
                </c:pt>
                <c:pt idx="25">
                  <c:v>1197</c:v>
                </c:pt>
                <c:pt idx="26">
                  <c:v>1216</c:v>
                </c:pt>
                <c:pt idx="27">
                  <c:v>1267</c:v>
                </c:pt>
                <c:pt idx="28">
                  <c:v>1268</c:v>
                </c:pt>
                <c:pt idx="29">
                  <c:v>1244</c:v>
                </c:pt>
                <c:pt idx="30">
                  <c:v>1165</c:v>
                </c:pt>
                <c:pt idx="31">
                  <c:v>919</c:v>
                </c:pt>
                <c:pt idx="32">
                  <c:v>774</c:v>
                </c:pt>
                <c:pt idx="33">
                  <c:v>577</c:v>
                </c:pt>
                <c:pt idx="34">
                  <c:v>521</c:v>
                </c:pt>
                <c:pt idx="35">
                  <c:v>536</c:v>
                </c:pt>
                <c:pt idx="36" formatCode="0">
                  <c:v>605</c:v>
                </c:pt>
                <c:pt idx="37" formatCode="0">
                  <c:v>611</c:v>
                </c:pt>
                <c:pt idx="38" formatCode="0">
                  <c:v>631</c:v>
                </c:pt>
                <c:pt idx="39" formatCode="0">
                  <c:v>757</c:v>
                </c:pt>
                <c:pt idx="40" formatCode="0">
                  <c:v>834</c:v>
                </c:pt>
                <c:pt idx="41" formatCode="0">
                  <c:v>740</c:v>
                </c:pt>
                <c:pt idx="42" formatCode="0">
                  <c:v>647</c:v>
                </c:pt>
                <c:pt idx="43" formatCode="0">
                  <c:v>733</c:v>
                </c:pt>
                <c:pt idx="44" formatCode="0">
                  <c:v>680</c:v>
                </c:pt>
                <c:pt idx="45" formatCode="0">
                  <c:v>680</c:v>
                </c:pt>
                <c:pt idx="46" formatCode="0">
                  <c:v>716</c:v>
                </c:pt>
                <c:pt idx="47" formatCode="0">
                  <c:v>782</c:v>
                </c:pt>
                <c:pt idx="48" formatCode="0">
                  <c:v>787</c:v>
                </c:pt>
                <c:pt idx="49" formatCode="0">
                  <c:v>790</c:v>
                </c:pt>
                <c:pt idx="50" formatCode="0">
                  <c:v>819</c:v>
                </c:pt>
                <c:pt idx="51" formatCode="0">
                  <c:v>817</c:v>
                </c:pt>
                <c:pt idx="52" formatCode="0">
                  <c:v>806</c:v>
                </c:pt>
                <c:pt idx="53" formatCode="0">
                  <c:v>791</c:v>
                </c:pt>
                <c:pt idx="54" formatCode="0">
                  <c:v>803</c:v>
                </c:pt>
                <c:pt idx="55" formatCode="0">
                  <c:v>917</c:v>
                </c:pt>
                <c:pt idx="56" formatCode="0">
                  <c:v>918</c:v>
                </c:pt>
                <c:pt idx="57" formatCode="0">
                  <c:v>989</c:v>
                </c:pt>
                <c:pt idx="58" formatCode="0">
                  <c:v>1100</c:v>
                </c:pt>
                <c:pt idx="59" formatCode="0">
                  <c:v>1206</c:v>
                </c:pt>
                <c:pt idx="60" formatCode="0">
                  <c:v>1262</c:v>
                </c:pt>
                <c:pt idx="61" formatCode="0">
                  <c:v>1292</c:v>
                </c:pt>
                <c:pt idx="62" formatCode="0">
                  <c:v>1169</c:v>
                </c:pt>
                <c:pt idx="63" formatCode="0">
                  <c:v>1174</c:v>
                </c:pt>
                <c:pt idx="64" formatCode="0">
                  <c:v>1203</c:v>
                </c:pt>
                <c:pt idx="65" formatCode="0">
                  <c:v>1155</c:v>
                </c:pt>
                <c:pt idx="66" formatCode="0">
                  <c:v>1130</c:v>
                </c:pt>
                <c:pt idx="67" formatCode="0">
                  <c:v>1154</c:v>
                </c:pt>
                <c:pt idx="68" formatCode="0">
                  <c:v>1087</c:v>
                </c:pt>
                <c:pt idx="69" formatCode="0">
                  <c:v>986</c:v>
                </c:pt>
                <c:pt idx="70" formatCode="0">
                  <c:v>1057</c:v>
                </c:pt>
                <c:pt idx="71" formatCode="0">
                  <c:v>1074</c:v>
                </c:pt>
                <c:pt idx="72" formatCode="0">
                  <c:v>1071</c:v>
                </c:pt>
                <c:pt idx="73" formatCode="0">
                  <c:v>1099</c:v>
                </c:pt>
                <c:pt idx="74" formatCode="0">
                  <c:v>1135</c:v>
                </c:pt>
                <c:pt idx="75" formatCode="0">
                  <c:v>1175</c:v>
                </c:pt>
                <c:pt idx="76" formatCode="0">
                  <c:v>1073</c:v>
                </c:pt>
                <c:pt idx="77" formatCode="0">
                  <c:v>973</c:v>
                </c:pt>
                <c:pt idx="78" formatCode="0">
                  <c:v>999</c:v>
                </c:pt>
                <c:pt idx="79" formatCode="0">
                  <c:v>973</c:v>
                </c:pt>
                <c:pt idx="80" formatCode="0">
                  <c:v>946</c:v>
                </c:pt>
                <c:pt idx="81" formatCode="0">
                  <c:v>823</c:v>
                </c:pt>
                <c:pt idx="82" formatCode="0">
                  <c:v>808</c:v>
                </c:pt>
                <c:pt idx="83" formatCode="0">
                  <c:v>783</c:v>
                </c:pt>
                <c:pt idx="84" formatCode="0">
                  <c:v>822</c:v>
                </c:pt>
                <c:pt idx="85" formatCode="0">
                  <c:v>844</c:v>
                </c:pt>
                <c:pt idx="86" formatCode="0">
                  <c:v>814</c:v>
                </c:pt>
                <c:pt idx="87" formatCode="0">
                  <c:v>800</c:v>
                </c:pt>
                <c:pt idx="88" formatCode="0">
                  <c:v>807</c:v>
                </c:pt>
                <c:pt idx="89" formatCode="0">
                  <c:v>810</c:v>
                </c:pt>
                <c:pt idx="90" formatCode="0">
                  <c:v>772</c:v>
                </c:pt>
                <c:pt idx="91" formatCode="0">
                  <c:v>768</c:v>
                </c:pt>
                <c:pt idx="92" formatCode="0">
                  <c:v>774</c:v>
                </c:pt>
                <c:pt idx="93" formatCode="0">
                  <c:v>800</c:v>
                </c:pt>
                <c:pt idx="94" formatCode="0">
                  <c:v>845</c:v>
                </c:pt>
                <c:pt idx="95" formatCode="0">
                  <c:v>828</c:v>
                </c:pt>
                <c:pt idx="96" formatCode="0">
                  <c:v>796</c:v>
                </c:pt>
                <c:pt idx="97" formatCode="0">
                  <c:v>842</c:v>
                </c:pt>
                <c:pt idx="98" formatCode="0">
                  <c:v>902</c:v>
                </c:pt>
                <c:pt idx="99" formatCode="0">
                  <c:v>860</c:v>
                </c:pt>
                <c:pt idx="100" formatCode="0">
                  <c:v>830</c:v>
                </c:pt>
                <c:pt idx="101" formatCode="0">
                  <c:v>794</c:v>
                </c:pt>
                <c:pt idx="102" formatCode="0">
                  <c:v>787</c:v>
                </c:pt>
                <c:pt idx="103" formatCode="0">
                  <c:v>714</c:v>
                </c:pt>
                <c:pt idx="104" formatCode="0">
                  <c:v>696</c:v>
                </c:pt>
                <c:pt idx="105" formatCode="0">
                  <c:v>698</c:v>
                </c:pt>
                <c:pt idx="106" formatCode="0">
                  <c:v>698</c:v>
                </c:pt>
                <c:pt idx="107" formatCode="0">
                  <c:v>652</c:v>
                </c:pt>
                <c:pt idx="108" formatCode="0">
                  <c:v>658</c:v>
                </c:pt>
                <c:pt idx="109" formatCode="0">
                  <c:v>661</c:v>
                </c:pt>
                <c:pt idx="110" formatCode="0">
                  <c:v>632</c:v>
                </c:pt>
                <c:pt idx="111" formatCode="0">
                  <c:v>615</c:v>
                </c:pt>
                <c:pt idx="112" formatCode="0">
                  <c:v>630</c:v>
                </c:pt>
                <c:pt idx="113" formatCode="0">
                  <c:v>640</c:v>
                </c:pt>
                <c:pt idx="114" formatCode="0">
                  <c:v>612</c:v>
                </c:pt>
                <c:pt idx="115" formatCode="0">
                  <c:v>537</c:v>
                </c:pt>
                <c:pt idx="116" formatCode="0">
                  <c:v>541</c:v>
                </c:pt>
                <c:pt idx="117" formatCode="0">
                  <c:v>582</c:v>
                </c:pt>
                <c:pt idx="118" formatCode="0">
                  <c:v>553</c:v>
                </c:pt>
                <c:pt idx="119" formatCode="0">
                  <c:v>558</c:v>
                </c:pt>
                <c:pt idx="120" formatCode="0">
                  <c:v>562</c:v>
                </c:pt>
                <c:pt idx="121" formatCode="0">
                  <c:v>621</c:v>
                </c:pt>
                <c:pt idx="122" formatCode="0">
                  <c:v>658</c:v>
                </c:pt>
                <c:pt idx="123" formatCode="0">
                  <c:v>713</c:v>
                </c:pt>
                <c:pt idx="124" formatCode="0">
                  <c:v>692</c:v>
                </c:pt>
                <c:pt idx="125" formatCode="0">
                  <c:v>650</c:v>
                </c:pt>
                <c:pt idx="126" formatCode="0">
                  <c:v>616</c:v>
                </c:pt>
                <c:pt idx="127" formatCode="0">
                  <c:v>709</c:v>
                </c:pt>
                <c:pt idx="128" formatCode="0">
                  <c:v>726</c:v>
                </c:pt>
                <c:pt idx="129" formatCode="0">
                  <c:v>684</c:v>
                </c:pt>
                <c:pt idx="130" formatCode="0">
                  <c:v>710</c:v>
                </c:pt>
                <c:pt idx="131" formatCode="0">
                  <c:v>750</c:v>
                </c:pt>
                <c:pt idx="132" formatCode="0">
                  <c:v>761</c:v>
                </c:pt>
                <c:pt idx="133" formatCode="0">
                  <c:v>741</c:v>
                </c:pt>
                <c:pt idx="134" formatCode="0">
                  <c:v>716</c:v>
                </c:pt>
                <c:pt idx="135" formatCode="0">
                  <c:v>686</c:v>
                </c:pt>
                <c:pt idx="136" formatCode="0">
                  <c:v>702</c:v>
                </c:pt>
                <c:pt idx="137" formatCode="0">
                  <c:v>675</c:v>
                </c:pt>
                <c:pt idx="138" formatCode="0">
                  <c:v>661</c:v>
                </c:pt>
                <c:pt idx="139" formatCode="0">
                  <c:v>659</c:v>
                </c:pt>
                <c:pt idx="140" formatCode="0">
                  <c:v>700</c:v>
                </c:pt>
                <c:pt idx="141" formatCode="0">
                  <c:v>687</c:v>
                </c:pt>
                <c:pt idx="142" formatCode="0">
                  <c:v>674</c:v>
                </c:pt>
                <c:pt idx="143" formatCode="0">
                  <c:v>628</c:v>
                </c:pt>
                <c:pt idx="144" formatCode="0">
                  <c:v>654</c:v>
                </c:pt>
                <c:pt idx="145" formatCode="0">
                  <c:v>660</c:v>
                </c:pt>
                <c:pt idx="146" formatCode="0">
                  <c:v>657</c:v>
                </c:pt>
                <c:pt idx="147" formatCode="0">
                  <c:v>651</c:v>
                </c:pt>
                <c:pt idx="148" formatCode="0">
                  <c:v>640</c:v>
                </c:pt>
                <c:pt idx="149" formatCode="0">
                  <c:v>610</c:v>
                </c:pt>
                <c:pt idx="150" formatCode="0">
                  <c:v>572</c:v>
                </c:pt>
                <c:pt idx="151" formatCode="0">
                  <c:v>563</c:v>
                </c:pt>
                <c:pt idx="152" formatCode="0">
                  <c:v>556</c:v>
                </c:pt>
                <c:pt idx="153" formatCode="0">
                  <c:v>543</c:v>
                </c:pt>
                <c:pt idx="154" formatCode="0">
                  <c:v>492</c:v>
                </c:pt>
                <c:pt idx="155" formatCode="0">
                  <c:v>494</c:v>
                </c:pt>
                <c:pt idx="156" formatCode="0">
                  <c:v>542</c:v>
                </c:pt>
                <c:pt idx="157" formatCode="0">
                  <c:v>560</c:v>
                </c:pt>
                <c:pt idx="158" formatCode="0">
                  <c:v>528</c:v>
                </c:pt>
                <c:pt idx="159" formatCode="0">
                  <c:v>540</c:v>
                </c:pt>
                <c:pt idx="160" formatCode="0">
                  <c:v>513</c:v>
                </c:pt>
                <c:pt idx="161" formatCode="0">
                  <c:v>508</c:v>
                </c:pt>
                <c:pt idx="162" formatCode="0">
                  <c:v>501</c:v>
                </c:pt>
                <c:pt idx="163" formatCode="0">
                  <c:v>542</c:v>
                </c:pt>
                <c:pt idx="164" formatCode="0">
                  <c:v>535</c:v>
                </c:pt>
                <c:pt idx="165" formatCode="0">
                  <c:v>544</c:v>
                </c:pt>
                <c:pt idx="166" formatCode="0">
                  <c:v>640</c:v>
                </c:pt>
                <c:pt idx="167" formatCode="0">
                  <c:v>720</c:v>
                </c:pt>
                <c:pt idx="168" formatCode="0">
                  <c:v>763</c:v>
                </c:pt>
                <c:pt idx="169" formatCode="0">
                  <c:v>679</c:v>
                </c:pt>
                <c:pt idx="170" formatCode="0">
                  <c:v>591</c:v>
                </c:pt>
                <c:pt idx="171" formatCode="0">
                  <c:v>563</c:v>
                </c:pt>
                <c:pt idx="172" formatCode="0">
                  <c:v>531</c:v>
                </c:pt>
                <c:pt idx="173" formatCode="0">
                  <c:v>607</c:v>
                </c:pt>
                <c:pt idx="174" formatCode="0">
                  <c:v>647</c:v>
                </c:pt>
                <c:pt idx="175" formatCode="0">
                  <c:v>713</c:v>
                </c:pt>
                <c:pt idx="176" formatCode="0">
                  <c:v>748</c:v>
                </c:pt>
                <c:pt idx="177" formatCode="0">
                  <c:v>771</c:v>
                </c:pt>
                <c:pt idx="178" formatCode="0">
                  <c:v>868</c:v>
                </c:pt>
                <c:pt idx="179" formatCode="0">
                  <c:v>930</c:v>
                </c:pt>
                <c:pt idx="180" formatCode="0">
                  <c:v>985</c:v>
                </c:pt>
                <c:pt idx="181" formatCode="0">
                  <c:v>1023</c:v>
                </c:pt>
                <c:pt idx="182" formatCode="0">
                  <c:v>1042</c:v>
                </c:pt>
                <c:pt idx="183" formatCode="0">
                  <c:v>1080</c:v>
                </c:pt>
                <c:pt idx="184" formatCode="0">
                  <c:v>1150</c:v>
                </c:pt>
                <c:pt idx="185" formatCode="0">
                  <c:v>1006</c:v>
                </c:pt>
                <c:pt idx="186" formatCode="0">
                  <c:v>1073</c:v>
                </c:pt>
                <c:pt idx="187" formatCode="0">
                  <c:v>1151</c:v>
                </c:pt>
                <c:pt idx="188" formatCode="0">
                  <c:v>1127</c:v>
                </c:pt>
                <c:pt idx="189" formatCode="0">
                  <c:v>1261</c:v>
                </c:pt>
                <c:pt idx="190" formatCode="0">
                  <c:v>1333</c:v>
                </c:pt>
                <c:pt idx="191" formatCode="0">
                  <c:v>1263</c:v>
                </c:pt>
                <c:pt idx="192" formatCode="0">
                  <c:v>1352</c:v>
                </c:pt>
                <c:pt idx="193" formatCode="0">
                  <c:v>1547</c:v>
                </c:pt>
                <c:pt idx="194" formatCode="0">
                  <c:v>1774</c:v>
                </c:pt>
                <c:pt idx="195" formatCode="0">
                  <c:v>1697</c:v>
                </c:pt>
                <c:pt idx="196" formatCode="0">
                  <c:v>1688</c:v>
                </c:pt>
                <c:pt idx="197" formatCode="0">
                  <c:v>1466</c:v>
                </c:pt>
                <c:pt idx="198" formatCode="0">
                  <c:v>1051</c:v>
                </c:pt>
                <c:pt idx="199" formatCode="0">
                  <c:v>1031</c:v>
                </c:pt>
                <c:pt idx="200" formatCode="0">
                  <c:v>908</c:v>
                </c:pt>
                <c:pt idx="201" formatCode="0">
                  <c:v>898</c:v>
                </c:pt>
                <c:pt idx="202" formatCode="0">
                  <c:v>968</c:v>
                </c:pt>
                <c:pt idx="203" formatCode="0">
                  <c:v>959</c:v>
                </c:pt>
                <c:pt idx="204" formatCode="0">
                  <c:v>958</c:v>
                </c:pt>
                <c:pt idx="205" formatCode="0">
                  <c:v>971</c:v>
                </c:pt>
                <c:pt idx="206" formatCode="0">
                  <c:v>974</c:v>
                </c:pt>
                <c:pt idx="207" formatCode="0">
                  <c:v>989</c:v>
                </c:pt>
                <c:pt idx="208" formatCode="0">
                  <c:v>882</c:v>
                </c:pt>
                <c:pt idx="209" formatCode="0">
                  <c:v>827</c:v>
                </c:pt>
                <c:pt idx="210" formatCode="0">
                  <c:v>894</c:v>
                </c:pt>
                <c:pt idx="211" formatCode="0">
                  <c:v>872</c:v>
                </c:pt>
                <c:pt idx="212" formatCode="0">
                  <c:v>846</c:v>
                </c:pt>
                <c:pt idx="213" formatCode="0">
                  <c:v>817</c:v>
                </c:pt>
                <c:pt idx="214" formatCode="0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D-1F43-8006-A6EE4E0AB7D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Dec'!$G$7:$G$221</c:f>
              <c:numCache>
                <c:formatCode>0</c:formatCode>
                <c:ptCount val="215"/>
                <c:pt idx="0">
                  <c:v>454</c:v>
                </c:pt>
                <c:pt idx="1">
                  <c:v>471</c:v>
                </c:pt>
                <c:pt idx="2">
                  <c:v>471</c:v>
                </c:pt>
                <c:pt idx="3">
                  <c:v>474</c:v>
                </c:pt>
                <c:pt idx="4">
                  <c:v>478</c:v>
                </c:pt>
                <c:pt idx="5">
                  <c:v>468</c:v>
                </c:pt>
                <c:pt idx="6">
                  <c:v>473</c:v>
                </c:pt>
                <c:pt idx="7">
                  <c:v>492</c:v>
                </c:pt>
                <c:pt idx="8">
                  <c:v>482</c:v>
                </c:pt>
                <c:pt idx="9">
                  <c:v>478</c:v>
                </c:pt>
                <c:pt idx="10">
                  <c:v>521</c:v>
                </c:pt>
                <c:pt idx="11">
                  <c:v>559</c:v>
                </c:pt>
                <c:pt idx="12">
                  <c:v>592</c:v>
                </c:pt>
                <c:pt idx="13">
                  <c:v>603</c:v>
                </c:pt>
                <c:pt idx="14">
                  <c:v>632</c:v>
                </c:pt>
                <c:pt idx="15">
                  <c:v>718</c:v>
                </c:pt>
                <c:pt idx="16">
                  <c:v>806</c:v>
                </c:pt>
                <c:pt idx="17">
                  <c:v>840</c:v>
                </c:pt>
                <c:pt idx="18">
                  <c:v>843</c:v>
                </c:pt>
                <c:pt idx="19">
                  <c:v>814</c:v>
                </c:pt>
                <c:pt idx="20">
                  <c:v>815</c:v>
                </c:pt>
                <c:pt idx="21">
                  <c:v>887</c:v>
                </c:pt>
                <c:pt idx="22">
                  <c:v>960</c:v>
                </c:pt>
                <c:pt idx="23">
                  <c:v>961</c:v>
                </c:pt>
                <c:pt idx="24">
                  <c:v>1058</c:v>
                </c:pt>
                <c:pt idx="25">
                  <c:v>1159</c:v>
                </c:pt>
                <c:pt idx="26">
                  <c:v>1209</c:v>
                </c:pt>
                <c:pt idx="27">
                  <c:v>1129</c:v>
                </c:pt>
                <c:pt idx="28">
                  <c:v>1127</c:v>
                </c:pt>
                <c:pt idx="29">
                  <c:v>1098</c:v>
                </c:pt>
                <c:pt idx="30">
                  <c:v>1011</c:v>
                </c:pt>
                <c:pt idx="31">
                  <c:v>810</c:v>
                </c:pt>
                <c:pt idx="32">
                  <c:v>696</c:v>
                </c:pt>
                <c:pt idx="33">
                  <c:v>517</c:v>
                </c:pt>
                <c:pt idx="34" formatCode="General">
                  <c:v>445</c:v>
                </c:pt>
                <c:pt idx="35" formatCode="General">
                  <c:v>437</c:v>
                </c:pt>
                <c:pt idx="36">
                  <c:v>522</c:v>
                </c:pt>
                <c:pt idx="37">
                  <c:v>536</c:v>
                </c:pt>
                <c:pt idx="38">
                  <c:v>537</c:v>
                </c:pt>
                <c:pt idx="39">
                  <c:v>691</c:v>
                </c:pt>
                <c:pt idx="40">
                  <c:v>837</c:v>
                </c:pt>
                <c:pt idx="41">
                  <c:v>757</c:v>
                </c:pt>
                <c:pt idx="42">
                  <c:v>664</c:v>
                </c:pt>
                <c:pt idx="43">
                  <c:v>734</c:v>
                </c:pt>
                <c:pt idx="44">
                  <c:v>694</c:v>
                </c:pt>
                <c:pt idx="45">
                  <c:v>687</c:v>
                </c:pt>
                <c:pt idx="46">
                  <c:v>721</c:v>
                </c:pt>
                <c:pt idx="47">
                  <c:v>763</c:v>
                </c:pt>
                <c:pt idx="48">
                  <c:v>793</c:v>
                </c:pt>
                <c:pt idx="49">
                  <c:v>805</c:v>
                </c:pt>
                <c:pt idx="50">
                  <c:v>867</c:v>
                </c:pt>
                <c:pt idx="51">
                  <c:v>880</c:v>
                </c:pt>
                <c:pt idx="52">
                  <c:v>861</c:v>
                </c:pt>
                <c:pt idx="53">
                  <c:v>842</c:v>
                </c:pt>
                <c:pt idx="54">
                  <c:v>847</c:v>
                </c:pt>
                <c:pt idx="55">
                  <c:v>934</c:v>
                </c:pt>
                <c:pt idx="56">
                  <c:v>956</c:v>
                </c:pt>
                <c:pt idx="57">
                  <c:v>1032</c:v>
                </c:pt>
                <c:pt idx="58">
                  <c:v>1146</c:v>
                </c:pt>
                <c:pt idx="59">
                  <c:v>1231</c:v>
                </c:pt>
                <c:pt idx="60">
                  <c:v>1295</c:v>
                </c:pt>
                <c:pt idx="61">
                  <c:v>1331</c:v>
                </c:pt>
                <c:pt idx="62">
                  <c:v>1233</c:v>
                </c:pt>
                <c:pt idx="63">
                  <c:v>1207</c:v>
                </c:pt>
                <c:pt idx="64">
                  <c:v>1192</c:v>
                </c:pt>
                <c:pt idx="65">
                  <c:v>1085</c:v>
                </c:pt>
                <c:pt idx="66">
                  <c:v>1011</c:v>
                </c:pt>
                <c:pt idx="67">
                  <c:v>951</c:v>
                </c:pt>
                <c:pt idx="68">
                  <c:v>937</c:v>
                </c:pt>
                <c:pt idx="69">
                  <c:v>923</c:v>
                </c:pt>
                <c:pt idx="70">
                  <c:v>1020</c:v>
                </c:pt>
                <c:pt idx="71">
                  <c:v>1032</c:v>
                </c:pt>
                <c:pt idx="72">
                  <c:v>1041</c:v>
                </c:pt>
                <c:pt idx="73">
                  <c:v>1058</c:v>
                </c:pt>
                <c:pt idx="74">
                  <c:v>1103</c:v>
                </c:pt>
                <c:pt idx="75">
                  <c:v>1209</c:v>
                </c:pt>
                <c:pt idx="76">
                  <c:v>1123</c:v>
                </c:pt>
                <c:pt idx="77">
                  <c:v>1005</c:v>
                </c:pt>
                <c:pt idx="78">
                  <c:v>1010</c:v>
                </c:pt>
                <c:pt idx="79">
                  <c:v>969</c:v>
                </c:pt>
                <c:pt idx="80">
                  <c:v>943</c:v>
                </c:pt>
                <c:pt idx="81">
                  <c:v>857</c:v>
                </c:pt>
                <c:pt idx="82">
                  <c:v>847</c:v>
                </c:pt>
                <c:pt idx="83">
                  <c:v>777</c:v>
                </c:pt>
                <c:pt idx="84">
                  <c:v>781</c:v>
                </c:pt>
                <c:pt idx="85">
                  <c:v>809</c:v>
                </c:pt>
                <c:pt idx="86">
                  <c:v>810</c:v>
                </c:pt>
                <c:pt idx="87">
                  <c:v>824</c:v>
                </c:pt>
                <c:pt idx="88">
                  <c:v>832</c:v>
                </c:pt>
                <c:pt idx="89">
                  <c:v>810</c:v>
                </c:pt>
                <c:pt idx="90">
                  <c:v>783</c:v>
                </c:pt>
                <c:pt idx="91">
                  <c:v>786</c:v>
                </c:pt>
                <c:pt idx="92">
                  <c:v>802</c:v>
                </c:pt>
                <c:pt idx="93">
                  <c:v>825</c:v>
                </c:pt>
                <c:pt idx="94">
                  <c:v>892</c:v>
                </c:pt>
                <c:pt idx="95">
                  <c:v>914</c:v>
                </c:pt>
                <c:pt idx="96">
                  <c:v>863</c:v>
                </c:pt>
                <c:pt idx="97">
                  <c:v>898</c:v>
                </c:pt>
                <c:pt idx="98">
                  <c:v>944</c:v>
                </c:pt>
                <c:pt idx="99">
                  <c:v>905</c:v>
                </c:pt>
                <c:pt idx="100">
                  <c:v>878</c:v>
                </c:pt>
                <c:pt idx="101">
                  <c:v>839</c:v>
                </c:pt>
                <c:pt idx="102">
                  <c:v>835</c:v>
                </c:pt>
                <c:pt idx="103">
                  <c:v>769</c:v>
                </c:pt>
                <c:pt idx="104">
                  <c:v>741</c:v>
                </c:pt>
                <c:pt idx="105">
                  <c:v>766</c:v>
                </c:pt>
                <c:pt idx="106">
                  <c:v>770</c:v>
                </c:pt>
                <c:pt idx="107">
                  <c:v>722</c:v>
                </c:pt>
                <c:pt idx="108">
                  <c:v>729</c:v>
                </c:pt>
                <c:pt idx="109">
                  <c:v>733</c:v>
                </c:pt>
                <c:pt idx="110">
                  <c:v>700</c:v>
                </c:pt>
                <c:pt idx="111">
                  <c:v>681</c:v>
                </c:pt>
                <c:pt idx="112">
                  <c:v>678</c:v>
                </c:pt>
                <c:pt idx="113">
                  <c:v>649</c:v>
                </c:pt>
                <c:pt idx="114">
                  <c:v>607</c:v>
                </c:pt>
                <c:pt idx="115">
                  <c:v>515</c:v>
                </c:pt>
                <c:pt idx="116">
                  <c:v>486</c:v>
                </c:pt>
                <c:pt idx="117">
                  <c:v>544</c:v>
                </c:pt>
                <c:pt idx="118">
                  <c:v>550</c:v>
                </c:pt>
                <c:pt idx="119">
                  <c:v>566</c:v>
                </c:pt>
                <c:pt idx="120">
                  <c:v>584</c:v>
                </c:pt>
                <c:pt idx="121">
                  <c:v>652</c:v>
                </c:pt>
                <c:pt idx="122">
                  <c:v>688</c:v>
                </c:pt>
                <c:pt idx="123">
                  <c:v>736</c:v>
                </c:pt>
                <c:pt idx="124">
                  <c:v>702</c:v>
                </c:pt>
                <c:pt idx="125">
                  <c:v>686</c:v>
                </c:pt>
                <c:pt idx="126">
                  <c:v>679</c:v>
                </c:pt>
                <c:pt idx="127">
                  <c:v>749</c:v>
                </c:pt>
                <c:pt idx="128">
                  <c:v>779</c:v>
                </c:pt>
                <c:pt idx="129">
                  <c:v>767</c:v>
                </c:pt>
                <c:pt idx="130">
                  <c:v>779</c:v>
                </c:pt>
                <c:pt idx="131">
                  <c:v>816</c:v>
                </c:pt>
                <c:pt idx="132">
                  <c:v>825</c:v>
                </c:pt>
                <c:pt idx="133">
                  <c:v>805</c:v>
                </c:pt>
                <c:pt idx="134">
                  <c:v>750</c:v>
                </c:pt>
                <c:pt idx="135">
                  <c:v>675</c:v>
                </c:pt>
                <c:pt idx="136">
                  <c:v>684</c:v>
                </c:pt>
                <c:pt idx="137">
                  <c:v>678</c:v>
                </c:pt>
                <c:pt idx="138">
                  <c:v>679</c:v>
                </c:pt>
                <c:pt idx="139">
                  <c:v>707</c:v>
                </c:pt>
                <c:pt idx="140">
                  <c:v>756</c:v>
                </c:pt>
                <c:pt idx="141">
                  <c:v>758</c:v>
                </c:pt>
                <c:pt idx="142">
                  <c:v>756</c:v>
                </c:pt>
                <c:pt idx="143">
                  <c:v>684</c:v>
                </c:pt>
                <c:pt idx="144">
                  <c:v>721</c:v>
                </c:pt>
                <c:pt idx="145">
                  <c:v>724</c:v>
                </c:pt>
                <c:pt idx="146">
                  <c:v>714</c:v>
                </c:pt>
                <c:pt idx="147">
                  <c:v>702</c:v>
                </c:pt>
                <c:pt idx="148">
                  <c:v>672</c:v>
                </c:pt>
                <c:pt idx="149">
                  <c:v>649</c:v>
                </c:pt>
                <c:pt idx="150">
                  <c:v>622</c:v>
                </c:pt>
                <c:pt idx="151">
                  <c:v>606</c:v>
                </c:pt>
                <c:pt idx="152">
                  <c:v>587</c:v>
                </c:pt>
                <c:pt idx="153">
                  <c:v>570</c:v>
                </c:pt>
                <c:pt idx="154">
                  <c:v>517</c:v>
                </c:pt>
                <c:pt idx="155">
                  <c:v>525</c:v>
                </c:pt>
                <c:pt idx="156">
                  <c:v>587</c:v>
                </c:pt>
                <c:pt idx="157">
                  <c:v>596</c:v>
                </c:pt>
                <c:pt idx="158">
                  <c:v>565</c:v>
                </c:pt>
                <c:pt idx="159">
                  <c:v>559</c:v>
                </c:pt>
                <c:pt idx="160">
                  <c:v>528</c:v>
                </c:pt>
                <c:pt idx="161">
                  <c:v>521</c:v>
                </c:pt>
                <c:pt idx="162">
                  <c:v>528</c:v>
                </c:pt>
                <c:pt idx="163">
                  <c:v>586</c:v>
                </c:pt>
                <c:pt idx="164">
                  <c:v>591</c:v>
                </c:pt>
                <c:pt idx="165">
                  <c:v>597</c:v>
                </c:pt>
                <c:pt idx="166">
                  <c:v>694</c:v>
                </c:pt>
                <c:pt idx="167">
                  <c:v>757</c:v>
                </c:pt>
                <c:pt idx="168">
                  <c:v>806</c:v>
                </c:pt>
                <c:pt idx="169">
                  <c:v>729</c:v>
                </c:pt>
                <c:pt idx="170">
                  <c:v>653</c:v>
                </c:pt>
                <c:pt idx="171">
                  <c:v>643</c:v>
                </c:pt>
                <c:pt idx="172">
                  <c:v>579</c:v>
                </c:pt>
                <c:pt idx="173">
                  <c:v>634</c:v>
                </c:pt>
                <c:pt idx="174">
                  <c:v>666</c:v>
                </c:pt>
                <c:pt idx="175">
                  <c:v>749</c:v>
                </c:pt>
                <c:pt idx="176">
                  <c:v>797</c:v>
                </c:pt>
                <c:pt idx="177">
                  <c:v>806</c:v>
                </c:pt>
                <c:pt idx="178">
                  <c:v>975</c:v>
                </c:pt>
                <c:pt idx="179">
                  <c:v>1017</c:v>
                </c:pt>
                <c:pt idx="180">
                  <c:v>1017</c:v>
                </c:pt>
                <c:pt idx="181">
                  <c:v>1037</c:v>
                </c:pt>
                <c:pt idx="182">
                  <c:v>1072</c:v>
                </c:pt>
                <c:pt idx="183">
                  <c:v>1106</c:v>
                </c:pt>
                <c:pt idx="184">
                  <c:v>1179</c:v>
                </c:pt>
                <c:pt idx="185">
                  <c:v>1048</c:v>
                </c:pt>
                <c:pt idx="186">
                  <c:v>1085</c:v>
                </c:pt>
                <c:pt idx="187">
                  <c:v>1156</c:v>
                </c:pt>
                <c:pt idx="188">
                  <c:v>1192</c:v>
                </c:pt>
                <c:pt idx="189">
                  <c:v>1324</c:v>
                </c:pt>
                <c:pt idx="190">
                  <c:v>1394</c:v>
                </c:pt>
                <c:pt idx="191">
                  <c:v>1311</c:v>
                </c:pt>
                <c:pt idx="192">
                  <c:v>1412</c:v>
                </c:pt>
                <c:pt idx="193">
                  <c:v>1552</c:v>
                </c:pt>
                <c:pt idx="194">
                  <c:v>1802</c:v>
                </c:pt>
                <c:pt idx="195">
                  <c:v>1691</c:v>
                </c:pt>
                <c:pt idx="196">
                  <c:v>1698</c:v>
                </c:pt>
                <c:pt idx="197">
                  <c:v>1462</c:v>
                </c:pt>
                <c:pt idx="198">
                  <c:v>1021</c:v>
                </c:pt>
                <c:pt idx="199">
                  <c:v>1047</c:v>
                </c:pt>
                <c:pt idx="200">
                  <c:v>938</c:v>
                </c:pt>
                <c:pt idx="201">
                  <c:v>934</c:v>
                </c:pt>
                <c:pt idx="202">
                  <c:v>975</c:v>
                </c:pt>
                <c:pt idx="203">
                  <c:v>894</c:v>
                </c:pt>
                <c:pt idx="204">
                  <c:v>926</c:v>
                </c:pt>
                <c:pt idx="205">
                  <c:v>939</c:v>
                </c:pt>
                <c:pt idx="206">
                  <c:v>937</c:v>
                </c:pt>
                <c:pt idx="207">
                  <c:v>1009</c:v>
                </c:pt>
                <c:pt idx="208">
                  <c:v>923</c:v>
                </c:pt>
                <c:pt idx="209">
                  <c:v>837</c:v>
                </c:pt>
                <c:pt idx="210">
                  <c:v>930</c:v>
                </c:pt>
                <c:pt idx="211">
                  <c:v>921</c:v>
                </c:pt>
                <c:pt idx="212">
                  <c:v>883</c:v>
                </c:pt>
                <c:pt idx="213">
                  <c:v>870</c:v>
                </c:pt>
                <c:pt idx="214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D-1F43-8006-A6EE4E0AB7D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'Fats and oils Dec'!$H$7:$H$221</c:f>
              <c:numCache>
                <c:formatCode>0</c:formatCode>
                <c:ptCount val="215"/>
                <c:pt idx="0">
                  <c:v>424</c:v>
                </c:pt>
                <c:pt idx="1">
                  <c:v>414</c:v>
                </c:pt>
                <c:pt idx="2">
                  <c:v>410</c:v>
                </c:pt>
                <c:pt idx="3">
                  <c:v>394</c:v>
                </c:pt>
                <c:pt idx="4">
                  <c:v>408</c:v>
                </c:pt>
                <c:pt idx="5">
                  <c:v>407</c:v>
                </c:pt>
                <c:pt idx="6">
                  <c:v>431</c:v>
                </c:pt>
                <c:pt idx="7">
                  <c:v>465</c:v>
                </c:pt>
                <c:pt idx="8">
                  <c:v>459</c:v>
                </c:pt>
                <c:pt idx="9">
                  <c:v>468</c:v>
                </c:pt>
                <c:pt idx="10">
                  <c:v>516</c:v>
                </c:pt>
                <c:pt idx="11">
                  <c:v>560</c:v>
                </c:pt>
                <c:pt idx="12">
                  <c:v>565</c:v>
                </c:pt>
                <c:pt idx="13">
                  <c:v>541</c:v>
                </c:pt>
                <c:pt idx="14">
                  <c:v>566</c:v>
                </c:pt>
                <c:pt idx="15">
                  <c:v>625</c:v>
                </c:pt>
                <c:pt idx="16">
                  <c:v>724</c:v>
                </c:pt>
                <c:pt idx="17">
                  <c:v>821</c:v>
                </c:pt>
                <c:pt idx="18">
                  <c:v>793</c:v>
                </c:pt>
                <c:pt idx="19">
                  <c:v>749</c:v>
                </c:pt>
                <c:pt idx="20">
                  <c:v>754</c:v>
                </c:pt>
                <c:pt idx="21">
                  <c:v>781</c:v>
                </c:pt>
                <c:pt idx="22">
                  <c:v>840</c:v>
                </c:pt>
                <c:pt idx="23">
                  <c:v>825</c:v>
                </c:pt>
                <c:pt idx="24">
                  <c:v>914</c:v>
                </c:pt>
                <c:pt idx="25">
                  <c:v>1020</c:v>
                </c:pt>
                <c:pt idx="26">
                  <c:v>1116</c:v>
                </c:pt>
                <c:pt idx="27">
                  <c:v>1026</c:v>
                </c:pt>
                <c:pt idx="28">
                  <c:v>1011</c:v>
                </c:pt>
                <c:pt idx="29">
                  <c:v>1125</c:v>
                </c:pt>
                <c:pt idx="30">
                  <c:v>1164</c:v>
                </c:pt>
                <c:pt idx="31">
                  <c:v>968</c:v>
                </c:pt>
                <c:pt idx="32">
                  <c:v>968</c:v>
                </c:pt>
                <c:pt idx="33">
                  <c:v>712</c:v>
                </c:pt>
                <c:pt idx="34" formatCode="General">
                  <c:v>475</c:v>
                </c:pt>
                <c:pt idx="35" formatCode="General">
                  <c:v>480</c:v>
                </c:pt>
                <c:pt idx="36">
                  <c:v>604</c:v>
                </c:pt>
                <c:pt idx="37">
                  <c:v>571</c:v>
                </c:pt>
                <c:pt idx="38">
                  <c:v>500</c:v>
                </c:pt>
                <c:pt idx="39">
                  <c:v>620</c:v>
                </c:pt>
                <c:pt idx="40">
                  <c:v>750</c:v>
                </c:pt>
                <c:pt idx="41">
                  <c:v>763</c:v>
                </c:pt>
                <c:pt idx="42">
                  <c:v>684</c:v>
                </c:pt>
                <c:pt idx="43">
                  <c:v>828</c:v>
                </c:pt>
                <c:pt idx="44">
                  <c:v>861</c:v>
                </c:pt>
                <c:pt idx="45">
                  <c:v>692</c:v>
                </c:pt>
                <c:pt idx="46">
                  <c:v>748</c:v>
                </c:pt>
                <c:pt idx="47">
                  <c:v>746</c:v>
                </c:pt>
                <c:pt idx="48">
                  <c:v>728</c:v>
                </c:pt>
                <c:pt idx="49">
                  <c:v>735</c:v>
                </c:pt>
                <c:pt idx="50">
                  <c:v>825</c:v>
                </c:pt>
                <c:pt idx="51">
                  <c:v>841</c:v>
                </c:pt>
                <c:pt idx="52">
                  <c:v>851</c:v>
                </c:pt>
                <c:pt idx="53">
                  <c:v>847</c:v>
                </c:pt>
                <c:pt idx="54">
                  <c:v>803</c:v>
                </c:pt>
                <c:pt idx="55">
                  <c:v>833</c:v>
                </c:pt>
                <c:pt idx="56">
                  <c:v>847</c:v>
                </c:pt>
                <c:pt idx="57">
                  <c:v>898</c:v>
                </c:pt>
                <c:pt idx="58">
                  <c:v>1100</c:v>
                </c:pt>
                <c:pt idx="59">
                  <c:v>1135</c:v>
                </c:pt>
                <c:pt idx="60">
                  <c:v>1214</c:v>
                </c:pt>
                <c:pt idx="61">
                  <c:v>1200</c:v>
                </c:pt>
                <c:pt idx="62">
                  <c:v>1202</c:v>
                </c:pt>
                <c:pt idx="63">
                  <c:v>1248</c:v>
                </c:pt>
                <c:pt idx="64">
                  <c:v>1271</c:v>
                </c:pt>
                <c:pt idx="65">
                  <c:v>1360</c:v>
                </c:pt>
                <c:pt idx="66">
                  <c:v>1393</c:v>
                </c:pt>
                <c:pt idx="67">
                  <c:v>1310</c:v>
                </c:pt>
                <c:pt idx="68">
                  <c:v>1346</c:v>
                </c:pt>
                <c:pt idx="69">
                  <c:v>1223</c:v>
                </c:pt>
                <c:pt idx="70">
                  <c:v>1108</c:v>
                </c:pt>
                <c:pt idx="71">
                  <c:v>1210</c:v>
                </c:pt>
                <c:pt idx="72">
                  <c:v>1191</c:v>
                </c:pt>
                <c:pt idx="73">
                  <c:v>1194</c:v>
                </c:pt>
                <c:pt idx="74">
                  <c:v>1231</c:v>
                </c:pt>
                <c:pt idx="75">
                  <c:v>1201</c:v>
                </c:pt>
                <c:pt idx="76">
                  <c:v>1276</c:v>
                </c:pt>
                <c:pt idx="77">
                  <c:v>1133</c:v>
                </c:pt>
                <c:pt idx="78">
                  <c:v>1143</c:v>
                </c:pt>
                <c:pt idx="79">
                  <c:v>1120</c:v>
                </c:pt>
                <c:pt idx="80">
                  <c:v>1106</c:v>
                </c:pt>
                <c:pt idx="81">
                  <c:v>1013</c:v>
                </c:pt>
                <c:pt idx="82">
                  <c:v>944</c:v>
                </c:pt>
                <c:pt idx="83">
                  <c:v>965</c:v>
                </c:pt>
                <c:pt idx="84">
                  <c:v>1016</c:v>
                </c:pt>
                <c:pt idx="85">
                  <c:v>989</c:v>
                </c:pt>
                <c:pt idx="86">
                  <c:v>993</c:v>
                </c:pt>
                <c:pt idx="87">
                  <c:v>1029</c:v>
                </c:pt>
                <c:pt idx="88">
                  <c:v>1042</c:v>
                </c:pt>
                <c:pt idx="89">
                  <c:v>1113</c:v>
                </c:pt>
                <c:pt idx="90">
                  <c:v>1150</c:v>
                </c:pt>
                <c:pt idx="91">
                  <c:v>1009</c:v>
                </c:pt>
                <c:pt idx="92">
                  <c:v>993</c:v>
                </c:pt>
                <c:pt idx="93">
                  <c:v>832</c:v>
                </c:pt>
                <c:pt idx="94">
                  <c:v>896</c:v>
                </c:pt>
                <c:pt idx="95">
                  <c:v>935</c:v>
                </c:pt>
                <c:pt idx="96">
                  <c:v>831</c:v>
                </c:pt>
                <c:pt idx="97">
                  <c:v>788</c:v>
                </c:pt>
                <c:pt idx="98">
                  <c:v>1040</c:v>
                </c:pt>
                <c:pt idx="99">
                  <c:v>1054</c:v>
                </c:pt>
                <c:pt idx="100">
                  <c:v>1078</c:v>
                </c:pt>
                <c:pt idx="101">
                  <c:v>1030</c:v>
                </c:pt>
                <c:pt idx="102">
                  <c:v>976</c:v>
                </c:pt>
                <c:pt idx="103">
                  <c:v>949</c:v>
                </c:pt>
                <c:pt idx="104">
                  <c:v>863</c:v>
                </c:pt>
                <c:pt idx="105">
                  <c:v>771</c:v>
                </c:pt>
                <c:pt idx="106">
                  <c:v>856</c:v>
                </c:pt>
                <c:pt idx="107">
                  <c:v>861</c:v>
                </c:pt>
                <c:pt idx="108">
                  <c:v>761</c:v>
                </c:pt>
                <c:pt idx="109">
                  <c:v>748</c:v>
                </c:pt>
                <c:pt idx="110">
                  <c:v>750</c:v>
                </c:pt>
                <c:pt idx="111">
                  <c:v>696</c:v>
                </c:pt>
                <c:pt idx="112">
                  <c:v>741</c:v>
                </c:pt>
                <c:pt idx="113">
                  <c:v>768</c:v>
                </c:pt>
                <c:pt idx="114">
                  <c:v>734</c:v>
                </c:pt>
                <c:pt idx="115">
                  <c:v>728</c:v>
                </c:pt>
                <c:pt idx="116">
                  <c:v>745</c:v>
                </c:pt>
                <c:pt idx="117">
                  <c:v>636</c:v>
                </c:pt>
                <c:pt idx="118">
                  <c:v>535</c:v>
                </c:pt>
                <c:pt idx="119">
                  <c:v>554</c:v>
                </c:pt>
                <c:pt idx="120">
                  <c:v>605</c:v>
                </c:pt>
                <c:pt idx="121">
                  <c:v>701</c:v>
                </c:pt>
                <c:pt idx="122">
                  <c:v>798</c:v>
                </c:pt>
                <c:pt idx="123">
                  <c:v>915</c:v>
                </c:pt>
                <c:pt idx="124">
                  <c:v>896</c:v>
                </c:pt>
                <c:pt idx="125">
                  <c:v>793</c:v>
                </c:pt>
                <c:pt idx="126">
                  <c:v>778</c:v>
                </c:pt>
                <c:pt idx="127">
                  <c:v>785</c:v>
                </c:pt>
                <c:pt idx="128">
                  <c:v>797</c:v>
                </c:pt>
                <c:pt idx="129">
                  <c:v>829</c:v>
                </c:pt>
                <c:pt idx="130">
                  <c:v>849</c:v>
                </c:pt>
                <c:pt idx="131">
                  <c:v>913</c:v>
                </c:pt>
                <c:pt idx="132">
                  <c:v>905</c:v>
                </c:pt>
                <c:pt idx="133">
                  <c:v>840</c:v>
                </c:pt>
                <c:pt idx="134">
                  <c:v>838</c:v>
                </c:pt>
                <c:pt idx="135">
                  <c:v>828</c:v>
                </c:pt>
                <c:pt idx="136">
                  <c:v>888</c:v>
                </c:pt>
                <c:pt idx="137">
                  <c:v>976</c:v>
                </c:pt>
                <c:pt idx="138">
                  <c:v>913</c:v>
                </c:pt>
                <c:pt idx="139">
                  <c:v>894</c:v>
                </c:pt>
                <c:pt idx="140">
                  <c:v>883</c:v>
                </c:pt>
                <c:pt idx="141">
                  <c:v>819</c:v>
                </c:pt>
                <c:pt idx="142">
                  <c:v>761</c:v>
                </c:pt>
                <c:pt idx="143">
                  <c:v>745</c:v>
                </c:pt>
                <c:pt idx="144">
                  <c:v>748</c:v>
                </c:pt>
                <c:pt idx="145">
                  <c:v>760</c:v>
                </c:pt>
                <c:pt idx="146">
                  <c:v>739</c:v>
                </c:pt>
                <c:pt idx="147">
                  <c:v>735</c:v>
                </c:pt>
                <c:pt idx="148">
                  <c:v>730</c:v>
                </c:pt>
                <c:pt idx="149">
                  <c:v>738</c:v>
                </c:pt>
                <c:pt idx="150">
                  <c:v>740</c:v>
                </c:pt>
                <c:pt idx="151">
                  <c:v>780</c:v>
                </c:pt>
                <c:pt idx="152">
                  <c:v>765</c:v>
                </c:pt>
                <c:pt idx="153">
                  <c:v>750</c:v>
                </c:pt>
                <c:pt idx="154">
                  <c:v>786</c:v>
                </c:pt>
                <c:pt idx="155">
                  <c:v>799</c:v>
                </c:pt>
                <c:pt idx="156">
                  <c:v>784</c:v>
                </c:pt>
                <c:pt idx="157">
                  <c:v>780</c:v>
                </c:pt>
                <c:pt idx="158">
                  <c:v>740</c:v>
                </c:pt>
                <c:pt idx="159">
                  <c:v>734</c:v>
                </c:pt>
                <c:pt idx="160">
                  <c:v>782</c:v>
                </c:pt>
                <c:pt idx="161">
                  <c:v>795</c:v>
                </c:pt>
                <c:pt idx="162">
                  <c:v>806</c:v>
                </c:pt>
                <c:pt idx="163">
                  <c:v>845</c:v>
                </c:pt>
                <c:pt idx="164">
                  <c:v>823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888</c:v>
                </c:pt>
                <c:pt idx="170">
                  <c:v>935</c:v>
                </c:pt>
                <c:pt idx="171">
                  <c:v>866</c:v>
                </c:pt>
                <c:pt idx="172">
                  <c:v>1025</c:v>
                </c:pt>
                <c:pt idx="173">
                  <c:v>993</c:v>
                </c:pt>
                <c:pt idx="174">
                  <c:v>924</c:v>
                </c:pt>
                <c:pt idx="175">
                  <c:v>915</c:v>
                </c:pt>
                <c:pt idx="176">
                  <c:v>915</c:v>
                </c:pt>
                <c:pt idx="177">
                  <c:v>915</c:v>
                </c:pt>
                <c:pt idx="178">
                  <c:v>800</c:v>
                </c:pt>
                <c:pt idx="179">
                  <c:v>880</c:v>
                </c:pt>
                <c:pt idx="180">
                  <c:v>950</c:v>
                </c:pt>
                <c:pt idx="181">
                  <c:v>1188</c:v>
                </c:pt>
                <c:pt idx="182">
                  <c:v>1251</c:v>
                </c:pt>
                <c:pt idx="183">
                  <c:v>1330</c:v>
                </c:pt>
                <c:pt idx="184">
                  <c:v>1470</c:v>
                </c:pt>
                <c:pt idx="185">
                  <c:v>1538</c:v>
                </c:pt>
                <c:pt idx="186">
                  <c:v>1526</c:v>
                </c:pt>
                <c:pt idx="187">
                  <c:v>1638</c:v>
                </c:pt>
                <c:pt idx="188">
                  <c:v>1662</c:v>
                </c:pt>
                <c:pt idx="189">
                  <c:v>1624</c:v>
                </c:pt>
                <c:pt idx="190">
                  <c:v>1911</c:v>
                </c:pt>
                <c:pt idx="191">
                  <c:v>1666</c:v>
                </c:pt>
                <c:pt idx="192">
                  <c:v>1680</c:v>
                </c:pt>
                <c:pt idx="193">
                  <c:v>1768</c:v>
                </c:pt>
                <c:pt idx="194">
                  <c:v>1840</c:v>
                </c:pt>
                <c:pt idx="195">
                  <c:v>1840</c:v>
                </c:pt>
                <c:pt idx="196">
                  <c:v>1935</c:v>
                </c:pt>
                <c:pt idx="197">
                  <c:v>1974</c:v>
                </c:pt>
                <c:pt idx="198">
                  <c:v>1980</c:v>
                </c:pt>
                <c:pt idx="199">
                  <c:v>1980</c:v>
                </c:pt>
                <c:pt idx="200">
                  <c:v>1950</c:v>
                </c:pt>
                <c:pt idx="201">
                  <c:v>1905</c:v>
                </c:pt>
                <c:pt idx="202">
                  <c:v>1905</c:v>
                </c:pt>
                <c:pt idx="203">
                  <c:v>1896</c:v>
                </c:pt>
                <c:pt idx="204">
                  <c:v>1813</c:v>
                </c:pt>
                <c:pt idx="205">
                  <c:v>1730</c:v>
                </c:pt>
                <c:pt idx="206">
                  <c:v>1518</c:v>
                </c:pt>
                <c:pt idx="207">
                  <c:v>1520</c:v>
                </c:pt>
                <c:pt idx="208">
                  <c:v>1518</c:v>
                </c:pt>
                <c:pt idx="209">
                  <c:v>1510</c:v>
                </c:pt>
                <c:pt idx="210">
                  <c:v>1510</c:v>
                </c:pt>
                <c:pt idx="211">
                  <c:v>1643</c:v>
                </c:pt>
                <c:pt idx="212">
                  <c:v>1685</c:v>
                </c:pt>
                <c:pt idx="213">
                  <c:v>1685</c:v>
                </c:pt>
                <c:pt idx="214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D-1F43-8006-A6EE4E0A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00128"/>
        <c:axId val="460788672"/>
      </c:lineChart>
      <c:catAx>
        <c:axId val="7620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0788672"/>
        <c:crosses val="autoZero"/>
        <c:auto val="1"/>
        <c:lblAlgn val="ctr"/>
        <c:lblOffset val="100"/>
        <c:noMultiLvlLbl val="0"/>
      </c:catAx>
      <c:valAx>
        <c:axId val="460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111578</xdr:rowOff>
    </xdr:from>
    <xdr:to>
      <xdr:col>2</xdr:col>
      <xdr:colOff>188922</xdr:colOff>
      <xdr:row>2</xdr:row>
      <xdr:rowOff>110222</xdr:rowOff>
    </xdr:to>
    <xdr:sp macro="" textlink="">
      <xdr:nvSpPr>
        <xdr:cNvPr id="2" name="Freeform 5">
          <a:extLst>
            <a:ext uri="{FF2B5EF4-FFF2-40B4-BE49-F238E27FC236}">
              <a16:creationId xmlns:a16="http://schemas.microsoft.com/office/drawing/2014/main" id="{FFF2399A-55C9-4257-9078-0B81EEE5B21D}"/>
            </a:ext>
          </a:extLst>
        </xdr:cNvPr>
        <xdr:cNvSpPr>
          <a:spLocks noChangeAspect="1" noEditPoints="1"/>
        </xdr:cNvSpPr>
      </xdr:nvSpPr>
      <xdr:spPr bwMode="auto">
        <a:xfrm>
          <a:off x="99060" y="111578"/>
          <a:ext cx="1027122" cy="631104"/>
        </a:xfrm>
        <a:custGeom>
          <a:avLst/>
          <a:gdLst>
            <a:gd name="T0" fmla="*/ 347 w 347"/>
            <a:gd name="T1" fmla="*/ 96 h 193"/>
            <a:gd name="T2" fmla="*/ 0 w 347"/>
            <a:gd name="T3" fmla="*/ 96 h 193"/>
            <a:gd name="T4" fmla="*/ 174 w 347"/>
            <a:gd name="T5" fmla="*/ 8 h 193"/>
            <a:gd name="T6" fmla="*/ 174 w 347"/>
            <a:gd name="T7" fmla="*/ 184 h 193"/>
            <a:gd name="T8" fmla="*/ 174 w 347"/>
            <a:gd name="T9" fmla="*/ 8 h 193"/>
            <a:gd name="T10" fmla="*/ 109 w 347"/>
            <a:gd name="T11" fmla="*/ 106 h 193"/>
            <a:gd name="T12" fmla="*/ 131 w 347"/>
            <a:gd name="T13" fmla="*/ 112 h 193"/>
            <a:gd name="T14" fmla="*/ 121 w 347"/>
            <a:gd name="T15" fmla="*/ 127 h 193"/>
            <a:gd name="T16" fmla="*/ 121 w 347"/>
            <a:gd name="T17" fmla="*/ 78 h 193"/>
            <a:gd name="T18" fmla="*/ 120 w 347"/>
            <a:gd name="T19" fmla="*/ 87 h 193"/>
            <a:gd name="T20" fmla="*/ 131 w 347"/>
            <a:gd name="T21" fmla="*/ 98 h 193"/>
            <a:gd name="T22" fmla="*/ 291 w 347"/>
            <a:gd name="T23" fmla="*/ 106 h 193"/>
            <a:gd name="T24" fmla="*/ 269 w 347"/>
            <a:gd name="T25" fmla="*/ 118 h 193"/>
            <a:gd name="T26" fmla="*/ 290 w 347"/>
            <a:gd name="T27" fmla="*/ 112 h 193"/>
            <a:gd name="T28" fmla="*/ 245 w 347"/>
            <a:gd name="T29" fmla="*/ 103 h 193"/>
            <a:gd name="T30" fmla="*/ 291 w 347"/>
            <a:gd name="T31" fmla="*/ 106 h 193"/>
            <a:gd name="T32" fmla="*/ 257 w 347"/>
            <a:gd name="T33" fmla="*/ 98 h 193"/>
            <a:gd name="T34" fmla="*/ 268 w 347"/>
            <a:gd name="T35" fmla="*/ 87 h 193"/>
            <a:gd name="T36" fmla="*/ 50 w 347"/>
            <a:gd name="T37" fmla="*/ 126 h 193"/>
            <a:gd name="T38" fmla="*/ 77 w 347"/>
            <a:gd name="T39" fmla="*/ 98 h 193"/>
            <a:gd name="T40" fmla="*/ 90 w 347"/>
            <a:gd name="T41" fmla="*/ 126 h 193"/>
            <a:gd name="T42" fmla="*/ 77 w 347"/>
            <a:gd name="T43" fmla="*/ 62 h 193"/>
            <a:gd name="T44" fmla="*/ 50 w 347"/>
            <a:gd name="T45" fmla="*/ 88 h 193"/>
            <a:gd name="T46" fmla="*/ 37 w 347"/>
            <a:gd name="T47" fmla="*/ 62 h 193"/>
            <a:gd name="T48" fmla="*/ 150 w 347"/>
            <a:gd name="T49" fmla="*/ 126 h 193"/>
            <a:gd name="T50" fmla="*/ 162 w 347"/>
            <a:gd name="T51" fmla="*/ 101 h 193"/>
            <a:gd name="T52" fmla="*/ 181 w 347"/>
            <a:gd name="T53" fmla="*/ 99 h 193"/>
            <a:gd name="T54" fmla="*/ 193 w 347"/>
            <a:gd name="T55" fmla="*/ 126 h 193"/>
            <a:gd name="T56" fmla="*/ 176 w 347"/>
            <a:gd name="T57" fmla="*/ 78 h 193"/>
            <a:gd name="T58" fmla="*/ 161 w 347"/>
            <a:gd name="T59" fmla="*/ 86 h 193"/>
            <a:gd name="T60" fmla="*/ 150 w 347"/>
            <a:gd name="T61" fmla="*/ 79 h 193"/>
            <a:gd name="T62" fmla="*/ 203 w 347"/>
            <a:gd name="T63" fmla="*/ 126 h 193"/>
            <a:gd name="T64" fmla="*/ 215 w 347"/>
            <a:gd name="T65" fmla="*/ 101 h 193"/>
            <a:gd name="T66" fmla="*/ 247 w 347"/>
            <a:gd name="T67" fmla="*/ 126 h 193"/>
            <a:gd name="T68" fmla="*/ 245 w 347"/>
            <a:gd name="T69" fmla="*/ 79 h 193"/>
            <a:gd name="T70" fmla="*/ 215 w 347"/>
            <a:gd name="T71" fmla="*/ 99 h 193"/>
            <a:gd name="T72" fmla="*/ 203 w 347"/>
            <a:gd name="T73" fmla="*/ 62 h 193"/>
            <a:gd name="T74" fmla="*/ 298 w 347"/>
            <a:gd name="T75" fmla="*/ 126 h 193"/>
            <a:gd name="T76" fmla="*/ 310 w 347"/>
            <a:gd name="T77" fmla="*/ 62 h 193"/>
            <a:gd name="T78" fmla="*/ 298 w 347"/>
            <a:gd name="T79" fmla="*/ 126 h 1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</a:cxnLst>
          <a:rect l="0" t="0" r="r" b="b"/>
          <a:pathLst>
            <a:path w="347" h="193">
              <a:moveTo>
                <a:pt x="174" y="0"/>
              </a:moveTo>
              <a:cubicBezTo>
                <a:pt x="269" y="0"/>
                <a:pt x="347" y="43"/>
                <a:pt x="347" y="96"/>
              </a:cubicBezTo>
              <a:cubicBezTo>
                <a:pt x="347" y="150"/>
                <a:pt x="269" y="193"/>
                <a:pt x="174" y="193"/>
              </a:cubicBezTo>
              <a:cubicBezTo>
                <a:pt x="78" y="193"/>
                <a:pt x="0" y="150"/>
                <a:pt x="0" y="96"/>
              </a:cubicBezTo>
              <a:cubicBezTo>
                <a:pt x="0" y="43"/>
                <a:pt x="78" y="0"/>
                <a:pt x="174" y="0"/>
              </a:cubicBezTo>
              <a:close/>
              <a:moveTo>
                <a:pt x="174" y="8"/>
              </a:moveTo>
              <a:cubicBezTo>
                <a:pt x="83" y="8"/>
                <a:pt x="9" y="48"/>
                <a:pt x="9" y="96"/>
              </a:cubicBezTo>
              <a:cubicBezTo>
                <a:pt x="9" y="145"/>
                <a:pt x="83" y="184"/>
                <a:pt x="174" y="184"/>
              </a:cubicBezTo>
              <a:cubicBezTo>
                <a:pt x="265" y="184"/>
                <a:pt x="338" y="145"/>
                <a:pt x="338" y="96"/>
              </a:cubicBezTo>
              <a:cubicBezTo>
                <a:pt x="338" y="48"/>
                <a:pt x="264" y="8"/>
                <a:pt x="174" y="8"/>
              </a:cubicBezTo>
              <a:close/>
              <a:moveTo>
                <a:pt x="143" y="106"/>
              </a:moveTo>
              <a:cubicBezTo>
                <a:pt x="109" y="106"/>
                <a:pt x="109" y="106"/>
                <a:pt x="109" y="106"/>
              </a:cubicBezTo>
              <a:cubicBezTo>
                <a:pt x="109" y="114"/>
                <a:pt x="114" y="118"/>
                <a:pt x="121" y="118"/>
              </a:cubicBezTo>
              <a:cubicBezTo>
                <a:pt x="126" y="118"/>
                <a:pt x="130" y="115"/>
                <a:pt x="131" y="112"/>
              </a:cubicBezTo>
              <a:cubicBezTo>
                <a:pt x="142" y="112"/>
                <a:pt x="142" y="112"/>
                <a:pt x="142" y="112"/>
              </a:cubicBezTo>
              <a:cubicBezTo>
                <a:pt x="139" y="122"/>
                <a:pt x="131" y="127"/>
                <a:pt x="121" y="127"/>
              </a:cubicBezTo>
              <a:cubicBezTo>
                <a:pt x="106" y="127"/>
                <a:pt x="97" y="117"/>
                <a:pt x="97" y="103"/>
              </a:cubicBezTo>
              <a:cubicBezTo>
                <a:pt x="97" y="89"/>
                <a:pt x="107" y="78"/>
                <a:pt x="121" y="78"/>
              </a:cubicBezTo>
              <a:cubicBezTo>
                <a:pt x="136" y="78"/>
                <a:pt x="144" y="91"/>
                <a:pt x="143" y="106"/>
              </a:cubicBezTo>
              <a:close/>
              <a:moveTo>
                <a:pt x="120" y="87"/>
              </a:moveTo>
              <a:cubicBezTo>
                <a:pt x="113" y="87"/>
                <a:pt x="109" y="92"/>
                <a:pt x="109" y="98"/>
              </a:cubicBezTo>
              <a:cubicBezTo>
                <a:pt x="131" y="98"/>
                <a:pt x="131" y="98"/>
                <a:pt x="131" y="98"/>
              </a:cubicBezTo>
              <a:cubicBezTo>
                <a:pt x="130" y="91"/>
                <a:pt x="128" y="87"/>
                <a:pt x="120" y="87"/>
              </a:cubicBezTo>
              <a:close/>
              <a:moveTo>
                <a:pt x="291" y="106"/>
              </a:moveTo>
              <a:cubicBezTo>
                <a:pt x="257" y="106"/>
                <a:pt x="257" y="106"/>
                <a:pt x="257" y="106"/>
              </a:cubicBezTo>
              <a:cubicBezTo>
                <a:pt x="257" y="114"/>
                <a:pt x="262" y="118"/>
                <a:pt x="269" y="118"/>
              </a:cubicBezTo>
              <a:cubicBezTo>
                <a:pt x="274" y="118"/>
                <a:pt x="278" y="115"/>
                <a:pt x="279" y="112"/>
              </a:cubicBezTo>
              <a:cubicBezTo>
                <a:pt x="290" y="112"/>
                <a:pt x="290" y="112"/>
                <a:pt x="290" y="112"/>
              </a:cubicBezTo>
              <a:cubicBezTo>
                <a:pt x="287" y="122"/>
                <a:pt x="279" y="127"/>
                <a:pt x="269" y="127"/>
              </a:cubicBezTo>
              <a:cubicBezTo>
                <a:pt x="254" y="127"/>
                <a:pt x="245" y="117"/>
                <a:pt x="245" y="103"/>
              </a:cubicBezTo>
              <a:cubicBezTo>
                <a:pt x="245" y="89"/>
                <a:pt x="255" y="78"/>
                <a:pt x="269" y="78"/>
              </a:cubicBezTo>
              <a:cubicBezTo>
                <a:pt x="284" y="78"/>
                <a:pt x="292" y="91"/>
                <a:pt x="291" y="106"/>
              </a:cubicBezTo>
              <a:close/>
              <a:moveTo>
                <a:pt x="268" y="87"/>
              </a:moveTo>
              <a:cubicBezTo>
                <a:pt x="261" y="87"/>
                <a:pt x="257" y="92"/>
                <a:pt x="257" y="98"/>
              </a:cubicBezTo>
              <a:cubicBezTo>
                <a:pt x="279" y="98"/>
                <a:pt x="279" y="98"/>
                <a:pt x="279" y="98"/>
              </a:cubicBezTo>
              <a:cubicBezTo>
                <a:pt x="278" y="91"/>
                <a:pt x="275" y="87"/>
                <a:pt x="268" y="87"/>
              </a:cubicBezTo>
              <a:close/>
              <a:moveTo>
                <a:pt x="37" y="126"/>
              </a:moveTo>
              <a:cubicBezTo>
                <a:pt x="50" y="126"/>
                <a:pt x="50" y="126"/>
                <a:pt x="50" y="126"/>
              </a:cubicBezTo>
              <a:cubicBezTo>
                <a:pt x="50" y="98"/>
                <a:pt x="50" y="98"/>
                <a:pt x="50" y="98"/>
              </a:cubicBezTo>
              <a:cubicBezTo>
                <a:pt x="77" y="98"/>
                <a:pt x="77" y="98"/>
                <a:pt x="77" y="98"/>
              </a:cubicBezTo>
              <a:cubicBezTo>
                <a:pt x="77" y="126"/>
                <a:pt x="77" y="126"/>
                <a:pt x="77" y="126"/>
              </a:cubicBezTo>
              <a:cubicBezTo>
                <a:pt x="90" y="126"/>
                <a:pt x="90" y="126"/>
                <a:pt x="90" y="126"/>
              </a:cubicBezTo>
              <a:cubicBezTo>
                <a:pt x="90" y="62"/>
                <a:pt x="90" y="62"/>
                <a:pt x="90" y="62"/>
              </a:cubicBezTo>
              <a:cubicBezTo>
                <a:pt x="77" y="62"/>
                <a:pt x="77" y="62"/>
                <a:pt x="77" y="62"/>
              </a:cubicBezTo>
              <a:cubicBezTo>
                <a:pt x="77" y="88"/>
                <a:pt x="77" y="88"/>
                <a:pt x="77" y="88"/>
              </a:cubicBezTo>
              <a:cubicBezTo>
                <a:pt x="50" y="88"/>
                <a:pt x="50" y="88"/>
                <a:pt x="50" y="88"/>
              </a:cubicBezTo>
              <a:cubicBezTo>
                <a:pt x="50" y="62"/>
                <a:pt x="50" y="62"/>
                <a:pt x="50" y="62"/>
              </a:cubicBezTo>
              <a:cubicBezTo>
                <a:pt x="37" y="62"/>
                <a:pt x="37" y="62"/>
                <a:pt x="37" y="62"/>
              </a:cubicBezTo>
              <a:lnTo>
                <a:pt x="37" y="126"/>
              </a:lnTo>
              <a:close/>
              <a:moveTo>
                <a:pt x="150" y="126"/>
              </a:moveTo>
              <a:cubicBezTo>
                <a:pt x="162" y="126"/>
                <a:pt x="162" y="126"/>
                <a:pt x="162" y="126"/>
              </a:cubicBezTo>
              <a:cubicBezTo>
                <a:pt x="162" y="101"/>
                <a:pt x="162" y="101"/>
                <a:pt x="162" y="101"/>
              </a:cubicBezTo>
              <a:cubicBezTo>
                <a:pt x="162" y="91"/>
                <a:pt x="165" y="87"/>
                <a:pt x="172" y="87"/>
              </a:cubicBezTo>
              <a:cubicBezTo>
                <a:pt x="178" y="87"/>
                <a:pt x="181" y="91"/>
                <a:pt x="181" y="99"/>
              </a:cubicBezTo>
              <a:cubicBezTo>
                <a:pt x="181" y="126"/>
                <a:pt x="181" y="126"/>
                <a:pt x="181" y="126"/>
              </a:cubicBezTo>
              <a:cubicBezTo>
                <a:pt x="193" y="126"/>
                <a:pt x="193" y="126"/>
                <a:pt x="193" y="126"/>
              </a:cubicBezTo>
              <a:cubicBezTo>
                <a:pt x="193" y="97"/>
                <a:pt x="193" y="97"/>
                <a:pt x="193" y="97"/>
              </a:cubicBezTo>
              <a:cubicBezTo>
                <a:pt x="193" y="86"/>
                <a:pt x="189" y="78"/>
                <a:pt x="176" y="78"/>
              </a:cubicBezTo>
              <a:cubicBezTo>
                <a:pt x="170" y="78"/>
                <a:pt x="165" y="81"/>
                <a:pt x="162" y="86"/>
              </a:cubicBezTo>
              <a:cubicBezTo>
                <a:pt x="161" y="86"/>
                <a:pt x="161" y="86"/>
                <a:pt x="161" y="86"/>
              </a:cubicBezTo>
              <a:cubicBezTo>
                <a:pt x="161" y="79"/>
                <a:pt x="161" y="79"/>
                <a:pt x="161" y="79"/>
              </a:cubicBezTo>
              <a:cubicBezTo>
                <a:pt x="150" y="79"/>
                <a:pt x="150" y="79"/>
                <a:pt x="150" y="79"/>
              </a:cubicBezTo>
              <a:lnTo>
                <a:pt x="150" y="126"/>
              </a:lnTo>
              <a:close/>
              <a:moveTo>
                <a:pt x="203" y="126"/>
              </a:moveTo>
              <a:cubicBezTo>
                <a:pt x="215" y="126"/>
                <a:pt x="215" y="126"/>
                <a:pt x="215" y="126"/>
              </a:cubicBezTo>
              <a:cubicBezTo>
                <a:pt x="215" y="101"/>
                <a:pt x="215" y="101"/>
                <a:pt x="215" y="101"/>
              </a:cubicBezTo>
              <a:cubicBezTo>
                <a:pt x="232" y="126"/>
                <a:pt x="232" y="126"/>
                <a:pt x="232" y="126"/>
              </a:cubicBezTo>
              <a:cubicBezTo>
                <a:pt x="247" y="126"/>
                <a:pt x="247" y="126"/>
                <a:pt x="247" y="126"/>
              </a:cubicBezTo>
              <a:cubicBezTo>
                <a:pt x="228" y="100"/>
                <a:pt x="228" y="100"/>
                <a:pt x="228" y="100"/>
              </a:cubicBezTo>
              <a:cubicBezTo>
                <a:pt x="245" y="79"/>
                <a:pt x="245" y="79"/>
                <a:pt x="245" y="79"/>
              </a:cubicBezTo>
              <a:cubicBezTo>
                <a:pt x="231" y="79"/>
                <a:pt x="231" y="79"/>
                <a:pt x="231" y="79"/>
              </a:cubicBezTo>
              <a:cubicBezTo>
                <a:pt x="215" y="99"/>
                <a:pt x="215" y="99"/>
                <a:pt x="215" y="99"/>
              </a:cubicBezTo>
              <a:cubicBezTo>
                <a:pt x="215" y="62"/>
                <a:pt x="215" y="62"/>
                <a:pt x="215" y="62"/>
              </a:cubicBezTo>
              <a:cubicBezTo>
                <a:pt x="203" y="62"/>
                <a:pt x="203" y="62"/>
                <a:pt x="203" y="62"/>
              </a:cubicBezTo>
              <a:lnTo>
                <a:pt x="203" y="126"/>
              </a:lnTo>
              <a:close/>
              <a:moveTo>
                <a:pt x="298" y="126"/>
              </a:moveTo>
              <a:cubicBezTo>
                <a:pt x="310" y="126"/>
                <a:pt x="310" y="126"/>
                <a:pt x="310" y="126"/>
              </a:cubicBezTo>
              <a:cubicBezTo>
                <a:pt x="310" y="62"/>
                <a:pt x="310" y="62"/>
                <a:pt x="310" y="62"/>
              </a:cubicBezTo>
              <a:cubicBezTo>
                <a:pt x="298" y="62"/>
                <a:pt x="298" y="62"/>
                <a:pt x="298" y="62"/>
              </a:cubicBezTo>
              <a:lnTo>
                <a:pt x="298" y="126"/>
              </a:lnTo>
              <a:close/>
            </a:path>
          </a:pathLst>
        </a:custGeom>
        <a:solidFill>
          <a:srgbClr val="ED1C2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552290</xdr:colOff>
      <xdr:row>1</xdr:row>
      <xdr:rowOff>140465</xdr:rowOff>
    </xdr:from>
    <xdr:to>
      <xdr:col>3</xdr:col>
      <xdr:colOff>641937</xdr:colOff>
      <xdr:row>2</xdr:row>
      <xdr:rowOff>146740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97A0B-2E1E-4DF6-9FA9-9DD606C5AAD7}"/>
            </a:ext>
          </a:extLst>
        </xdr:cNvPr>
        <xdr:cNvSpPr/>
      </xdr:nvSpPr>
      <xdr:spPr bwMode="auto">
        <a:xfrm>
          <a:off x="1493360" y="370970"/>
          <a:ext cx="1124062" cy="410135"/>
        </a:xfrm>
        <a:prstGeom prst="rect">
          <a:avLst/>
        </a:prstGeom>
        <a:solidFill>
          <a:srgbClr val="CDD2D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anchorCtr="0" upright="1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 to Contents</a:t>
          </a:r>
        </a:p>
      </xdr:txBody>
    </xdr:sp>
    <xdr:clientData/>
  </xdr:twoCellAnchor>
  <xdr:twoCellAnchor>
    <xdr:from>
      <xdr:col>20</xdr:col>
      <xdr:colOff>747058</xdr:colOff>
      <xdr:row>95</xdr:row>
      <xdr:rowOff>55282</xdr:rowOff>
    </xdr:from>
    <xdr:to>
      <xdr:col>23</xdr:col>
      <xdr:colOff>836706</xdr:colOff>
      <xdr:row>115</xdr:row>
      <xdr:rowOff>164352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1541B-8C2D-108B-19EC-C1776ECB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krauled/Bi/Montly%20reports/2011/Temp/notesA74821/1524/NON-PURIS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offenePunkte.pp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Top%20Office%20-%20NWC_FaD.p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URIS LIST"/>
      <sheetName val="Mapping of categories&amp;baskets"/>
      <sheetName val="Basis"/>
      <sheetName val="Lists"/>
      <sheetName val="1. Levels"/>
    </sheetNames>
    <sheetDataSet>
      <sheetData sheetId="0" refreshError="1">
        <row r="3">
          <cell r="IR3" t="str">
            <v>Contract manufacturing</v>
          </cell>
          <cell r="IV3" t="str">
            <v>Accelerator and hardener</v>
          </cell>
        </row>
        <row r="4">
          <cell r="IV4" t="str">
            <v>Acrylic dispersions</v>
          </cell>
        </row>
        <row r="5">
          <cell r="IV5" t="str">
            <v>Acrylic monomers</v>
          </cell>
        </row>
        <row r="6">
          <cell r="IV6" t="str">
            <v>Acrylic solids</v>
          </cell>
        </row>
        <row r="7">
          <cell r="IV7" t="str">
            <v>Acrylic water soluble polymers</v>
          </cell>
        </row>
        <row r="8">
          <cell r="IV8" t="str">
            <v>Acusol 445N type homopolymer</v>
          </cell>
        </row>
        <row r="9">
          <cell r="IV9" t="str">
            <v>Additives</v>
          </cell>
        </row>
        <row r="10">
          <cell r="IV10" t="str">
            <v>Additives for packaging</v>
          </cell>
        </row>
        <row r="11">
          <cell r="IV11" t="str">
            <v>Adhesion promoter</v>
          </cell>
        </row>
        <row r="12">
          <cell r="IV12" t="str">
            <v>ADHESIVES (INDUSTRIAL PACKAGINGS)</v>
          </cell>
        </row>
        <row r="13">
          <cell r="IV13" t="str">
            <v>ADHESIVES (Sealants &amp; Adhesives)</v>
          </cell>
        </row>
        <row r="14">
          <cell r="IV14" t="str">
            <v>Adhesives premixes</v>
          </cell>
        </row>
        <row r="15">
          <cell r="IV15" t="str">
            <v>Adipic and isophthalic acid</v>
          </cell>
        </row>
        <row r="16">
          <cell r="IV16" t="str">
            <v>AERO CAPS + FOAM HEADS</v>
          </cell>
        </row>
        <row r="17">
          <cell r="IV17" t="str">
            <v>Aerosol Adhesives</v>
          </cell>
        </row>
        <row r="18">
          <cell r="IV18" t="str">
            <v>Aerosol Cleaners</v>
          </cell>
        </row>
        <row r="19">
          <cell r="IV19" t="str">
            <v>Aerosol Coatings</v>
          </cell>
        </row>
        <row r="20">
          <cell r="IV20" t="str">
            <v>Aerosol Fragrance &amp; HBC</v>
          </cell>
        </row>
        <row r="21">
          <cell r="IV21" t="str">
            <v>Aerosol Household Cleaners</v>
          </cell>
        </row>
        <row r="22">
          <cell r="IV22" t="str">
            <v>Aerosol Insecticides</v>
          </cell>
        </row>
        <row r="23">
          <cell r="IV23" t="str">
            <v>Aerosol Lubricants</v>
          </cell>
        </row>
        <row r="24">
          <cell r="IV24" t="str">
            <v>Aerosol Sealants</v>
          </cell>
        </row>
        <row r="25">
          <cell r="IV25" t="str">
            <v>AEROSOLCAN ALUMINIUM</v>
          </cell>
        </row>
        <row r="26">
          <cell r="IV26" t="str">
            <v>AEROSOLCAN TINPLATE</v>
          </cell>
        </row>
        <row r="27">
          <cell r="IV27" t="str">
            <v>AEROSOL-VALVES</v>
          </cell>
        </row>
        <row r="28">
          <cell r="IV28" t="str">
            <v>Alkylphenols</v>
          </cell>
        </row>
        <row r="29">
          <cell r="IV29" t="str">
            <v>ALUMINIUM BOTTLES</v>
          </cell>
        </row>
        <row r="30">
          <cell r="IV30" t="str">
            <v>ALUMINIUM CAPS</v>
          </cell>
        </row>
        <row r="31">
          <cell r="IV31" t="str">
            <v>ALUMINIUM CARTDRIGES</v>
          </cell>
        </row>
        <row r="32">
          <cell r="IV32" t="str">
            <v>Aluminum</v>
          </cell>
        </row>
        <row r="33">
          <cell r="IV33" t="str">
            <v>Aluminum chloride</v>
          </cell>
        </row>
        <row r="34">
          <cell r="IV34" t="str">
            <v>Aluminum oxide and hydroxide</v>
          </cell>
        </row>
        <row r="35">
          <cell r="IV35" t="str">
            <v>Amenities</v>
          </cell>
        </row>
        <row r="36">
          <cell r="IV36" t="str">
            <v>Amines oxides</v>
          </cell>
        </row>
        <row r="37">
          <cell r="IV37" t="str">
            <v>Anti freezing liquid</v>
          </cell>
        </row>
        <row r="38">
          <cell r="IV38" t="str">
            <v>Antifoamer</v>
          </cell>
        </row>
        <row r="39">
          <cell r="IV39" t="str">
            <v>Antifreeze</v>
          </cell>
        </row>
        <row r="40">
          <cell r="IV40" t="str">
            <v>Antioxidants</v>
          </cell>
        </row>
        <row r="41">
          <cell r="IV41" t="str">
            <v>Aroma chemicals</v>
          </cell>
        </row>
        <row r="42">
          <cell r="IV42" t="str">
            <v>AUTOMOTIVE PARTS</v>
          </cell>
        </row>
        <row r="43">
          <cell r="IV43" t="str">
            <v>Auxiliary means (anorganic)</v>
          </cell>
        </row>
        <row r="44">
          <cell r="IV44" t="str">
            <v>Bags</v>
          </cell>
        </row>
        <row r="45">
          <cell r="IV45" t="str">
            <v>BANDEROLES</v>
          </cell>
        </row>
        <row r="46">
          <cell r="IV46" t="str">
            <v>Barrier Cream</v>
          </cell>
        </row>
        <row r="47">
          <cell r="IV47" t="str">
            <v>Bath</v>
          </cell>
        </row>
        <row r="48">
          <cell r="IV48" t="str">
            <v>BIG BAGS (FIBC)</v>
          </cell>
        </row>
        <row r="49">
          <cell r="IV49" t="str">
            <v>Bituminous products</v>
          </cell>
        </row>
        <row r="50">
          <cell r="IV50" t="str">
            <v>Bleach - perborate monohydrate</v>
          </cell>
        </row>
        <row r="51">
          <cell r="IV51" t="str">
            <v>Bleach - perborate tetrahydrate</v>
          </cell>
        </row>
        <row r="52">
          <cell r="IV52" t="str">
            <v>Bleaches - percarbonates</v>
          </cell>
        </row>
        <row r="53">
          <cell r="IV53" t="str">
            <v>BLISTERCARDS</v>
          </cell>
        </row>
        <row r="54">
          <cell r="IV54" t="str">
            <v>BLISTERCARDS+CUPS</v>
          </cell>
        </row>
        <row r="55">
          <cell r="IV55" t="str">
            <v>BLISTERCUPS</v>
          </cell>
        </row>
        <row r="56">
          <cell r="IV56" t="str">
            <v>BLISTERFOIL</v>
          </cell>
        </row>
        <row r="57">
          <cell r="IV57" t="str">
            <v>Blistering</v>
          </cell>
        </row>
        <row r="58">
          <cell r="IV58" t="str">
            <v>Boric acid and bor compounds (except perborates)</v>
          </cell>
        </row>
        <row r="59">
          <cell r="IV59" t="str">
            <v>BOTTLES COMBI-PLAST</v>
          </cell>
        </row>
        <row r="60">
          <cell r="IV60" t="str">
            <v>BOTTLES OTHER-PLAST</v>
          </cell>
        </row>
        <row r="61">
          <cell r="IV61" t="str">
            <v>BOTTLES PE</v>
          </cell>
        </row>
        <row r="62">
          <cell r="IV62" t="str">
            <v>BOTTLES PET</v>
          </cell>
        </row>
        <row r="63">
          <cell r="IV63" t="str">
            <v>BOTTLES POLYESTER</v>
          </cell>
        </row>
        <row r="64">
          <cell r="IV64" t="str">
            <v>BOTTLES PP</v>
          </cell>
        </row>
        <row r="65">
          <cell r="IV65" t="str">
            <v>BOTTLES PREFORM-PET</v>
          </cell>
        </row>
        <row r="66">
          <cell r="IV66" t="str">
            <v>BOTTLES PVC</v>
          </cell>
        </row>
        <row r="67">
          <cell r="IV67" t="str">
            <v>BOTTLES SHELLS</v>
          </cell>
        </row>
        <row r="68">
          <cell r="IV68" t="str">
            <v>BOTTLES TO-CHECK</v>
          </cell>
        </row>
        <row r="69">
          <cell r="IV69" t="str">
            <v>CA PACKAGING</v>
          </cell>
        </row>
        <row r="70">
          <cell r="IV70" t="str">
            <v>Calcium chloride</v>
          </cell>
        </row>
        <row r="71">
          <cell r="IV71" t="str">
            <v>Calcium formate</v>
          </cell>
        </row>
        <row r="72">
          <cell r="IV72" t="str">
            <v>Calixarene</v>
          </cell>
        </row>
        <row r="73">
          <cell r="IV73" t="str">
            <v>CAPS + CLOSURES + DOSING CUPS</v>
          </cell>
        </row>
        <row r="74">
          <cell r="IV74" t="str">
            <v>Carbon black</v>
          </cell>
        </row>
        <row r="75">
          <cell r="IV75" t="str">
            <v>Carboxymethylcellulose</v>
          </cell>
        </row>
        <row r="76">
          <cell r="IV76" t="str">
            <v>CARDBOARD TRAYS</v>
          </cell>
        </row>
        <row r="77">
          <cell r="IV77" t="str">
            <v>Carrageenan</v>
          </cell>
        </row>
        <row r="78">
          <cell r="IV78" t="str">
            <v>CARRY CARTONS</v>
          </cell>
        </row>
        <row r="79">
          <cell r="IV79" t="str">
            <v>CARTON DRUMS</v>
          </cell>
        </row>
        <row r="80">
          <cell r="IV80" t="str">
            <v>CARTON WRAPS</v>
          </cell>
        </row>
        <row r="81">
          <cell r="IV81" t="str">
            <v>Cartoning</v>
          </cell>
        </row>
        <row r="82">
          <cell r="IV82" t="str">
            <v>Casein</v>
          </cell>
        </row>
        <row r="83">
          <cell r="IV83" t="str">
            <v>Caustic potash</v>
          </cell>
        </row>
        <row r="84">
          <cell r="IV84" t="str">
            <v>Caustic soda liquid</v>
          </cell>
        </row>
        <row r="85">
          <cell r="IV85" t="str">
            <v>Caustic soda solid</v>
          </cell>
        </row>
        <row r="86">
          <cell r="IV86" t="str">
            <v>CELLOPHANING FILMS</v>
          </cell>
        </row>
        <row r="87">
          <cell r="IV87" t="str">
            <v>Cellulose</v>
          </cell>
        </row>
        <row r="88">
          <cell r="IV88" t="str">
            <v>Cellulose, others</v>
          </cell>
        </row>
        <row r="89">
          <cell r="IV89" t="str">
            <v>Cement</v>
          </cell>
        </row>
        <row r="90">
          <cell r="IV90" t="str">
            <v>Chemical Ancorage</v>
          </cell>
        </row>
        <row r="91">
          <cell r="IV91" t="str">
            <v>Chromic Acid</v>
          </cell>
        </row>
        <row r="92">
          <cell r="IV92" t="str">
            <v>Citric acid and citrates</v>
          </cell>
        </row>
        <row r="93">
          <cell r="IV93" t="str">
            <v>Cleaner</v>
          </cell>
        </row>
        <row r="94">
          <cell r="IV94" t="str">
            <v>CLOSURE SEALING FOIL</v>
          </cell>
        </row>
        <row r="95">
          <cell r="IV95" t="str">
            <v>Coatings</v>
          </cell>
        </row>
        <row r="96">
          <cell r="IV96" t="str">
            <v>Coeur</v>
          </cell>
        </row>
        <row r="97">
          <cell r="IV97" t="str">
            <v>Color Charts</v>
          </cell>
        </row>
        <row r="98">
          <cell r="IV98" t="str">
            <v>Colorants</v>
          </cell>
        </row>
        <row r="99">
          <cell r="IV99" t="str">
            <v>Complexing agents</v>
          </cell>
        </row>
        <row r="100">
          <cell r="IV100" t="str">
            <v>COMPOSITE FIBRE PACKAGING</v>
          </cell>
        </row>
        <row r="101">
          <cell r="IV101" t="str">
            <v>Copolymer solids (EVA)</v>
          </cell>
        </row>
        <row r="102">
          <cell r="IV102" t="str">
            <v>Copper compounds</v>
          </cell>
        </row>
        <row r="103">
          <cell r="IV103" t="str">
            <v>CORRUGATED BOXES</v>
          </cell>
        </row>
        <row r="104">
          <cell r="IV104" t="str">
            <v>CORRUGATED TRAYS</v>
          </cell>
        </row>
        <row r="105">
          <cell r="IV105" t="str">
            <v>CORRUGATED WRAPS</v>
          </cell>
        </row>
        <row r="106">
          <cell r="IV106" t="str">
            <v>COVERS CARTON BOARD</v>
          </cell>
        </row>
        <row r="107">
          <cell r="IV107" t="str">
            <v>CROWNER-TAGS</v>
          </cell>
        </row>
        <row r="108">
          <cell r="IV108" t="str">
            <v>Cyano acetates</v>
          </cell>
        </row>
        <row r="109">
          <cell r="IV109" t="str">
            <v>Dimer fatty acids</v>
          </cell>
        </row>
        <row r="110">
          <cell r="IV110" t="str">
            <v>Dispensers</v>
          </cell>
        </row>
        <row r="111">
          <cell r="IV111" t="str">
            <v>DISPENSING PACKAGING</v>
          </cell>
        </row>
        <row r="112">
          <cell r="IV112" t="str">
            <v>DISPLAY BOX CARTON</v>
          </cell>
        </row>
        <row r="113">
          <cell r="IV113" t="str">
            <v>DISPLAY BOX CORRUGATED</v>
          </cell>
        </row>
        <row r="114">
          <cell r="IV114" t="str">
            <v>DISPLAY BOX PLASTIC</v>
          </cell>
        </row>
        <row r="115">
          <cell r="IV115" t="str">
            <v>DISPLAY STAND CARTON</v>
          </cell>
        </row>
        <row r="116">
          <cell r="IV116" t="str">
            <v>DISPLAY STAND CORRUGATED</v>
          </cell>
        </row>
        <row r="117">
          <cell r="IV117" t="str">
            <v>DISPLAY STAND METAL</v>
          </cell>
        </row>
        <row r="118">
          <cell r="IV118" t="str">
            <v>DISPLAY STAND PLASTIC</v>
          </cell>
        </row>
        <row r="119">
          <cell r="IV119" t="str">
            <v>DISPLAYPARTS</v>
          </cell>
        </row>
        <row r="120">
          <cell r="IV120" t="str">
            <v>DISPLAYS</v>
          </cell>
        </row>
        <row r="121">
          <cell r="IV121" t="str">
            <v>DISPLAYS ADVR - IMS</v>
          </cell>
        </row>
        <row r="122">
          <cell r="IV122" t="str">
            <v>Disposables</v>
          </cell>
        </row>
        <row r="123">
          <cell r="IV123" t="str">
            <v>DIY Tapes and Products</v>
          </cell>
        </row>
        <row r="124">
          <cell r="IV124" t="str">
            <v>Duct Tapes</v>
          </cell>
        </row>
        <row r="125">
          <cell r="IV125" t="str">
            <v>Electronics</v>
          </cell>
        </row>
        <row r="126">
          <cell r="IV126" t="str">
            <v>Engine starter</v>
          </cell>
        </row>
        <row r="127">
          <cell r="IV127" t="str">
            <v>Enzymes</v>
          </cell>
        </row>
        <row r="128">
          <cell r="IV128" t="str">
            <v>Epoxies</v>
          </cell>
        </row>
        <row r="129">
          <cell r="IV129" t="str">
            <v>Epoxy hardener</v>
          </cell>
        </row>
        <row r="130">
          <cell r="IV130" t="str">
            <v>Ethanolamines</v>
          </cell>
        </row>
        <row r="131">
          <cell r="IV131" t="str">
            <v>Ethylene oxide</v>
          </cell>
        </row>
        <row r="132">
          <cell r="IV132" t="str">
            <v>Extracts for cosmetic</v>
          </cell>
        </row>
        <row r="133">
          <cell r="IV133" t="str">
            <v>Fatty acids, other</v>
          </cell>
        </row>
        <row r="134">
          <cell r="IV134" t="str">
            <v>Fatty alcohols</v>
          </cell>
        </row>
        <row r="135">
          <cell r="IV135" t="str">
            <v>Film former</v>
          </cell>
        </row>
        <row r="136">
          <cell r="IV136" t="str">
            <v>FILMS FOR LABELS</v>
          </cell>
        </row>
        <row r="137">
          <cell r="IV137" t="str">
            <v>FILMS PALLET-HOODS / SHEETS</v>
          </cell>
        </row>
        <row r="138">
          <cell r="IV138" t="str">
            <v>FLEXIBLES FLOWPACKS</v>
          </cell>
        </row>
        <row r="139">
          <cell r="IV139" t="str">
            <v>FLEXIBLES REFILL-BAG</v>
          </cell>
        </row>
        <row r="140">
          <cell r="IV140" t="str">
            <v>FLEXIBLES SACHETS / POUCHES</v>
          </cell>
        </row>
        <row r="141">
          <cell r="IV141" t="str">
            <v>Flooring</v>
          </cell>
        </row>
        <row r="142">
          <cell r="IV142" t="str">
            <v>Fluoro compounds</v>
          </cell>
        </row>
        <row r="143">
          <cell r="IV143" t="str">
            <v>FOLDING BOXES</v>
          </cell>
        </row>
        <row r="144">
          <cell r="IV144" t="str">
            <v>Fragrances</v>
          </cell>
        </row>
        <row r="145">
          <cell r="IV145" t="str">
            <v>GLASFIBRE</v>
          </cell>
        </row>
        <row r="146">
          <cell r="IV146" t="str">
            <v>Glass bubbles</v>
          </cell>
        </row>
        <row r="147">
          <cell r="IV147" t="str">
            <v>GLASS PACKAGING</v>
          </cell>
        </row>
        <row r="148">
          <cell r="IV148" t="str">
            <v>GLOVES</v>
          </cell>
        </row>
        <row r="149">
          <cell r="IV149" t="str">
            <v>GLOVES+INSTRUCTION</v>
          </cell>
        </row>
        <row r="150">
          <cell r="IV150" t="str">
            <v>GLUE STICKS (PRITT)</v>
          </cell>
        </row>
        <row r="151">
          <cell r="IV151" t="str">
            <v>Glycerine</v>
          </cell>
        </row>
        <row r="152">
          <cell r="IV152" t="str">
            <v>Grease/wax</v>
          </cell>
        </row>
        <row r="153">
          <cell r="IV153" t="str">
            <v>Ground calcium carbonate</v>
          </cell>
        </row>
        <row r="154">
          <cell r="IV154" t="str">
            <v>Guns</v>
          </cell>
        </row>
        <row r="155">
          <cell r="IV155" t="str">
            <v>Hair dyes</v>
          </cell>
        </row>
        <row r="156">
          <cell r="IV156" t="str">
            <v>HAIRDRESSER HOODS</v>
          </cell>
        </row>
        <row r="157">
          <cell r="IV157" t="str">
            <v>HANDLES/PINS CC</v>
          </cell>
        </row>
        <row r="158">
          <cell r="IV158" t="str">
            <v>High Viscosity Adhesives</v>
          </cell>
        </row>
        <row r="159">
          <cell r="IV159" t="str">
            <v>High Viscosity Air Fresheners</v>
          </cell>
        </row>
        <row r="160">
          <cell r="IV160" t="str">
            <v>High Viscosity Coatings</v>
          </cell>
        </row>
        <row r="161">
          <cell r="IV161" t="str">
            <v>High Viscosity Grout &amp; Spackle</v>
          </cell>
        </row>
        <row r="162">
          <cell r="IV162" t="str">
            <v>High Viscosity HBC &amp; Hair Coloration</v>
          </cell>
        </row>
        <row r="163">
          <cell r="IV163" t="str">
            <v>High Viscosity Insecticides</v>
          </cell>
        </row>
        <row r="164">
          <cell r="IV164" t="str">
            <v>High Viscosity Pre-Treatments</v>
          </cell>
        </row>
        <row r="165">
          <cell r="IV165" t="str">
            <v>High Viscosity Sealants</v>
          </cell>
        </row>
        <row r="166">
          <cell r="IV166" t="str">
            <v>High Viscosity Toothpaste</v>
          </cell>
        </row>
        <row r="167">
          <cell r="IV167" t="str">
            <v>Hot melt sticks</v>
          </cell>
        </row>
        <row r="168">
          <cell r="IV168" t="str">
            <v>HUMIDITY ABSORBER</v>
          </cell>
        </row>
        <row r="169">
          <cell r="IV169" t="str">
            <v>Humidity Absorbers</v>
          </cell>
        </row>
        <row r="170">
          <cell r="IV170" t="str">
            <v>Hydrofluoric acid</v>
          </cell>
        </row>
        <row r="171">
          <cell r="IV171" t="str">
            <v>Hydrogen peroxide</v>
          </cell>
        </row>
        <row r="172">
          <cell r="IV172" t="str">
            <v>Hydroxyethylcellulose</v>
          </cell>
        </row>
        <row r="173">
          <cell r="IV173" t="str">
            <v>Hydroxylamine</v>
          </cell>
        </row>
        <row r="174">
          <cell r="IV174" t="str">
            <v>Hydroxylammonium sulfate</v>
          </cell>
        </row>
        <row r="175">
          <cell r="IV175" t="str">
            <v>Hypochlorites</v>
          </cell>
        </row>
        <row r="176">
          <cell r="IV176" t="str">
            <v>IBC</v>
          </cell>
        </row>
        <row r="177">
          <cell r="IV177" t="str">
            <v>IML</v>
          </cell>
        </row>
        <row r="178">
          <cell r="IV178" t="str">
            <v>IND. PLASTIC SACKS</v>
          </cell>
        </row>
        <row r="179">
          <cell r="IV179" t="str">
            <v>Industrial</v>
          </cell>
        </row>
        <row r="180">
          <cell r="IV180" t="str">
            <v>INDUSTRIAL INLINER</v>
          </cell>
        </row>
        <row r="181">
          <cell r="IV181" t="str">
            <v>Industrial tapes</v>
          </cell>
        </row>
        <row r="182">
          <cell r="IV182" t="str">
            <v>INJECTION (SPECIAL)</v>
          </cell>
        </row>
        <row r="183">
          <cell r="IV183" t="str">
            <v>INJECTION (TO CHECK)</v>
          </cell>
        </row>
        <row r="184">
          <cell r="IV184" t="str">
            <v>INSERTS</v>
          </cell>
        </row>
        <row r="185">
          <cell r="IV185" t="str">
            <v>INSTRUCTION SHEETS / FLYERS</v>
          </cell>
        </row>
        <row r="186">
          <cell r="IV186" t="str">
            <v>Interior</v>
          </cell>
        </row>
        <row r="187">
          <cell r="IV187" t="str">
            <v>Isocyanates, aliphatic</v>
          </cell>
        </row>
        <row r="188">
          <cell r="IV188" t="str">
            <v>Isocyanates, MDI polymeric</v>
          </cell>
        </row>
        <row r="189">
          <cell r="IV189" t="str">
            <v>Isocyanates, MDI pure/modified &amp; prepolymers</v>
          </cell>
        </row>
        <row r="190">
          <cell r="IV190" t="str">
            <v>Isocyanates, TDI</v>
          </cell>
        </row>
        <row r="191">
          <cell r="IV191" t="str">
            <v>Isocyanurates</v>
          </cell>
        </row>
        <row r="192">
          <cell r="IV192" t="str">
            <v>JARS AND THEIR LIDS</v>
          </cell>
        </row>
        <row r="193">
          <cell r="IV193" t="str">
            <v>Kids Art</v>
          </cell>
        </row>
        <row r="194">
          <cell r="IV194" t="str">
            <v>LABEL SLEEVES</v>
          </cell>
        </row>
        <row r="195">
          <cell r="IV195" t="str">
            <v>Labeling</v>
          </cell>
        </row>
        <row r="196">
          <cell r="IV196" t="str">
            <v>LABELS TO CHECK</v>
          </cell>
        </row>
        <row r="197">
          <cell r="IV197" t="str">
            <v>Lactic acids and lactates</v>
          </cell>
        </row>
        <row r="198">
          <cell r="IV198" t="str">
            <v>LAMINATED FOILS</v>
          </cell>
        </row>
        <row r="199">
          <cell r="IV199" t="str">
            <v>LEPORELLO-BOOKLETS</v>
          </cell>
        </row>
        <row r="200">
          <cell r="IV200" t="str">
            <v>Linear alkylbenzene (LAB)</v>
          </cell>
        </row>
        <row r="201">
          <cell r="IV201" t="str">
            <v>Liquid Adhesives &amp; Cements</v>
          </cell>
        </row>
        <row r="202">
          <cell r="IV202" t="str">
            <v>Liquid Air Fresheners</v>
          </cell>
        </row>
        <row r="203">
          <cell r="IV203" t="str">
            <v>Liquid Bleaches</v>
          </cell>
        </row>
        <row r="204">
          <cell r="IV204" t="str">
            <v>Liquid Cleaners</v>
          </cell>
        </row>
        <row r="205">
          <cell r="IV205" t="str">
            <v>Liquid Coatings</v>
          </cell>
        </row>
        <row r="206">
          <cell r="IV206" t="str">
            <v>Liquid Dish Detergents</v>
          </cell>
        </row>
        <row r="207">
          <cell r="IV207" t="str">
            <v>Liquid Fragrances &amp; Alcohols</v>
          </cell>
        </row>
        <row r="208">
          <cell r="IV208" t="str">
            <v>Liquid HBC</v>
          </cell>
        </row>
        <row r="209">
          <cell r="IV209" t="str">
            <v>Liquid Household Cleaners</v>
          </cell>
        </row>
        <row r="210">
          <cell r="IV210" t="str">
            <v>Liquid Laundry Additives</v>
          </cell>
        </row>
        <row r="211">
          <cell r="IV211" t="str">
            <v>Liquid Laundry Detergents</v>
          </cell>
        </row>
        <row r="212">
          <cell r="IV212" t="str">
            <v>Liquid Lubricants</v>
          </cell>
        </row>
        <row r="213">
          <cell r="IV213" t="str">
            <v>Liquid Personal Cleansing</v>
          </cell>
        </row>
        <row r="214">
          <cell r="IV214" t="str">
            <v>Liquid Sealants</v>
          </cell>
        </row>
        <row r="215">
          <cell r="IV215" t="str">
            <v>Liquid Surface Treatments</v>
          </cell>
        </row>
        <row r="216">
          <cell r="IV216" t="str">
            <v>Lubricant</v>
          </cell>
        </row>
        <row r="217">
          <cell r="IV217" t="str">
            <v>Lubricant, Oil, Antiseize</v>
          </cell>
        </row>
        <row r="218">
          <cell r="IV218" t="str">
            <v>Mailing and Moving</v>
          </cell>
        </row>
        <row r="219">
          <cell r="IV219" t="str">
            <v>Manganese compounds</v>
          </cell>
        </row>
        <row r="220">
          <cell r="IV220" t="str">
            <v>Masking Tapes</v>
          </cell>
        </row>
        <row r="221">
          <cell r="IV221" t="str">
            <v>MASTERBATCH</v>
          </cell>
        </row>
        <row r="222">
          <cell r="IV222" t="str">
            <v>Metal soaps</v>
          </cell>
        </row>
        <row r="223">
          <cell r="IV223" t="str">
            <v>Metasilicates</v>
          </cell>
        </row>
        <row r="224">
          <cell r="IV224" t="str">
            <v>Methacrylates</v>
          </cell>
        </row>
        <row r="225">
          <cell r="IV225" t="str">
            <v>Methacrylic dispersions</v>
          </cell>
        </row>
        <row r="226">
          <cell r="IV226" t="str">
            <v>Methacrylic solids</v>
          </cell>
        </row>
        <row r="227">
          <cell r="IV227" t="str">
            <v>Methylcellulose</v>
          </cell>
        </row>
        <row r="228">
          <cell r="IV228" t="str">
            <v>Methylhydroxypropylcellulose</v>
          </cell>
        </row>
        <row r="229">
          <cell r="IV229" t="str">
            <v>Microspheres</v>
          </cell>
        </row>
        <row r="230">
          <cell r="IV230" t="str">
            <v>Molybdenum compounds</v>
          </cell>
        </row>
        <row r="231">
          <cell r="IV231" t="str">
            <v>Mounting Tapes</v>
          </cell>
        </row>
        <row r="232">
          <cell r="IV232" t="str">
            <v>MPT (Metal-pre-Treatment)</v>
          </cell>
        </row>
        <row r="233">
          <cell r="IV233" t="str">
            <v>MS Polymers</v>
          </cell>
        </row>
        <row r="234">
          <cell r="IV234" t="str">
            <v>NEEDLED FOILS</v>
          </cell>
        </row>
        <row r="235">
          <cell r="IV235" t="str">
            <v>Nickel compounds</v>
          </cell>
        </row>
        <row r="236">
          <cell r="IV236" t="str">
            <v>Nitric acid</v>
          </cell>
        </row>
        <row r="237">
          <cell r="IV237" t="str">
            <v>Oils and fats, animal</v>
          </cell>
        </row>
        <row r="238">
          <cell r="IV238" t="str">
            <v>Oils, mineral</v>
          </cell>
        </row>
        <row r="239">
          <cell r="IV239" t="str">
            <v>Oils, vegetable</v>
          </cell>
        </row>
        <row r="240">
          <cell r="IV240" t="str">
            <v>Oils, vegetable, castor oil</v>
          </cell>
        </row>
        <row r="241">
          <cell r="IV241" t="str">
            <v>OPAQUE FILMS</v>
          </cell>
        </row>
        <row r="242">
          <cell r="IV242" t="str">
            <v>Optical brightener</v>
          </cell>
        </row>
        <row r="243">
          <cell r="IV243" t="str">
            <v>Optical brightener - biphenyl</v>
          </cell>
        </row>
        <row r="244">
          <cell r="IV244" t="str">
            <v>Optical brightener - stilbenic</v>
          </cell>
        </row>
        <row r="245">
          <cell r="IV245" t="str">
            <v>Other amines</v>
          </cell>
        </row>
        <row r="246">
          <cell r="IV246" t="str">
            <v>Other Electrics</v>
          </cell>
        </row>
        <row r="247">
          <cell r="IV247" t="str">
            <v>Other hydrocabons</v>
          </cell>
        </row>
        <row r="248">
          <cell r="IV248" t="str">
            <v>Other Injection Moulding</v>
          </cell>
        </row>
        <row r="249">
          <cell r="IV249" t="str">
            <v>Other inorganic acids and salts</v>
          </cell>
        </row>
        <row r="250">
          <cell r="IV250" t="str">
            <v>Other metal oxides and hydroxides</v>
          </cell>
        </row>
        <row r="251">
          <cell r="IV251" t="str">
            <v>Other metal surface treatment</v>
          </cell>
        </row>
        <row r="252">
          <cell r="IV252" t="str">
            <v>Other Miscellaneous</v>
          </cell>
        </row>
        <row r="253">
          <cell r="IV253" t="str">
            <v>Other non chemicial raw materials</v>
          </cell>
        </row>
        <row r="254">
          <cell r="IV254" t="str">
            <v>Other org. alcohols, ethers, aldehydes and ketones</v>
          </cell>
        </row>
        <row r="255">
          <cell r="IV255" t="str">
            <v>Other organic acids, salts, esters, anhyd., halid.</v>
          </cell>
        </row>
        <row r="256">
          <cell r="IV256" t="str">
            <v>Other organic compounds</v>
          </cell>
        </row>
        <row r="257">
          <cell r="IV257" t="str">
            <v>Other packs</v>
          </cell>
        </row>
        <row r="258">
          <cell r="IV258" t="str">
            <v>Other polymers</v>
          </cell>
        </row>
        <row r="259">
          <cell r="IV259" t="str">
            <v>Other raws</v>
          </cell>
        </row>
        <row r="260">
          <cell r="IV260" t="str">
            <v>Other Sachets / Pouches</v>
          </cell>
        </row>
        <row r="261">
          <cell r="IV261" t="str">
            <v>Other Third Party Processing</v>
          </cell>
        </row>
        <row r="262">
          <cell r="IV262" t="str">
            <v>Other Towels / Wipes / Sheets</v>
          </cell>
        </row>
        <row r="263">
          <cell r="IV263" t="str">
            <v>Others (Aerosols - Traded goods)</v>
          </cell>
        </row>
        <row r="264">
          <cell r="IV264" t="str">
            <v>Others (Equipment &amp; Others)</v>
          </cell>
        </row>
        <row r="265">
          <cell r="IV265" t="str">
            <v>Others (Salon Tools and Retail Cosmetics)</v>
          </cell>
        </row>
        <row r="266">
          <cell r="IV266" t="str">
            <v>Others (Treatment)</v>
          </cell>
        </row>
        <row r="267">
          <cell r="IV267" t="str">
            <v>OTHERS CORRUGATED</v>
          </cell>
        </row>
        <row r="268">
          <cell r="IV268" t="str">
            <v>Packaging Tapes</v>
          </cell>
        </row>
        <row r="269">
          <cell r="IV269" t="str">
            <v>Packing &amp; Assembly</v>
          </cell>
        </row>
        <row r="270">
          <cell r="IV270" t="str">
            <v>PAILS-BUCKETS-LIDS</v>
          </cell>
        </row>
        <row r="271">
          <cell r="IV271" t="str">
            <v>PALETT DISPLAYS</v>
          </cell>
        </row>
        <row r="272">
          <cell r="IV272" t="str">
            <v>PALLET-SHEETS</v>
          </cell>
        </row>
        <row r="273">
          <cell r="IV273" t="str">
            <v>PAPER + VALVE BAGS</v>
          </cell>
        </row>
        <row r="274">
          <cell r="IV274" t="str">
            <v>Paraformaldehyde</v>
          </cell>
        </row>
        <row r="275">
          <cell r="IV275" t="str">
            <v>PERMANENT DISPLAYS</v>
          </cell>
        </row>
        <row r="276">
          <cell r="IV276" t="str">
            <v>Phosphates (K, NH4, Na except STPP)</v>
          </cell>
        </row>
        <row r="277">
          <cell r="IV277" t="str">
            <v>Phosphonates DTPMP</v>
          </cell>
        </row>
        <row r="278">
          <cell r="IV278" t="str">
            <v>Phosphonates HEDP</v>
          </cell>
        </row>
        <row r="279">
          <cell r="IV279" t="str">
            <v>Phosphonates, other</v>
          </cell>
        </row>
        <row r="280">
          <cell r="IV280" t="str">
            <v>Phosphoric acid</v>
          </cell>
        </row>
        <row r="281">
          <cell r="IV281" t="str">
            <v>Phosphoric esters</v>
          </cell>
        </row>
        <row r="282">
          <cell r="IV282" t="str">
            <v>PKO fatty acid</v>
          </cell>
        </row>
        <row r="283">
          <cell r="IV283" t="str">
            <v>PLASTIC BAGS</v>
          </cell>
        </row>
        <row r="284">
          <cell r="IV284" t="str">
            <v>PLASTIC CARTRIDGES+BELONGING</v>
          </cell>
        </row>
        <row r="285">
          <cell r="IV285" t="str">
            <v>PLASTIC DRUM-HOBBOCK</v>
          </cell>
        </row>
        <row r="286">
          <cell r="IV286" t="str">
            <v>PLASTIC FOLD-BOXES</v>
          </cell>
        </row>
        <row r="287">
          <cell r="IV287" t="str">
            <v>PLASTIC INSERTS</v>
          </cell>
        </row>
        <row r="288">
          <cell r="IV288" t="str">
            <v>PLASTIC JERRY CANS + THEIR CAPS</v>
          </cell>
        </row>
        <row r="289">
          <cell r="IV289" t="str">
            <v>Plasticizers, benzoates</v>
          </cell>
        </row>
        <row r="290">
          <cell r="IV290" t="str">
            <v>Plasticizers, other</v>
          </cell>
        </row>
        <row r="291">
          <cell r="IV291" t="str">
            <v>Plasticizers, phthalates</v>
          </cell>
        </row>
        <row r="292">
          <cell r="IV292" t="str">
            <v>Polyamides</v>
          </cell>
        </row>
        <row r="293">
          <cell r="IV293" t="str">
            <v>Polyamines</v>
          </cell>
        </row>
        <row r="294">
          <cell r="IV294" t="str">
            <v>Polybutadiene, liquid</v>
          </cell>
        </row>
        <row r="295">
          <cell r="IV295" t="str">
            <v>Polybutene, polyisobutylene</v>
          </cell>
        </row>
        <row r="296">
          <cell r="IV296" t="str">
            <v>Polybutene, polyisobutylene solid</v>
          </cell>
        </row>
        <row r="297">
          <cell r="IV297" t="str">
            <v>Polychloroprene</v>
          </cell>
        </row>
        <row r="298">
          <cell r="IV298" t="str">
            <v>Polyester, aliphatic</v>
          </cell>
        </row>
        <row r="299">
          <cell r="IV299" t="str">
            <v>Polyester, aromatic</v>
          </cell>
        </row>
        <row r="300">
          <cell r="IV300" t="str">
            <v>Polyester, others</v>
          </cell>
        </row>
        <row r="301">
          <cell r="IV301" t="str">
            <v>Polyether polyols</v>
          </cell>
        </row>
        <row r="302">
          <cell r="IV302" t="str">
            <v>Polyolefines</v>
          </cell>
        </row>
        <row r="303">
          <cell r="IV303" t="str">
            <v>Polyolefines for packagings</v>
          </cell>
        </row>
        <row r="304">
          <cell r="IV304" t="str">
            <v>Polyurethanes</v>
          </cell>
        </row>
        <row r="305">
          <cell r="IV305" t="str">
            <v>Polyvinyl ether</v>
          </cell>
        </row>
        <row r="306">
          <cell r="IV306" t="str">
            <v>Polyvinyl pyrrolidone and derivatives</v>
          </cell>
        </row>
        <row r="307">
          <cell r="IV307" t="str">
            <v>Polyvinylalcohol</v>
          </cell>
        </row>
        <row r="308">
          <cell r="IV308" t="str">
            <v>Polyvinylidene chloride</v>
          </cell>
        </row>
        <row r="309">
          <cell r="IV309" t="str">
            <v>POSTER FOR DISPLAYS</v>
          </cell>
        </row>
        <row r="310">
          <cell r="IV310" t="str">
            <v>POTS ALUMINIUM</v>
          </cell>
        </row>
        <row r="311">
          <cell r="IV311" t="str">
            <v>Powder</v>
          </cell>
        </row>
        <row r="312">
          <cell r="IV312" t="str">
            <v>PP for packaging</v>
          </cell>
        </row>
        <row r="313">
          <cell r="IV313" t="str">
            <v>Precipitated calcium carbonate</v>
          </cell>
        </row>
        <row r="314">
          <cell r="IV314" t="str">
            <v>Preservatives</v>
          </cell>
        </row>
        <row r="315">
          <cell r="IV315" t="str">
            <v>PRINTED PAPER WRAPPERS</v>
          </cell>
        </row>
        <row r="316">
          <cell r="IV316" t="str">
            <v>PRINTED PLASTIC SACK</v>
          </cell>
        </row>
        <row r="317">
          <cell r="IV317" t="str">
            <v>PRINTED SLEEVES</v>
          </cell>
        </row>
        <row r="318">
          <cell r="IV318" t="str">
            <v>Propellants</v>
          </cell>
        </row>
        <row r="319">
          <cell r="IV319" t="str">
            <v>Propylene oxide</v>
          </cell>
        </row>
        <row r="320">
          <cell r="IV320" t="str">
            <v>Proteins</v>
          </cell>
        </row>
        <row r="321">
          <cell r="IV321" t="str">
            <v>PS Polymers</v>
          </cell>
        </row>
        <row r="322">
          <cell r="IV322" t="str">
            <v>PU Adhesives</v>
          </cell>
        </row>
        <row r="323">
          <cell r="IV323" t="str">
            <v>PU Cleaner</v>
          </cell>
        </row>
        <row r="324">
          <cell r="IV324" t="str">
            <v>PU Foams</v>
          </cell>
        </row>
        <row r="325">
          <cell r="IV325" t="str">
            <v>PU Sealants</v>
          </cell>
        </row>
        <row r="326">
          <cell r="IV326" t="str">
            <v>PUMPS/SPRAYER</v>
          </cell>
        </row>
        <row r="327">
          <cell r="IV327" t="str">
            <v>PUMPS/SPRAYER (FINE MIST)</v>
          </cell>
        </row>
        <row r="328">
          <cell r="IV328" t="str">
            <v>PVAc homopolymer dispersions</v>
          </cell>
        </row>
        <row r="329">
          <cell r="IV329" t="str">
            <v>PVC</v>
          </cell>
        </row>
        <row r="330">
          <cell r="IV330" t="str">
            <v>Quartz sand</v>
          </cell>
        </row>
        <row r="331">
          <cell r="IV331" t="str">
            <v>Raws for cosmetic</v>
          </cell>
        </row>
        <row r="332">
          <cell r="IV332" t="str">
            <v>Raws for TAED</v>
          </cell>
        </row>
        <row r="333">
          <cell r="IV333" t="str">
            <v>Redispersible powders</v>
          </cell>
        </row>
        <row r="334">
          <cell r="IV334" t="str">
            <v>REEL INSERTS</v>
          </cell>
        </row>
        <row r="335">
          <cell r="IV335" t="str">
            <v>RELEASE FILMS</v>
          </cell>
        </row>
        <row r="336">
          <cell r="IV336" t="str">
            <v>Repair</v>
          </cell>
        </row>
        <row r="337">
          <cell r="IV337" t="str">
            <v>Resins (colophony)</v>
          </cell>
        </row>
        <row r="338">
          <cell r="IV338" t="str">
            <v>Resins (epoxy)</v>
          </cell>
        </row>
        <row r="339">
          <cell r="IV339" t="str">
            <v>Resins (hydrocarbon)</v>
          </cell>
        </row>
        <row r="340">
          <cell r="IV340" t="str">
            <v>Resins (phenolic)</v>
          </cell>
        </row>
        <row r="341">
          <cell r="IV341" t="str">
            <v>ROLLER PARTS</v>
          </cell>
        </row>
        <row r="342">
          <cell r="IV342" t="str">
            <v>Rubber halogenated</v>
          </cell>
        </row>
        <row r="343">
          <cell r="IV343" t="str">
            <v>Rubber natural latex</v>
          </cell>
        </row>
        <row r="344">
          <cell r="IV344" t="str">
            <v>Rubber nitrile-butadiene</v>
          </cell>
        </row>
        <row r="345">
          <cell r="IV345" t="str">
            <v>Rubber polyisoprene</v>
          </cell>
        </row>
        <row r="346">
          <cell r="IV346" t="str">
            <v>Rubber styrene-butadiene</v>
          </cell>
        </row>
        <row r="347">
          <cell r="IV347" t="str">
            <v>Rubber styrene-isoprene</v>
          </cell>
        </row>
        <row r="348">
          <cell r="IV348" t="str">
            <v>SAFETY DEVICE</v>
          </cell>
        </row>
        <row r="349">
          <cell r="IV349" t="str">
            <v>Sealants</v>
          </cell>
        </row>
        <row r="350">
          <cell r="IV350" t="str">
            <v>SELF-ADHESIVE</v>
          </cell>
        </row>
        <row r="351">
          <cell r="IV351" t="str">
            <v>Shelf Liner</v>
          </cell>
        </row>
        <row r="352">
          <cell r="IV352" t="str">
            <v>Shrink Sleeving (sleeve)</v>
          </cell>
        </row>
        <row r="353">
          <cell r="IV353" t="str">
            <v>Shrink Wrapping (shrink)</v>
          </cell>
        </row>
        <row r="354">
          <cell r="IV354" t="str">
            <v>Silanes - oganofunctional</v>
          </cell>
        </row>
        <row r="355">
          <cell r="IV355" t="str">
            <v>Silanes - X linking</v>
          </cell>
        </row>
        <row r="356">
          <cell r="IV356" t="str">
            <v>Silica, fumed</v>
          </cell>
        </row>
        <row r="357">
          <cell r="IV357" t="str">
            <v>Silica, precipitated</v>
          </cell>
        </row>
        <row r="358">
          <cell r="IV358" t="str">
            <v>Silicates</v>
          </cell>
        </row>
        <row r="359">
          <cell r="IV359" t="str">
            <v>Silicone hair products</v>
          </cell>
        </row>
        <row r="360">
          <cell r="IV360" t="str">
            <v>Silicones</v>
          </cell>
        </row>
        <row r="361">
          <cell r="IV361" t="str">
            <v>Silicones for cosmetic</v>
          </cell>
        </row>
        <row r="362">
          <cell r="IV362" t="str">
            <v>Siloxanes - polymer &amp; fluids</v>
          </cell>
        </row>
        <row r="363">
          <cell r="IV363" t="str">
            <v>Siloxanes - sealants</v>
          </cell>
        </row>
        <row r="364">
          <cell r="IV364" t="str">
            <v>Silver</v>
          </cell>
        </row>
        <row r="365">
          <cell r="IV365" t="str">
            <v>Soaps and Cleaners</v>
          </cell>
        </row>
        <row r="366">
          <cell r="IV366" t="str">
            <v>Soda ash</v>
          </cell>
        </row>
        <row r="367">
          <cell r="IV367" t="str">
            <v>Sodium bicarbonate</v>
          </cell>
        </row>
        <row r="368">
          <cell r="IV368" t="str">
            <v>Sodium chloride</v>
          </cell>
        </row>
        <row r="369">
          <cell r="IV369" t="str">
            <v>Sodium nitrate</v>
          </cell>
        </row>
        <row r="370">
          <cell r="IV370" t="str">
            <v>Sodium nitrite</v>
          </cell>
        </row>
        <row r="371">
          <cell r="IV371" t="str">
            <v>Sodium sulfate</v>
          </cell>
        </row>
        <row r="372">
          <cell r="IV372" t="str">
            <v>Soil release polymers</v>
          </cell>
        </row>
        <row r="373">
          <cell r="IV373" t="str">
            <v>Sokalan CP5 type copolymer</v>
          </cell>
        </row>
        <row r="374">
          <cell r="IV374" t="str">
            <v>Solid Air Fresheners</v>
          </cell>
        </row>
        <row r="375">
          <cell r="IV375" t="str">
            <v>Solid Bar Soaps</v>
          </cell>
        </row>
        <row r="376">
          <cell r="IV376" t="str">
            <v>Solid Candles</v>
          </cell>
        </row>
        <row r="377">
          <cell r="IV377" t="str">
            <v>Solid Hot Melts</v>
          </cell>
        </row>
        <row r="378">
          <cell r="IV378" t="str">
            <v>Solid Powders &amp; Granulates</v>
          </cell>
        </row>
        <row r="379">
          <cell r="IV379" t="str">
            <v>Solid Surface Cleaners</v>
          </cell>
        </row>
        <row r="380">
          <cell r="IV380" t="str">
            <v>Solid Tablets</v>
          </cell>
        </row>
        <row r="381">
          <cell r="IV381" t="str">
            <v>Solvents - blends</v>
          </cell>
        </row>
        <row r="382">
          <cell r="IV382" t="str">
            <v>Solvents - ethyl acetate</v>
          </cell>
        </row>
        <row r="383">
          <cell r="IV383" t="str">
            <v>Solvents - glycols</v>
          </cell>
        </row>
        <row r="384">
          <cell r="IV384" t="str">
            <v>Solvents - halogenated hydrocarbons</v>
          </cell>
        </row>
        <row r="385">
          <cell r="IV385" t="str">
            <v>Solvents - hydrocarbons</v>
          </cell>
        </row>
        <row r="386">
          <cell r="IV386" t="str">
            <v>Solvents - monoalcohols C1-4</v>
          </cell>
        </row>
        <row r="387">
          <cell r="IV387" t="str">
            <v>Solvents - other</v>
          </cell>
        </row>
        <row r="388">
          <cell r="IV388" t="str">
            <v>Solvents - THF</v>
          </cell>
        </row>
        <row r="389">
          <cell r="IV389" t="str">
            <v>Sound Deadening</v>
          </cell>
        </row>
        <row r="390">
          <cell r="IV390" t="str">
            <v>SPATULAS / BRUSHES / COMBS</v>
          </cell>
        </row>
        <row r="391">
          <cell r="IV391" t="str">
            <v>Spray adhesive</v>
          </cell>
        </row>
        <row r="392">
          <cell r="IV392" t="str">
            <v>Starches and derivatives</v>
          </cell>
        </row>
        <row r="393">
          <cell r="IV393" t="str">
            <v>Stationary Tapes</v>
          </cell>
        </row>
        <row r="394">
          <cell r="IV394" t="str">
            <v>Stearic acid</v>
          </cell>
        </row>
        <row r="395">
          <cell r="IV395" t="str">
            <v>STEEL ACCESSOIRIES</v>
          </cell>
        </row>
        <row r="396">
          <cell r="IV396" t="str">
            <v>STEEL DRUMS-HOBBOCKS</v>
          </cell>
        </row>
        <row r="397">
          <cell r="IV397" t="str">
            <v>STICKER</v>
          </cell>
        </row>
        <row r="398">
          <cell r="IV398" t="str">
            <v>STPP - granular</v>
          </cell>
        </row>
        <row r="399">
          <cell r="IV399" t="str">
            <v>STYROFOAM PACKAGING</v>
          </cell>
        </row>
        <row r="400">
          <cell r="IV400" t="str">
            <v>Sugar</v>
          </cell>
        </row>
        <row r="401">
          <cell r="IV401" t="str">
            <v>Sulfonates, other</v>
          </cell>
        </row>
        <row r="402">
          <cell r="IV402" t="str">
            <v>Sulfuric acid</v>
          </cell>
        </row>
        <row r="403">
          <cell r="IV403" t="str">
            <v>Surface Treatment (incl. Waxes)</v>
          </cell>
        </row>
        <row r="404">
          <cell r="IV404" t="str">
            <v>Surfactant formulations</v>
          </cell>
        </row>
        <row r="405">
          <cell r="IV405" t="str">
            <v>Surfactants (amphoteric), other</v>
          </cell>
        </row>
        <row r="406">
          <cell r="IV406" t="str">
            <v>Surfactants (anionic), other</v>
          </cell>
        </row>
        <row r="407">
          <cell r="IV407" t="str">
            <v>Surfactants (cationic), other</v>
          </cell>
        </row>
        <row r="408">
          <cell r="IV408" t="str">
            <v>Surfactants (nonionic), other</v>
          </cell>
        </row>
        <row r="409">
          <cell r="IV409" t="str">
            <v>Surfactants APG</v>
          </cell>
        </row>
        <row r="410">
          <cell r="IV410" t="str">
            <v>Surfactants Betaines</v>
          </cell>
        </row>
        <row r="411">
          <cell r="IV411" t="str">
            <v>Surfactants Esterquats</v>
          </cell>
        </row>
        <row r="412">
          <cell r="IV412" t="str">
            <v>Surfactants FAS</v>
          </cell>
        </row>
        <row r="413">
          <cell r="IV413" t="str">
            <v>Surfactants fatty alcohols 2-3 EO</v>
          </cell>
        </row>
        <row r="414">
          <cell r="IV414" t="str">
            <v>Surfactants fatty alcohols 6-7 EO</v>
          </cell>
        </row>
        <row r="415">
          <cell r="IV415" t="str">
            <v>Surfactants FES</v>
          </cell>
        </row>
        <row r="416">
          <cell r="IV416" t="str">
            <v>Surfactants LAS</v>
          </cell>
        </row>
        <row r="417">
          <cell r="IV417" t="str">
            <v>Surfactants SAS</v>
          </cell>
        </row>
        <row r="418">
          <cell r="IV418" t="str">
            <v>SYRINGERS-PLUNGERS</v>
          </cell>
        </row>
        <row r="419">
          <cell r="IV419" t="str">
            <v>TAED</v>
          </cell>
        </row>
        <row r="420">
          <cell r="IV420" t="str">
            <v>Tapes used as Raw materials - resorted soon</v>
          </cell>
        </row>
        <row r="421">
          <cell r="IV421" t="str">
            <v>TEXTILES</v>
          </cell>
        </row>
        <row r="422">
          <cell r="IV422" t="str">
            <v>THERMOFORMED FILMS</v>
          </cell>
        </row>
        <row r="423">
          <cell r="IV423" t="str">
            <v>THERMOSOLUBLE FOIL/POUCHES</v>
          </cell>
        </row>
        <row r="424">
          <cell r="IV424" t="str">
            <v>THREADS + RUBBER GASKETS</v>
          </cell>
        </row>
        <row r="425">
          <cell r="IV425" t="str">
            <v>Tiling</v>
          </cell>
        </row>
        <row r="426">
          <cell r="IV426" t="str">
            <v>Tin compounds</v>
          </cell>
        </row>
        <row r="427">
          <cell r="IV427" t="str">
            <v>TINPL. GENERAL LINE</v>
          </cell>
        </row>
        <row r="428">
          <cell r="IV428" t="str">
            <v>Titanium dioxide</v>
          </cell>
        </row>
        <row r="429">
          <cell r="IV429" t="str">
            <v>TOOL BOXES</v>
          </cell>
        </row>
        <row r="430">
          <cell r="IV430" t="str">
            <v>Tools</v>
          </cell>
        </row>
        <row r="431">
          <cell r="IV431" t="str">
            <v>Toothbrushes</v>
          </cell>
        </row>
        <row r="432">
          <cell r="IV432" t="str">
            <v>TRIGGERS</v>
          </cell>
        </row>
        <row r="433">
          <cell r="IV433" t="str">
            <v>Trolleys</v>
          </cell>
        </row>
        <row r="434">
          <cell r="IV434" t="str">
            <v>TUBES ALUMINIUM</v>
          </cell>
        </row>
        <row r="435">
          <cell r="IV435" t="str">
            <v>TUBES LAMINATED</v>
          </cell>
        </row>
        <row r="436">
          <cell r="IV436" t="str">
            <v>TUBES PLASTIC</v>
          </cell>
        </row>
        <row r="437">
          <cell r="IV437" t="str">
            <v>TUBES TO CHECK</v>
          </cell>
        </row>
        <row r="438">
          <cell r="IV438" t="str">
            <v>UNPRINTED RELEASE PAPER</v>
          </cell>
        </row>
        <row r="439">
          <cell r="IV439" t="str">
            <v>UNPRINTED SHRINK FILMS/WRAPS</v>
          </cell>
        </row>
        <row r="440">
          <cell r="IV440" t="str">
            <v>UNPRINTED STRETCH FILMS/WRAPS</v>
          </cell>
        </row>
        <row r="441">
          <cell r="IV441" t="str">
            <v>Urea</v>
          </cell>
        </row>
        <row r="442">
          <cell r="IV442" t="str">
            <v>UV absorbers</v>
          </cell>
        </row>
        <row r="443">
          <cell r="IV443" t="str">
            <v>VAE copolymer dispersions</v>
          </cell>
        </row>
        <row r="444">
          <cell r="IV444" t="str">
            <v>Vinyl acetate monomer</v>
          </cell>
        </row>
        <row r="445">
          <cell r="IV445" t="str">
            <v>Vitamins</v>
          </cell>
        </row>
        <row r="446">
          <cell r="IV446" t="str">
            <v>Wallfillers/Plasters</v>
          </cell>
        </row>
        <row r="447">
          <cell r="IV447" t="str">
            <v>Water Treatment</v>
          </cell>
        </row>
        <row r="448">
          <cell r="IV448" t="str">
            <v>WATERSOLUBLE POUCHES</v>
          </cell>
        </row>
        <row r="449">
          <cell r="IV449" t="str">
            <v>Waxes, mineral</v>
          </cell>
        </row>
        <row r="450">
          <cell r="IV450" t="str">
            <v>WET-GLUE</v>
          </cell>
        </row>
        <row r="451">
          <cell r="IV451" t="str">
            <v>Window Sealing</v>
          </cell>
        </row>
        <row r="452">
          <cell r="IV452" t="str">
            <v>Wrapping (flow, cello)</v>
          </cell>
        </row>
        <row r="453">
          <cell r="IV453" t="str">
            <v>Xanthan gum</v>
          </cell>
        </row>
        <row r="454">
          <cell r="IV454" t="str">
            <v>Zeolites</v>
          </cell>
        </row>
        <row r="455">
          <cell r="IV455" t="str">
            <v>Zinc compounds</v>
          </cell>
        </row>
      </sheetData>
      <sheetData sheetId="1"/>
      <sheetData sheetId="2" refreshError="1">
        <row r="2">
          <cell r="B2" t="str">
            <v>ALBA ADESIV  BR</v>
          </cell>
          <cell r="C2" t="str">
            <v>BR</v>
          </cell>
          <cell r="D2" t="str">
            <v>Brazil</v>
          </cell>
          <cell r="E2" t="str">
            <v>LA</v>
          </cell>
        </row>
        <row r="3">
          <cell r="B3" t="str">
            <v>ARABCOMP DET SA</v>
          </cell>
          <cell r="C3" t="str">
            <v>SA</v>
          </cell>
          <cell r="D3" t="str">
            <v>Saudi Arabia</v>
          </cell>
          <cell r="E3" t="str">
            <v>MEA</v>
          </cell>
        </row>
        <row r="4">
          <cell r="B4" t="str">
            <v>ASHWA        SA</v>
          </cell>
          <cell r="C4" t="str">
            <v>SA</v>
          </cell>
          <cell r="D4" t="str">
            <v>Saudi Arabia</v>
          </cell>
          <cell r="E4" t="str">
            <v>MEA</v>
          </cell>
        </row>
        <row r="5">
          <cell r="B5" t="str">
            <v>BIOZYM AT</v>
          </cell>
          <cell r="C5" t="str">
            <v>AT</v>
          </cell>
          <cell r="D5" t="str">
            <v>Austria</v>
          </cell>
          <cell r="E5" t="str">
            <v>CEE</v>
          </cell>
        </row>
        <row r="6">
          <cell r="B6" t="str">
            <v>CEMEDINE H. JP</v>
          </cell>
          <cell r="C6" t="str">
            <v>JP</v>
          </cell>
          <cell r="D6" t="str">
            <v>Japan</v>
          </cell>
          <cell r="E6" t="str">
            <v>AP</v>
          </cell>
        </row>
        <row r="7">
          <cell r="B7" t="str">
            <v>CHANGCHUN    CN</v>
          </cell>
          <cell r="C7" t="str">
            <v>CN</v>
          </cell>
          <cell r="D7" t="str">
            <v>P. Rep.of China</v>
          </cell>
          <cell r="E7" t="str">
            <v>AP</v>
          </cell>
        </row>
        <row r="8">
          <cell r="B8" t="str">
            <v>CHEMOFAST    DE</v>
          </cell>
          <cell r="C8" t="str">
            <v>DE</v>
          </cell>
          <cell r="D8" t="str">
            <v>Germany</v>
          </cell>
          <cell r="E8" t="str">
            <v>WE</v>
          </cell>
        </row>
        <row r="9">
          <cell r="B9" t="str">
            <v>ELCH GMBH    DE</v>
          </cell>
          <cell r="C9" t="str">
            <v>DE</v>
          </cell>
          <cell r="D9" t="str">
            <v>Germany</v>
          </cell>
          <cell r="E9" t="str">
            <v>WE</v>
          </cell>
        </row>
        <row r="10">
          <cell r="B10" t="str">
            <v>EXTRACOLLE TN</v>
          </cell>
          <cell r="C10" t="str">
            <v>TN</v>
          </cell>
          <cell r="D10" t="str">
            <v>Tunisia</v>
          </cell>
          <cell r="E10" t="str">
            <v>MEA</v>
          </cell>
        </row>
        <row r="11">
          <cell r="B11" t="str">
            <v>GUANGZH-HST  CN</v>
          </cell>
          <cell r="C11" t="str">
            <v>CN</v>
          </cell>
          <cell r="D11" t="str">
            <v>P. Rep.of China</v>
          </cell>
          <cell r="E11" t="str">
            <v>AP</v>
          </cell>
        </row>
        <row r="12">
          <cell r="B12" t="str">
            <v>GUANGZHOU-H CN</v>
          </cell>
          <cell r="C12" t="str">
            <v>CN</v>
          </cell>
          <cell r="D12" t="str">
            <v>P. Rep.of China</v>
          </cell>
          <cell r="E12" t="str">
            <v>AP</v>
          </cell>
        </row>
        <row r="13">
          <cell r="B13" t="str">
            <v>H-ADH TECHN  IN</v>
          </cell>
          <cell r="C13" t="str">
            <v>IN</v>
          </cell>
          <cell r="D13" t="str">
            <v>India</v>
          </cell>
          <cell r="E13" t="str">
            <v>AP</v>
          </cell>
        </row>
        <row r="14">
          <cell r="B14" t="str">
            <v>H-ADH TRAD EG</v>
          </cell>
          <cell r="C14" t="str">
            <v>EG</v>
          </cell>
          <cell r="D14" t="str">
            <v>Egypt</v>
          </cell>
          <cell r="E14" t="str">
            <v>MEA</v>
          </cell>
        </row>
        <row r="15">
          <cell r="B15" t="str">
            <v>H-ALKI       TN</v>
          </cell>
          <cell r="C15" t="str">
            <v>TN</v>
          </cell>
          <cell r="D15" t="str">
            <v>Tunisia</v>
          </cell>
          <cell r="E15" t="str">
            <v>MEA</v>
          </cell>
        </row>
        <row r="16">
          <cell r="B16" t="str">
            <v>H-ALKI DISTR TN</v>
          </cell>
          <cell r="C16" t="str">
            <v>TN</v>
          </cell>
          <cell r="D16" t="str">
            <v>Tunisia</v>
          </cell>
          <cell r="E16" t="str">
            <v>MEA</v>
          </cell>
        </row>
        <row r="17">
          <cell r="B17" t="str">
            <v>Han Gang CN</v>
          </cell>
          <cell r="C17" t="str">
            <v>CN</v>
          </cell>
          <cell r="D17" t="str">
            <v>P. Rep.of China</v>
          </cell>
          <cell r="E17" t="str">
            <v>AP</v>
          </cell>
        </row>
        <row r="18">
          <cell r="B18" t="str">
            <v>H-ARABIA HPC SA</v>
          </cell>
          <cell r="C18" t="str">
            <v>SA</v>
          </cell>
          <cell r="D18" t="str">
            <v>Saudi Arabia</v>
          </cell>
          <cell r="E18" t="str">
            <v>MEA</v>
          </cell>
        </row>
        <row r="19">
          <cell r="B19" t="str">
            <v>H-BAUTECHNIK BY</v>
          </cell>
          <cell r="C19" t="str">
            <v>BY</v>
          </cell>
          <cell r="D19" t="str">
            <v>Belarus</v>
          </cell>
          <cell r="E19" t="str">
            <v>CEE</v>
          </cell>
        </row>
        <row r="20">
          <cell r="B20" t="str">
            <v>H-BAUTECHNIK UA</v>
          </cell>
          <cell r="C20" t="str">
            <v>UA</v>
          </cell>
          <cell r="D20" t="str">
            <v>Ukraine</v>
          </cell>
          <cell r="E20" t="str">
            <v>CEE</v>
          </cell>
        </row>
        <row r="21">
          <cell r="B21" t="str">
            <v>H-CHEMBOND IN</v>
          </cell>
          <cell r="C21" t="str">
            <v>IN</v>
          </cell>
          <cell r="D21" t="str">
            <v>India</v>
          </cell>
          <cell r="E21" t="str">
            <v>AP</v>
          </cell>
        </row>
        <row r="22">
          <cell r="B22" t="str">
            <v>H-CHEMICALS  MU</v>
          </cell>
          <cell r="C22" t="str">
            <v>MU</v>
          </cell>
          <cell r="D22" t="str">
            <v>Mauritius</v>
          </cell>
          <cell r="E22" t="str">
            <v>MEA</v>
          </cell>
        </row>
        <row r="23">
          <cell r="B23" t="str">
            <v>H-CONCORDE   FR</v>
          </cell>
          <cell r="C23" t="str">
            <v>FR</v>
          </cell>
          <cell r="D23" t="str">
            <v>France</v>
          </cell>
          <cell r="E23" t="str">
            <v>WE</v>
          </cell>
        </row>
        <row r="24">
          <cell r="B24" t="str">
            <v>H-CONS ADHES US</v>
          </cell>
          <cell r="C24" t="str">
            <v>US</v>
          </cell>
          <cell r="D24" t="str">
            <v>U.S.A.</v>
          </cell>
          <cell r="E24" t="str">
            <v>NA</v>
          </cell>
        </row>
        <row r="25">
          <cell r="B25" t="str">
            <v>H-CORP US</v>
          </cell>
          <cell r="C25" t="str">
            <v>US</v>
          </cell>
          <cell r="D25" t="str">
            <v>U.S.A.</v>
          </cell>
          <cell r="E25" t="str">
            <v>NA</v>
          </cell>
        </row>
        <row r="26">
          <cell r="B26" t="str">
            <v>H-DETERGENTS SA</v>
          </cell>
          <cell r="C26" t="str">
            <v>SA</v>
          </cell>
          <cell r="D26" t="str">
            <v>Saudi Arabia</v>
          </cell>
          <cell r="E26" t="str">
            <v>MEA</v>
          </cell>
        </row>
        <row r="27">
          <cell r="B27" t="str">
            <v>H-ELSALVADOR SV</v>
          </cell>
          <cell r="C27" t="str">
            <v>SV</v>
          </cell>
          <cell r="D27" t="str">
            <v>El Salvador</v>
          </cell>
          <cell r="E27" t="str">
            <v>LA</v>
          </cell>
        </row>
        <row r="28">
          <cell r="B28" t="str">
            <v>HENKEL &amp; CIE CH</v>
          </cell>
          <cell r="C28" t="str">
            <v>CH</v>
          </cell>
          <cell r="D28" t="str">
            <v>Switzerland</v>
          </cell>
          <cell r="E28" t="str">
            <v>WE</v>
          </cell>
        </row>
        <row r="29">
          <cell r="B29" t="str">
            <v>HENKEL CAC   IN</v>
          </cell>
          <cell r="C29" t="str">
            <v>IN</v>
          </cell>
          <cell r="D29" t="str">
            <v>India</v>
          </cell>
          <cell r="E29" t="str">
            <v>AP</v>
          </cell>
        </row>
        <row r="30">
          <cell r="B30" t="str">
            <v>H-HONDURAS HN</v>
          </cell>
          <cell r="C30" t="str">
            <v>HN</v>
          </cell>
          <cell r="D30" t="str">
            <v>Honduras</v>
          </cell>
          <cell r="E30" t="str">
            <v>LA</v>
          </cell>
        </row>
        <row r="31">
          <cell r="B31" t="str">
            <v>H-HUAWEI     CN</v>
          </cell>
          <cell r="C31" t="str">
            <v>CN</v>
          </cell>
          <cell r="D31" t="str">
            <v>P. Rep.of China</v>
          </cell>
          <cell r="E31" t="str">
            <v>AP</v>
          </cell>
        </row>
        <row r="32">
          <cell r="B32" t="str">
            <v>HIAG IR</v>
          </cell>
          <cell r="C32" t="str">
            <v>IR</v>
          </cell>
          <cell r="D32" t="str">
            <v>Islam.Rep.Iran</v>
          </cell>
          <cell r="E32" t="str">
            <v>MEA</v>
          </cell>
        </row>
        <row r="33">
          <cell r="B33" t="str">
            <v>H-JAMAICA JM</v>
          </cell>
          <cell r="C33" t="str">
            <v>JM</v>
          </cell>
          <cell r="D33" t="str">
            <v>Jamaica</v>
          </cell>
          <cell r="E33" t="str">
            <v>LA</v>
          </cell>
        </row>
        <row r="34">
          <cell r="B34" t="str">
            <v>H-JAPAN LTD  JP</v>
          </cell>
          <cell r="C34" t="str">
            <v>JP</v>
          </cell>
          <cell r="D34" t="str">
            <v>Japan</v>
          </cell>
          <cell r="E34" t="str">
            <v>AP</v>
          </cell>
        </row>
        <row r="35">
          <cell r="B35" t="str">
            <v>H-JEBEL ALI  AE</v>
          </cell>
          <cell r="C35" t="str">
            <v>AE</v>
          </cell>
          <cell r="D35" t="str">
            <v>Unit.Arab Emir.</v>
          </cell>
          <cell r="E35" t="str">
            <v>MEA</v>
          </cell>
        </row>
        <row r="36">
          <cell r="B36" t="str">
            <v>H-JIANGSU    CN</v>
          </cell>
          <cell r="C36" t="str">
            <v>CN</v>
          </cell>
          <cell r="D36" t="str">
            <v>P. Rep.of China</v>
          </cell>
          <cell r="E36" t="str">
            <v>AP</v>
          </cell>
        </row>
        <row r="37">
          <cell r="B37" t="str">
            <v>H-JUGOSLAV   CS</v>
          </cell>
          <cell r="C37" t="str">
            <v>CS</v>
          </cell>
          <cell r="D37" t="str">
            <v>Serbia &amp; Montenegro</v>
          </cell>
          <cell r="E37" t="str">
            <v>CEE</v>
          </cell>
        </row>
        <row r="38">
          <cell r="B38" t="str">
            <v>H-KENYA      KE</v>
          </cell>
          <cell r="C38" t="str">
            <v>KE</v>
          </cell>
          <cell r="D38" t="str">
            <v>Kenya</v>
          </cell>
          <cell r="E38" t="str">
            <v>MEA</v>
          </cell>
        </row>
        <row r="39">
          <cell r="B39" t="str">
            <v>H-LEBANON LB</v>
          </cell>
          <cell r="C39" t="str">
            <v>LB</v>
          </cell>
          <cell r="D39" t="str">
            <v>Lebanon</v>
          </cell>
          <cell r="E39" t="str">
            <v>MEA</v>
          </cell>
        </row>
        <row r="40">
          <cell r="B40" t="str">
            <v>H-LIETUVA    LT</v>
          </cell>
          <cell r="C40" t="str">
            <v>LT</v>
          </cell>
          <cell r="D40" t="str">
            <v>Lithuania</v>
          </cell>
          <cell r="E40" t="str">
            <v>CEE</v>
          </cell>
        </row>
        <row r="41">
          <cell r="B41" t="str">
            <v>H-LOCT-KID   DE</v>
          </cell>
          <cell r="C41" t="str">
            <v>DE</v>
          </cell>
          <cell r="D41" t="str">
            <v>Germany</v>
          </cell>
          <cell r="E41" t="str">
            <v>WE</v>
          </cell>
        </row>
        <row r="42">
          <cell r="B42" t="str">
            <v>H-ORBSEAL    GB</v>
          </cell>
          <cell r="C42" t="str">
            <v>GB</v>
          </cell>
          <cell r="D42" t="str">
            <v>United Kingdom</v>
          </cell>
          <cell r="E42" t="str">
            <v>WE</v>
          </cell>
        </row>
        <row r="43">
          <cell r="B43" t="str">
            <v>H-PAKVASH IR</v>
          </cell>
          <cell r="C43" t="str">
            <v>IR</v>
          </cell>
          <cell r="D43" t="str">
            <v>Islam.Rep.Iran</v>
          </cell>
          <cell r="E43" t="str">
            <v>MEA</v>
          </cell>
        </row>
        <row r="44">
          <cell r="B44" t="str">
            <v>H-PDC        EG</v>
          </cell>
          <cell r="C44" t="str">
            <v>EG</v>
          </cell>
          <cell r="D44" t="str">
            <v>Egypt</v>
          </cell>
          <cell r="E44" t="str">
            <v>MEA</v>
          </cell>
        </row>
        <row r="45">
          <cell r="B45" t="str">
            <v>H-POLYBIT    AE</v>
          </cell>
          <cell r="C45" t="str">
            <v>AE</v>
          </cell>
          <cell r="D45" t="str">
            <v>Unit.Arab Emir.</v>
          </cell>
          <cell r="E45" t="str">
            <v>MEA</v>
          </cell>
        </row>
        <row r="46">
          <cell r="B46" t="str">
            <v>H-POLYBIT    EG</v>
          </cell>
          <cell r="C46" t="str">
            <v>EG</v>
          </cell>
          <cell r="D46" t="str">
            <v>Egypt</v>
          </cell>
          <cell r="E46" t="str">
            <v>MEA</v>
          </cell>
        </row>
        <row r="47">
          <cell r="B47" t="str">
            <v>H-SEALANTS   GB</v>
          </cell>
          <cell r="C47" t="str">
            <v>GB</v>
          </cell>
          <cell r="D47" t="str">
            <v>United Kingdom</v>
          </cell>
          <cell r="E47" t="str">
            <v>WE</v>
          </cell>
        </row>
        <row r="48">
          <cell r="B48" t="str">
            <v>H-SYRIA      SY</v>
          </cell>
          <cell r="C48" t="str">
            <v>SY</v>
          </cell>
          <cell r="D48" t="str">
            <v>Syrian Arab.Rep</v>
          </cell>
          <cell r="E48" t="str">
            <v>MEA</v>
          </cell>
        </row>
        <row r="49">
          <cell r="B49" t="str">
            <v>H-Tanzania TZ</v>
          </cell>
          <cell r="C49" t="str">
            <v>TZ</v>
          </cell>
          <cell r="D49" t="str">
            <v>U. Rep.Tanzania</v>
          </cell>
          <cell r="E49" t="str">
            <v>MEA</v>
          </cell>
        </row>
        <row r="50">
          <cell r="B50" t="str">
            <v>H-TECHNOLOG  EG</v>
          </cell>
          <cell r="C50" t="str">
            <v>EG</v>
          </cell>
          <cell r="D50" t="str">
            <v>Egypt</v>
          </cell>
          <cell r="E50" t="str">
            <v>MEA</v>
          </cell>
        </row>
        <row r="51">
          <cell r="B51" t="str">
            <v>H-TEROSON IN</v>
          </cell>
          <cell r="C51" t="str">
            <v>IN</v>
          </cell>
          <cell r="D51" t="str">
            <v>India</v>
          </cell>
          <cell r="E51" t="str">
            <v>AP</v>
          </cell>
        </row>
        <row r="52">
          <cell r="B52" t="str">
            <v>H-UGANDA UG</v>
          </cell>
          <cell r="C52" t="str">
            <v>UG</v>
          </cell>
          <cell r="D52" t="str">
            <v>Uganda</v>
          </cell>
          <cell r="E52" t="str">
            <v>MEA</v>
          </cell>
        </row>
        <row r="53">
          <cell r="B53" t="str">
            <v>H-UGANDA UG</v>
          </cell>
          <cell r="C53" t="str">
            <v>UG</v>
          </cell>
          <cell r="D53" t="str">
            <v>Uganda</v>
          </cell>
          <cell r="E53" t="str">
            <v>MEA</v>
          </cell>
        </row>
        <row r="54">
          <cell r="B54" t="str">
            <v>H-UKRAINA UA</v>
          </cell>
          <cell r="C54" t="str">
            <v>UA</v>
          </cell>
          <cell r="D54" t="str">
            <v>Ukraine</v>
          </cell>
          <cell r="E54" t="str">
            <v>CEE</v>
          </cell>
        </row>
        <row r="55">
          <cell r="B55" t="str">
            <v>H-UKRAINA UA</v>
          </cell>
          <cell r="C55" t="str">
            <v>UA</v>
          </cell>
          <cell r="D55" t="str">
            <v>Ukraine</v>
          </cell>
          <cell r="E55" t="str">
            <v>CEE</v>
          </cell>
        </row>
        <row r="56">
          <cell r="B56" t="str">
            <v>H-VIETNAM VN</v>
          </cell>
          <cell r="C56" t="str">
            <v>VN</v>
          </cell>
          <cell r="D56" t="str">
            <v>Viet Nam</v>
          </cell>
          <cell r="E56" t="str">
            <v>AP</v>
          </cell>
        </row>
        <row r="57">
          <cell r="B57" t="str">
            <v>JASMINAL     TN</v>
          </cell>
          <cell r="C57" t="str">
            <v>TN</v>
          </cell>
          <cell r="D57" t="str">
            <v>Tunisia</v>
          </cell>
          <cell r="E57" t="str">
            <v>MEA</v>
          </cell>
        </row>
        <row r="58">
          <cell r="B58" t="str">
            <v>MICHAELIDES CY</v>
          </cell>
          <cell r="C58" t="str">
            <v>CY</v>
          </cell>
          <cell r="D58" t="str">
            <v xml:space="preserve">Cyprus </v>
          </cell>
          <cell r="E58" t="str">
            <v>WE</v>
          </cell>
        </row>
        <row r="59">
          <cell r="B59" t="str">
            <v>MID EAST ADH BH</v>
          </cell>
          <cell r="C59" t="str">
            <v>BH</v>
          </cell>
          <cell r="D59" t="str">
            <v>Bahrain</v>
          </cell>
          <cell r="E59" t="str">
            <v>MEA</v>
          </cell>
        </row>
        <row r="60">
          <cell r="B60" t="str">
            <v>NOTEX        IE</v>
          </cell>
          <cell r="C60" t="str">
            <v>IE</v>
          </cell>
          <cell r="D60" t="str">
            <v>Ireland</v>
          </cell>
          <cell r="E60" t="str">
            <v>WE</v>
          </cell>
        </row>
        <row r="61">
          <cell r="B61" t="str">
            <v>R-BellaVista GT</v>
          </cell>
          <cell r="C61" t="str">
            <v>GT</v>
          </cell>
          <cell r="D61" t="str">
            <v>Guatemala</v>
          </cell>
          <cell r="E61" t="str">
            <v>LA</v>
          </cell>
        </row>
        <row r="62">
          <cell r="B62" t="str">
            <v>RESIN TECHN  US</v>
          </cell>
          <cell r="C62" t="str">
            <v>US</v>
          </cell>
          <cell r="D62" t="str">
            <v>U.S.A.</v>
          </cell>
          <cell r="E62" t="str">
            <v>NA</v>
          </cell>
        </row>
        <row r="63">
          <cell r="B63" t="str">
            <v>Rilken Cosm GR</v>
          </cell>
          <cell r="C63" t="str">
            <v>GR</v>
          </cell>
          <cell r="D63" t="str">
            <v>Greece</v>
          </cell>
          <cell r="E63" t="str">
            <v>WE</v>
          </cell>
        </row>
        <row r="64">
          <cell r="B64" t="str">
            <v>ROOF CARE    AE</v>
          </cell>
          <cell r="C64" t="str">
            <v>AE</v>
          </cell>
          <cell r="D64" t="str">
            <v>Unit.Arab Emir.</v>
          </cell>
          <cell r="E64" t="str">
            <v>MEA</v>
          </cell>
        </row>
        <row r="65">
          <cell r="B65" t="str">
            <v>S&amp;H UA</v>
          </cell>
          <cell r="C65" t="str">
            <v>UA</v>
          </cell>
          <cell r="D65" t="str">
            <v>Ukraine</v>
          </cell>
          <cell r="E65" t="str">
            <v>CEE</v>
          </cell>
        </row>
        <row r="66">
          <cell r="B66" t="str">
            <v>SAAF         SA</v>
          </cell>
          <cell r="C66" t="str">
            <v>SA</v>
          </cell>
          <cell r="D66" t="str">
            <v>Saudi Arabia</v>
          </cell>
          <cell r="E66" t="str">
            <v>MEA</v>
          </cell>
        </row>
        <row r="67">
          <cell r="B67" t="str">
            <v>SCHWARZKOPF RU</v>
          </cell>
          <cell r="C67" t="str">
            <v>RU</v>
          </cell>
          <cell r="D67" t="str">
            <v>Russia</v>
          </cell>
          <cell r="E67" t="str">
            <v>CEE</v>
          </cell>
        </row>
        <row r="68">
          <cell r="B68" t="str">
            <v>SCHWARZKOPF TR</v>
          </cell>
          <cell r="C68" t="str">
            <v>TR</v>
          </cell>
          <cell r="D68" t="str">
            <v>Turkey</v>
          </cell>
          <cell r="E68" t="str">
            <v>CEE</v>
          </cell>
        </row>
        <row r="69">
          <cell r="B69" t="str">
            <v>SEPT         TN</v>
          </cell>
          <cell r="C69" t="str">
            <v>TN</v>
          </cell>
          <cell r="D69" t="str">
            <v>Tunisia</v>
          </cell>
          <cell r="E69" t="str">
            <v>MEA</v>
          </cell>
        </row>
        <row r="70">
          <cell r="B70" t="str">
            <v>SIVAC TN</v>
          </cell>
          <cell r="C70" t="str">
            <v>TN</v>
          </cell>
          <cell r="D70" t="str">
            <v>Tunisia</v>
          </cell>
          <cell r="E70" t="str">
            <v>MEA</v>
          </cell>
        </row>
        <row r="71">
          <cell r="B71" t="str">
            <v>Yamahatsu TH</v>
          </cell>
          <cell r="C71" t="str">
            <v>TH</v>
          </cell>
          <cell r="D71" t="str">
            <v>Thailand</v>
          </cell>
          <cell r="E71" t="str">
            <v>AP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_5"/>
      <sheetName val="Output_6"/>
      <sheetName val="Output_1"/>
      <sheetName val="Output_2"/>
      <sheetName val="Output_3"/>
      <sheetName val="Output_4"/>
      <sheetName val="Calculation"/>
      <sheetName val="data1"/>
      <sheetName val="data2"/>
      <sheetName val="BD1"/>
      <sheetName val="BD2"/>
      <sheetName val="BT"/>
      <sheetName val="Validity List"/>
      <sheetName val="Dropdown options"/>
      <sheetName val="XL4Poppy"/>
      <sheetName val="Marshal"/>
      <sheetName val="GeneralRefs"/>
      <sheetName val="Sheet1"/>
      <sheetName val="Validity_List"/>
      <sheetName val="Dropdown_options"/>
      <sheetName val="Korosladany_449"/>
      <sheetName val="Korosladany_180"/>
      <sheetName val="2_Overview Expiration"/>
      <sheetName val="1_Overview Ag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Standard Structure (no scales).</v>
          </cell>
          <cell r="B1" t="str">
            <v>Product Group</v>
          </cell>
          <cell r="C1" t="str">
            <v>1-9/2009 PL</v>
          </cell>
          <cell r="D1" t="str">
            <v>1-9/2009 X: PL</v>
          </cell>
          <cell r="E1" t="str">
            <v>1-9/2009</v>
          </cell>
          <cell r="F1" t="str">
            <v>+/- PL</v>
          </cell>
          <cell r="G1" t="str">
            <v>+/- Curr Dev.</v>
          </cell>
          <cell r="H1" t="str">
            <v>+/- % PL</v>
          </cell>
          <cell r="I1" t="str">
            <v>+/- % Curr Dev.</v>
          </cell>
          <cell r="J1" t="str">
            <v>+/-PL w/o FX</v>
          </cell>
          <cell r="K1" t="str">
            <v>+/-%PL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11176794.300000001</v>
          </cell>
          <cell r="D2">
            <v>10330968.630871</v>
          </cell>
          <cell r="E2">
            <v>10228129.24</v>
          </cell>
          <cell r="F2">
            <v>-948665.06000000099</v>
          </cell>
          <cell r="G2">
            <v>-102839.39087100299</v>
          </cell>
          <cell r="H2">
            <v>-8.487809962</v>
          </cell>
          <cell r="I2">
            <v>-0.99544771200000004</v>
          </cell>
          <cell r="J2">
            <v>-845825.66912899702</v>
          </cell>
          <cell r="K2">
            <v>-7.567694693</v>
          </cell>
          <cell r="L2">
            <v>-0.92011526799999999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11176794.300000001</v>
          </cell>
          <cell r="D3">
            <v>10330968.630871</v>
          </cell>
          <cell r="E3">
            <v>10228129.24</v>
          </cell>
          <cell r="F3">
            <v>-948665.06000000099</v>
          </cell>
          <cell r="G3">
            <v>-102839.39087100299</v>
          </cell>
          <cell r="H3">
            <v>-8.487809962</v>
          </cell>
          <cell r="I3">
            <v>-0.99544771200000004</v>
          </cell>
          <cell r="J3">
            <v>-845825.66912899702</v>
          </cell>
          <cell r="K3">
            <v>-7.567694693</v>
          </cell>
          <cell r="L3">
            <v>-0.92011526799999999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11004586.24</v>
          </cell>
          <cell r="D4">
            <v>10163645.9188616</v>
          </cell>
          <cell r="E4">
            <v>10061111.75</v>
          </cell>
          <cell r="F4">
            <v>-943474.49</v>
          </cell>
          <cell r="G4">
            <v>-102534.16886167599</v>
          </cell>
          <cell r="H4">
            <v>-8.5734662749999995</v>
          </cell>
          <cell r="I4">
            <v>-1.008832556</v>
          </cell>
          <cell r="J4">
            <v>-840940.32113832398</v>
          </cell>
          <cell r="K4">
            <v>-7.6417259389999996</v>
          </cell>
          <cell r="L4">
            <v>-0.93174033599999995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3178562.04</v>
          </cell>
          <cell r="D5">
            <v>3179811.3083691699</v>
          </cell>
          <cell r="E5">
            <v>3106603.03</v>
          </cell>
          <cell r="F5">
            <v>-71959.009999999995</v>
          </cell>
          <cell r="G5">
            <v>-73208.278369177002</v>
          </cell>
          <cell r="H5">
            <v>-2.263885653</v>
          </cell>
          <cell r="I5">
            <v>-2.302283729</v>
          </cell>
          <cell r="J5">
            <v>1249.2683691760001</v>
          </cell>
          <cell r="K5">
            <v>3.9302941000000001E-2</v>
          </cell>
          <cell r="L5">
            <v>-2.3031885939999999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2265301.36</v>
          </cell>
          <cell r="D6">
            <v>2303204.9639299298</v>
          </cell>
          <cell r="E6">
            <v>2273631.6800000002</v>
          </cell>
          <cell r="F6">
            <v>8330.32</v>
          </cell>
          <cell r="G6">
            <v>-29573.283929935002</v>
          </cell>
          <cell r="H6">
            <v>0.36773561999999999</v>
          </cell>
          <cell r="I6">
            <v>-1.28400574</v>
          </cell>
          <cell r="J6">
            <v>37903.603929935001</v>
          </cell>
          <cell r="K6">
            <v>1.6732256729999999</v>
          </cell>
          <cell r="L6">
            <v>-1.305490053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5560722.8399999999</v>
          </cell>
          <cell r="D7">
            <v>4680629.6465625605</v>
          </cell>
          <cell r="E7">
            <v>4680877.04</v>
          </cell>
          <cell r="F7">
            <v>-879845.8</v>
          </cell>
          <cell r="G7">
            <v>247.39343743500001</v>
          </cell>
          <cell r="H7">
            <v>-15.822507708</v>
          </cell>
          <cell r="I7">
            <v>5.2854729999999997E-3</v>
          </cell>
          <cell r="J7">
            <v>-880093.19343743497</v>
          </cell>
          <cell r="K7">
            <v>-15.826956652</v>
          </cell>
          <cell r="L7">
            <v>4.4489439999999998E-3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172208.06</v>
          </cell>
          <cell r="D8">
            <v>167322.71200932699</v>
          </cell>
          <cell r="E8">
            <v>167017.49</v>
          </cell>
          <cell r="F8">
            <v>-5190.57</v>
          </cell>
          <cell r="G8">
            <v>-305.22200932700002</v>
          </cell>
          <cell r="H8">
            <v>-3.0141272130000001</v>
          </cell>
          <cell r="I8">
            <v>-0.18241516999999999</v>
          </cell>
          <cell r="J8">
            <v>-4885.3479906729999</v>
          </cell>
          <cell r="K8">
            <v>-2.8368869559999998</v>
          </cell>
          <cell r="L8">
            <v>-0.17724025800000001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1582316.11</v>
          </cell>
          <cell r="D9">
            <v>1478901.22541782</v>
          </cell>
          <cell r="E9">
            <v>1480665.34</v>
          </cell>
          <cell r="F9">
            <v>-101650.77</v>
          </cell>
          <cell r="G9">
            <v>1764.1145821739999</v>
          </cell>
          <cell r="H9">
            <v>-6.4241758869999996</v>
          </cell>
          <cell r="I9">
            <v>0.11928549099999999</v>
          </cell>
          <cell r="J9">
            <v>-103414.88458217301</v>
          </cell>
          <cell r="K9">
            <v>-6.5356652779999997</v>
          </cell>
          <cell r="L9">
            <v>0.11148938999999999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1582316.11</v>
          </cell>
          <cell r="D10">
            <v>1478553.0874976199</v>
          </cell>
          <cell r="E10">
            <v>1480276.03</v>
          </cell>
          <cell r="F10">
            <v>-102040.08</v>
          </cell>
          <cell r="G10">
            <v>1722.942502377</v>
          </cell>
          <cell r="H10">
            <v>-6.4487796939999997</v>
          </cell>
          <cell r="I10">
            <v>0.116528958</v>
          </cell>
          <cell r="J10">
            <v>-103763.022502376</v>
          </cell>
          <cell r="K10">
            <v>-6.557667071</v>
          </cell>
          <cell r="L10">
            <v>0.10888737699999999</v>
          </cell>
        </row>
      </sheetData>
      <sheetData sheetId="10" refreshError="1">
        <row r="1">
          <cell r="A1" t="str">
            <v>Standard Structure (no scales).</v>
          </cell>
          <cell r="B1" t="str">
            <v>Product Group</v>
          </cell>
          <cell r="C1" t="str">
            <v>1- 9/2008</v>
          </cell>
          <cell r="D1" t="str">
            <v>1- 9/2009 X: PY</v>
          </cell>
          <cell r="E1" t="str">
            <v>1- 9/2009</v>
          </cell>
          <cell r="F1" t="str">
            <v>+/- PY</v>
          </cell>
          <cell r="G1" t="str">
            <v>+/- Curr Dev.</v>
          </cell>
          <cell r="H1" t="str">
            <v>+/- % PY</v>
          </cell>
          <cell r="I1" t="str">
            <v>+/- % Curr Dev.</v>
          </cell>
          <cell r="J1" t="str">
            <v>+/-PY w/o FX</v>
          </cell>
          <cell r="K1" t="str">
            <v>+/-%PY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10589929.3699999</v>
          </cell>
          <cell r="D2">
            <v>10389729.9028043</v>
          </cell>
          <cell r="E2">
            <v>10228129.24</v>
          </cell>
          <cell r="F2">
            <v>-361800.12999999902</v>
          </cell>
          <cell r="G2">
            <v>-161600.66280437299</v>
          </cell>
          <cell r="H2">
            <v>-3.4164546090000001</v>
          </cell>
          <cell r="I2">
            <v>-1.555388488</v>
          </cell>
          <cell r="J2">
            <v>-200199.467195626</v>
          </cell>
          <cell r="K2">
            <v>-1.890470278</v>
          </cell>
          <cell r="L2">
            <v>-1.5259843310000001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10589929.3699999</v>
          </cell>
          <cell r="D3">
            <v>10389729.9028043</v>
          </cell>
          <cell r="E3">
            <v>10228129.24</v>
          </cell>
          <cell r="F3">
            <v>-361800.12999999902</v>
          </cell>
          <cell r="G3">
            <v>-161600.66280437299</v>
          </cell>
          <cell r="H3">
            <v>-3.4164546090000001</v>
          </cell>
          <cell r="I3">
            <v>-1.555388488</v>
          </cell>
          <cell r="J3">
            <v>-200199.467195626</v>
          </cell>
          <cell r="K3">
            <v>-1.890470278</v>
          </cell>
          <cell r="L3">
            <v>-1.5259843310000001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10407935.6</v>
          </cell>
          <cell r="D4">
            <v>10220378.0697005</v>
          </cell>
          <cell r="E4">
            <v>10061111.75</v>
          </cell>
          <cell r="F4">
            <v>-346823.85</v>
          </cell>
          <cell r="G4">
            <v>-159266.31970051501</v>
          </cell>
          <cell r="H4">
            <v>-3.3323020369999998</v>
          </cell>
          <cell r="I4">
            <v>-1.5583212150000001</v>
          </cell>
          <cell r="J4">
            <v>-187557.53029948499</v>
          </cell>
          <cell r="K4">
            <v>-1.802062748</v>
          </cell>
          <cell r="L4">
            <v>-1.5302392890000001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3110677.69</v>
          </cell>
          <cell r="D5">
            <v>3204081.9329380398</v>
          </cell>
          <cell r="E5">
            <v>3106603.03</v>
          </cell>
          <cell r="F5">
            <v>-4074.66</v>
          </cell>
          <cell r="G5">
            <v>-97478.902938041007</v>
          </cell>
          <cell r="H5">
            <v>-0.130989463</v>
          </cell>
          <cell r="I5">
            <v>-3.0423349019999999</v>
          </cell>
          <cell r="J5">
            <v>93404.242938041003</v>
          </cell>
          <cell r="K5">
            <v>3.0026975550000001</v>
          </cell>
          <cell r="L5">
            <v>-3.1336870179999998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2256991.91</v>
          </cell>
          <cell r="D6">
            <v>2315336.7135174801</v>
          </cell>
          <cell r="E6">
            <v>2273631.6800000002</v>
          </cell>
          <cell r="F6">
            <v>16639.77</v>
          </cell>
          <cell r="G6">
            <v>-41705.033517479998</v>
          </cell>
          <cell r="H6">
            <v>0.73725430400000003</v>
          </cell>
          <cell r="I6">
            <v>-1.8012513370000001</v>
          </cell>
          <cell r="J6">
            <v>58344.803517480002</v>
          </cell>
          <cell r="K6">
            <v>2.5850692359999998</v>
          </cell>
          <cell r="L6">
            <v>-1.8478149319999999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5040266</v>
          </cell>
          <cell r="D7">
            <v>4700959.4232449904</v>
          </cell>
          <cell r="E7">
            <v>4680877.04</v>
          </cell>
          <cell r="F7">
            <v>-359388.96</v>
          </cell>
          <cell r="G7">
            <v>-20082.383244993001</v>
          </cell>
          <cell r="H7">
            <v>-7.1303570089999999</v>
          </cell>
          <cell r="I7">
            <v>-0.42719754500000001</v>
          </cell>
          <cell r="J7">
            <v>-339306.57675500697</v>
          </cell>
          <cell r="K7">
            <v>-6.7319180530000002</v>
          </cell>
          <cell r="L7">
            <v>-0.39843895600000001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181993.77</v>
          </cell>
          <cell r="D8">
            <v>169351.83310385901</v>
          </cell>
          <cell r="E8">
            <v>167017.49</v>
          </cell>
          <cell r="F8">
            <v>-14976.28</v>
          </cell>
          <cell r="G8">
            <v>-2334.3431038590002</v>
          </cell>
          <cell r="H8">
            <v>-8.2290069599999995</v>
          </cell>
          <cell r="I8">
            <v>-1.378398486</v>
          </cell>
          <cell r="J8">
            <v>-12641.936896141</v>
          </cell>
          <cell r="K8">
            <v>-6.9463569529999996</v>
          </cell>
          <cell r="L8">
            <v>-1.282650007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1516332.18</v>
          </cell>
          <cell r="D9">
            <v>1485073.0824631101</v>
          </cell>
          <cell r="E9">
            <v>1480665.34</v>
          </cell>
          <cell r="F9">
            <v>-35666.839999999997</v>
          </cell>
          <cell r="G9">
            <v>-4407.7424631109998</v>
          </cell>
          <cell r="H9">
            <v>-2.3521785309999999</v>
          </cell>
          <cell r="I9">
            <v>-0.29680306699999998</v>
          </cell>
          <cell r="J9">
            <v>-31259.097536887999</v>
          </cell>
          <cell r="K9">
            <v>-2.061494041</v>
          </cell>
          <cell r="L9">
            <v>-0.29068449000000002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1516331.9</v>
          </cell>
          <cell r="D10">
            <v>1484723.49185211</v>
          </cell>
          <cell r="E10">
            <v>1480276.03</v>
          </cell>
          <cell r="F10">
            <v>-36055.870000000003</v>
          </cell>
          <cell r="G10">
            <v>-4447.4618521169996</v>
          </cell>
          <cell r="H10">
            <v>-2.3778349580000002</v>
          </cell>
          <cell r="I10">
            <v>-0.29954815699999998</v>
          </cell>
          <cell r="J10">
            <v>-31608.408147883001</v>
          </cell>
          <cell r="K10">
            <v>-2.0845309759999999</v>
          </cell>
          <cell r="L10">
            <v>-0.29330398299999999</v>
          </cell>
        </row>
        <row r="11">
          <cell r="A11" t="str">
            <v>27 *Tot sell/tech/ad</v>
          </cell>
          <cell r="B11" t="str">
            <v xml:space="preserve">         TOTAL BUSINESS SECTORS</v>
          </cell>
          <cell r="C11">
            <v>1534048.43</v>
          </cell>
          <cell r="D11">
            <v>1491065.50088518</v>
          </cell>
          <cell r="E11">
            <v>1487264.47</v>
          </cell>
          <cell r="F11">
            <v>-46783.96</v>
          </cell>
          <cell r="G11">
            <v>-3801.030885185</v>
          </cell>
          <cell r="H11">
            <v>-3.049705543</v>
          </cell>
          <cell r="I11">
            <v>-0.25492045000000002</v>
          </cell>
          <cell r="J11">
            <v>-42982.929114815001</v>
          </cell>
          <cell r="K11">
            <v>-2.8019277800000002</v>
          </cell>
          <cell r="L11">
            <v>-0.24777776300000001</v>
          </cell>
        </row>
        <row r="12">
          <cell r="A12" t="str">
            <v>27 *Tot sell/tech/ad</v>
          </cell>
          <cell r="B12" t="str">
            <v xml:space="preserve">            U-W</v>
          </cell>
          <cell r="C12">
            <v>278676.03999999998</v>
          </cell>
          <cell r="D12">
            <v>275340.89952075703</v>
          </cell>
          <cell r="E12">
            <v>269833.15999999997</v>
          </cell>
          <cell r="F12">
            <v>-8842.8799999999992</v>
          </cell>
          <cell r="G12">
            <v>-5507.7395207569998</v>
          </cell>
          <cell r="H12">
            <v>-3.173175563</v>
          </cell>
          <cell r="I12">
            <v>-2.0003346870000001</v>
          </cell>
          <cell r="J12">
            <v>-3335.1404792429998</v>
          </cell>
          <cell r="K12">
            <v>-1.1967804909999999</v>
          </cell>
          <cell r="L12">
            <v>-1.9763950720000001</v>
          </cell>
        </row>
        <row r="13">
          <cell r="A13" t="str">
            <v>27 *Tot sell/tech/ad</v>
          </cell>
          <cell r="B13" t="str">
            <v xml:space="preserve">            U-K</v>
          </cell>
          <cell r="C13">
            <v>364579.07</v>
          </cell>
          <cell r="D13">
            <v>357379.86332455103</v>
          </cell>
          <cell r="E13">
            <v>355084.89</v>
          </cell>
          <cell r="F13">
            <v>-9494.18</v>
          </cell>
          <cell r="G13">
            <v>-2294.9733245510001</v>
          </cell>
          <cell r="H13">
            <v>-2.6041483950000002</v>
          </cell>
          <cell r="I13">
            <v>-0.64216637799999998</v>
          </cell>
          <cell r="J13">
            <v>-7199.2066754489997</v>
          </cell>
          <cell r="K13">
            <v>-1.9746626359999999</v>
          </cell>
          <cell r="L13">
            <v>-0.62948575900000003</v>
          </cell>
        </row>
        <row r="14">
          <cell r="A14" t="str">
            <v>27 *Tot sell/tech/ad</v>
          </cell>
          <cell r="B14" t="str">
            <v xml:space="preserve">            U-A W/O EXCEPT. ITEMS</v>
          </cell>
          <cell r="C14">
            <v>890793.32</v>
          </cell>
          <cell r="D14">
            <v>858344.73803987599</v>
          </cell>
          <cell r="E14">
            <v>862346.42</v>
          </cell>
          <cell r="F14">
            <v>-28446.9</v>
          </cell>
          <cell r="G14">
            <v>4001.6819601239999</v>
          </cell>
          <cell r="H14">
            <v>-3.1934343649999999</v>
          </cell>
          <cell r="I14">
            <v>0.46620917899999997</v>
          </cell>
          <cell r="J14">
            <v>-32448.581960123</v>
          </cell>
          <cell r="K14">
            <v>-3.642661124</v>
          </cell>
          <cell r="L14">
            <v>0.44922675899999998</v>
          </cell>
        </row>
        <row r="15">
          <cell r="A15" t="str">
            <v>27 *Tot sell/tech/ad</v>
          </cell>
          <cell r="B15" t="str">
            <v xml:space="preserve">         CORPORATE W/O EXCEPT. ITEMS</v>
          </cell>
          <cell r="C15">
            <v>-17716.53</v>
          </cell>
          <cell r="D15">
            <v>-6342.0090330679996</v>
          </cell>
          <cell r="E15">
            <v>-6988.44</v>
          </cell>
          <cell r="F15">
            <v>10728.09</v>
          </cell>
          <cell r="G15">
            <v>-646.43096693200005</v>
          </cell>
          <cell r="H15">
            <v>60.554126570000001</v>
          </cell>
          <cell r="I15">
            <v>-210.19284210399999</v>
          </cell>
          <cell r="J15">
            <v>11374.520966931999</v>
          </cell>
          <cell r="K15">
            <v>64.202871368999993</v>
          </cell>
          <cell r="L15">
            <v>-3.6487447990000001</v>
          </cell>
        </row>
        <row r="16">
          <cell r="A16" t="str">
            <v>35a Reg Mgmt Costs</v>
          </cell>
          <cell r="B16" t="str">
            <v xml:space="preserve">   TOTAL COMPANY</v>
          </cell>
          <cell r="C16">
            <v>56308.5</v>
          </cell>
          <cell r="D16">
            <v>66775.992473835999</v>
          </cell>
          <cell r="E16">
            <v>67512.09</v>
          </cell>
          <cell r="F16">
            <v>11203.59</v>
          </cell>
          <cell r="G16">
            <v>736.09752616399999</v>
          </cell>
          <cell r="H16">
            <v>19.896800661</v>
          </cell>
          <cell r="I16">
            <v>1.1023385779999999</v>
          </cell>
          <cell r="J16">
            <v>10467.492473836</v>
          </cell>
          <cell r="K16">
            <v>18.589542385000001</v>
          </cell>
          <cell r="L16">
            <v>1.307258276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alculation"/>
      <sheetName val="Date"/>
      <sheetName val="BD1"/>
      <sheetName val="BD2"/>
      <sheetName val="BT"/>
      <sheetName val="Marshal"/>
      <sheetName val="Korosladany_449"/>
      <sheetName val="2_Overview Expi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K1" t="str">
            <v>PG1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cmegroup.com/markets/energy/biofuels/chicago-ethanol-platts-swap.quotes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cmegroup.com/markets/agriculture/oilseeds/soybean-oil.settlements.html" TargetMode="External"/><Relationship Id="rId1" Type="http://schemas.openxmlformats.org/officeDocument/2006/relationships/hyperlink" Target="https://ycharts.com/indicators/malaysia_palm_kernel_oil_price" TargetMode="External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8F4F-4AA2-4103-95A2-76B2D36F10CC}">
  <sheetPr>
    <pageSetUpPr fitToPage="1"/>
  </sheetPr>
  <dimension ref="B1:AP599"/>
  <sheetViews>
    <sheetView zoomScale="85" zoomScaleNormal="85" workbookViewId="0">
      <pane xSplit="2" ySplit="5" topLeftCell="C218" activePane="bottomRight" state="frozen"/>
      <selection activeCell="EH5" sqref="EH5"/>
      <selection pane="topRight" activeCell="EH5" sqref="EH5"/>
      <selection pane="bottomLeft" activeCell="EH5" sqref="EH5"/>
      <selection pane="bottomRight" activeCell="B5" sqref="B5:N221"/>
    </sheetView>
  </sheetViews>
  <sheetFormatPr baseColWidth="10" defaultColWidth="11.5" defaultRowHeight="16" outlineLevelRow="1" x14ac:dyDescent="0.2"/>
  <cols>
    <col min="1" max="1" width="1.5" style="2" customWidth="1"/>
    <col min="2" max="2" width="12.5" style="1" customWidth="1"/>
    <col min="3" max="5" width="15.5" style="2" customWidth="1"/>
    <col min="6" max="6" width="15.5" style="3" customWidth="1"/>
    <col min="7" max="16" width="15.5" style="2" customWidth="1"/>
    <col min="17" max="17" width="16.5" style="3" customWidth="1"/>
    <col min="18" max="18" width="6.1640625" style="2" bestFit="1" customWidth="1"/>
    <col min="19" max="19" width="7.5" style="2" customWidth="1"/>
    <col min="20" max="20" width="5.5" style="2" customWidth="1"/>
    <col min="21" max="21" width="12.5" style="2" bestFit="1" customWidth="1"/>
    <col min="22" max="22" width="25.5" style="4" customWidth="1"/>
    <col min="23" max="23" width="61.5" style="2" customWidth="1"/>
    <col min="24" max="24" width="11.5" style="2" customWidth="1"/>
    <col min="25" max="25" width="28.5" style="2" bestFit="1" customWidth="1"/>
    <col min="26" max="35" width="11.5" style="2"/>
    <col min="36" max="36" width="11.5" style="2" customWidth="1"/>
    <col min="37" max="16384" width="11.5" style="2"/>
  </cols>
  <sheetData>
    <row r="1" spans="2:23" ht="18" customHeight="1" x14ac:dyDescent="0.2"/>
    <row r="2" spans="2:23" ht="31.5" customHeight="1" x14ac:dyDescent="0.2">
      <c r="E2" s="115" t="s">
        <v>0</v>
      </c>
      <c r="F2" s="115"/>
      <c r="G2" s="115"/>
      <c r="I2" s="5" t="s">
        <v>1</v>
      </c>
      <c r="J2" s="97" t="s">
        <v>77</v>
      </c>
      <c r="K2" s="98" t="str">
        <f>K5</f>
        <v>Fatty Alcohol C12-14 FOB Asia (USD/ton)</v>
      </c>
      <c r="L2" s="98" t="str">
        <f>L5</f>
        <v>Fatty Alcohol C16-18 FOB Asia (USD/ton)</v>
      </c>
      <c r="M2" s="98" t="str">
        <f>M5</f>
        <v>Fatty Alcohol C12-14 FD NWE (EUR/ton)</v>
      </c>
      <c r="N2" s="98" t="str">
        <f>N5</f>
        <v>RSPO (EUR/ton)</v>
      </c>
      <c r="O2" s="103" t="s">
        <v>85</v>
      </c>
      <c r="P2" s="103" t="s">
        <v>86</v>
      </c>
      <c r="Q2" s="103" t="s">
        <v>86</v>
      </c>
    </row>
    <row r="3" spans="2:23" ht="25.5" customHeight="1" x14ac:dyDescent="0.2">
      <c r="J3" s="3" t="s">
        <v>83</v>
      </c>
      <c r="K3" s="96" t="s">
        <v>84</v>
      </c>
      <c r="L3" s="96" t="s">
        <v>84</v>
      </c>
      <c r="M3" s="96" t="s">
        <v>84</v>
      </c>
      <c r="N3" s="96" t="s">
        <v>84</v>
      </c>
      <c r="O3" s="96" t="s">
        <v>84</v>
      </c>
      <c r="P3" s="96" t="s">
        <v>84</v>
      </c>
      <c r="Q3" s="96" t="s">
        <v>84</v>
      </c>
    </row>
    <row r="4" spans="2:23" x14ac:dyDescent="0.2"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4" t="s">
        <v>87</v>
      </c>
    </row>
    <row r="5" spans="2:23" s="10" customFormat="1" ht="52" thickBot="1" x14ac:dyDescent="0.25">
      <c r="B5" s="6"/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7</v>
      </c>
      <c r="I5" s="9" t="s">
        <v>8</v>
      </c>
      <c r="J5" s="9" t="s">
        <v>78</v>
      </c>
      <c r="K5" s="95" t="s">
        <v>82</v>
      </c>
      <c r="L5" s="95" t="s">
        <v>81</v>
      </c>
      <c r="M5" s="95" t="s">
        <v>80</v>
      </c>
      <c r="N5" s="105" t="s">
        <v>79</v>
      </c>
      <c r="O5" s="105" t="s">
        <v>88</v>
      </c>
      <c r="P5" s="105" t="s">
        <v>89</v>
      </c>
      <c r="Q5" s="98" t="s">
        <v>90</v>
      </c>
      <c r="V5" s="11" t="s">
        <v>9</v>
      </c>
      <c r="W5" s="12" t="s">
        <v>10</v>
      </c>
    </row>
    <row r="6" spans="2:23" s="10" customFormat="1" ht="4.5" customHeight="1" thickTop="1" x14ac:dyDescent="0.2">
      <c r="B6" s="6"/>
      <c r="C6" s="13"/>
      <c r="D6" s="14"/>
      <c r="E6" s="14"/>
      <c r="F6" s="14"/>
      <c r="G6" s="14"/>
      <c r="H6" s="15"/>
      <c r="I6" s="15"/>
      <c r="J6" s="15"/>
      <c r="K6" s="94"/>
      <c r="L6" s="94"/>
      <c r="M6" s="94"/>
      <c r="N6" s="94"/>
      <c r="O6" s="94"/>
      <c r="P6" s="94"/>
      <c r="Q6" s="23"/>
      <c r="V6" s="16"/>
    </row>
    <row r="7" spans="2:23" outlineLevel="1" x14ac:dyDescent="0.2">
      <c r="B7" s="17">
        <v>38718</v>
      </c>
      <c r="C7" s="18">
        <v>606</v>
      </c>
      <c r="D7" s="18">
        <v>569</v>
      </c>
      <c r="E7" s="18">
        <v>424</v>
      </c>
      <c r="G7" s="19">
        <v>454</v>
      </c>
      <c r="H7" s="18">
        <v>424</v>
      </c>
      <c r="I7" s="18"/>
      <c r="J7" s="18"/>
      <c r="K7" s="18"/>
      <c r="L7" s="18"/>
      <c r="M7" s="18"/>
      <c r="N7" s="18"/>
      <c r="O7" s="18"/>
      <c r="P7" s="18"/>
    </row>
    <row r="8" spans="2:23" outlineLevel="1" x14ac:dyDescent="0.2">
      <c r="B8" s="17">
        <v>38749</v>
      </c>
      <c r="C8" s="18">
        <v>623</v>
      </c>
      <c r="D8" s="18">
        <v>591</v>
      </c>
      <c r="E8" s="18">
        <v>445</v>
      </c>
      <c r="G8" s="19">
        <v>471</v>
      </c>
      <c r="H8" s="18">
        <v>414</v>
      </c>
      <c r="I8" s="18"/>
      <c r="J8" s="18"/>
      <c r="K8" s="18"/>
      <c r="L8" s="18"/>
      <c r="M8" s="18"/>
      <c r="N8" s="18"/>
      <c r="O8" s="18"/>
      <c r="P8" s="18"/>
    </row>
    <row r="9" spans="2:23" outlineLevel="1" x14ac:dyDescent="0.2">
      <c r="B9" s="17">
        <v>38777</v>
      </c>
      <c r="C9" s="18">
        <v>592</v>
      </c>
      <c r="D9" s="18">
        <v>575</v>
      </c>
      <c r="E9" s="18">
        <v>440</v>
      </c>
      <c r="G9" s="19">
        <v>471</v>
      </c>
      <c r="H9" s="18">
        <v>410</v>
      </c>
      <c r="I9" s="18"/>
      <c r="J9" s="18"/>
      <c r="K9" s="18"/>
      <c r="L9" s="18"/>
      <c r="M9" s="18"/>
      <c r="N9" s="18"/>
      <c r="O9" s="18"/>
      <c r="P9" s="18"/>
    </row>
    <row r="10" spans="2:23" ht="15" customHeight="1" outlineLevel="1" x14ac:dyDescent="0.2">
      <c r="B10" s="17">
        <v>38808</v>
      </c>
      <c r="C10" s="18">
        <v>576</v>
      </c>
      <c r="D10" s="18">
        <v>578</v>
      </c>
      <c r="E10" s="18">
        <v>439</v>
      </c>
      <c r="G10" s="19">
        <v>474</v>
      </c>
      <c r="H10" s="18">
        <v>394</v>
      </c>
      <c r="I10" s="18"/>
      <c r="J10" s="18"/>
      <c r="K10" s="18"/>
      <c r="L10" s="18"/>
      <c r="M10" s="18"/>
      <c r="N10" s="18"/>
      <c r="O10" s="18"/>
      <c r="P10" s="18"/>
    </row>
    <row r="11" spans="2:23" outlineLevel="1" x14ac:dyDescent="0.2">
      <c r="B11" s="17">
        <v>38838</v>
      </c>
      <c r="C11" s="18">
        <v>560</v>
      </c>
      <c r="D11" s="18">
        <v>583</v>
      </c>
      <c r="E11" s="18">
        <v>440</v>
      </c>
      <c r="G11" s="19">
        <v>478</v>
      </c>
      <c r="H11" s="18">
        <v>408</v>
      </c>
      <c r="I11" s="18"/>
      <c r="J11" s="18"/>
      <c r="K11" s="18"/>
      <c r="L11" s="18"/>
      <c r="M11" s="18"/>
      <c r="N11" s="18"/>
      <c r="O11" s="18"/>
      <c r="P11" s="18"/>
    </row>
    <row r="12" spans="2:23" outlineLevel="1" x14ac:dyDescent="0.2">
      <c r="B12" s="17">
        <v>38869</v>
      </c>
      <c r="C12" s="18">
        <v>535</v>
      </c>
      <c r="D12" s="18">
        <v>575</v>
      </c>
      <c r="E12" s="18">
        <v>437</v>
      </c>
      <c r="G12" s="19">
        <v>468</v>
      </c>
      <c r="H12" s="18">
        <v>407</v>
      </c>
      <c r="I12" s="18"/>
      <c r="J12" s="18"/>
      <c r="K12" s="18"/>
      <c r="L12" s="18"/>
      <c r="M12" s="18"/>
      <c r="N12" s="18"/>
      <c r="O12" s="18"/>
      <c r="P12" s="18"/>
    </row>
    <row r="13" spans="2:23" outlineLevel="1" x14ac:dyDescent="0.2">
      <c r="B13" s="17">
        <v>38899</v>
      </c>
      <c r="C13" s="18">
        <v>557</v>
      </c>
      <c r="D13" s="18">
        <v>583</v>
      </c>
      <c r="E13" s="18">
        <v>471</v>
      </c>
      <c r="G13" s="19">
        <v>473</v>
      </c>
      <c r="H13" s="18">
        <v>431</v>
      </c>
      <c r="I13" s="18"/>
      <c r="J13" s="18"/>
      <c r="K13" s="18"/>
      <c r="L13" s="18"/>
      <c r="M13" s="18"/>
      <c r="N13" s="18"/>
      <c r="O13" s="18"/>
      <c r="P13" s="18"/>
    </row>
    <row r="14" spans="2:23" outlineLevel="1" x14ac:dyDescent="0.2">
      <c r="B14" s="17">
        <v>38930</v>
      </c>
      <c r="C14" s="18">
        <v>572</v>
      </c>
      <c r="D14" s="18">
        <v>606</v>
      </c>
      <c r="E14" s="18">
        <v>510</v>
      </c>
      <c r="G14" s="19">
        <v>492</v>
      </c>
      <c r="H14" s="18">
        <v>465</v>
      </c>
      <c r="I14" s="18"/>
      <c r="J14" s="18"/>
      <c r="K14" s="18"/>
      <c r="L14" s="18"/>
      <c r="M14" s="18"/>
      <c r="N14" s="18"/>
      <c r="O14" s="18"/>
      <c r="P14" s="18"/>
    </row>
    <row r="15" spans="2:23" outlineLevel="1" x14ac:dyDescent="0.2">
      <c r="B15" s="17">
        <v>38961</v>
      </c>
      <c r="C15" s="18">
        <v>548</v>
      </c>
      <c r="D15" s="18">
        <v>609</v>
      </c>
      <c r="E15" s="18">
        <v>497</v>
      </c>
      <c r="G15" s="19">
        <v>482</v>
      </c>
      <c r="H15" s="18">
        <v>459</v>
      </c>
      <c r="I15" s="18"/>
      <c r="J15" s="18"/>
      <c r="K15" s="18"/>
      <c r="L15" s="18"/>
      <c r="M15" s="18"/>
      <c r="N15" s="18"/>
      <c r="O15" s="18"/>
      <c r="P15" s="18"/>
    </row>
    <row r="16" spans="2:23" outlineLevel="1" x14ac:dyDescent="0.2">
      <c r="B16" s="17">
        <v>38991</v>
      </c>
      <c r="C16" s="18">
        <v>557</v>
      </c>
      <c r="D16" s="18">
        <v>626</v>
      </c>
      <c r="E16" s="18">
        <v>507</v>
      </c>
      <c r="G16" s="19">
        <v>478</v>
      </c>
      <c r="H16" s="18">
        <v>468</v>
      </c>
      <c r="I16" s="18"/>
      <c r="J16" s="18"/>
      <c r="K16" s="18"/>
      <c r="L16" s="18"/>
      <c r="M16" s="18"/>
      <c r="N16" s="18"/>
      <c r="O16" s="18"/>
      <c r="P16" s="18"/>
    </row>
    <row r="17" spans="2:16" outlineLevel="1" x14ac:dyDescent="0.2">
      <c r="B17" s="17">
        <v>39022</v>
      </c>
      <c r="C17" s="18">
        <v>601</v>
      </c>
      <c r="D17" s="18">
        <v>656</v>
      </c>
      <c r="E17" s="18">
        <v>547</v>
      </c>
      <c r="G17" s="19">
        <v>521</v>
      </c>
      <c r="H17" s="18">
        <v>516</v>
      </c>
      <c r="I17" s="18"/>
      <c r="J17" s="18"/>
      <c r="K17" s="18"/>
      <c r="L17" s="18"/>
      <c r="M17" s="18"/>
      <c r="N17" s="18"/>
      <c r="O17" s="18"/>
      <c r="P17" s="18"/>
    </row>
    <row r="18" spans="2:16" outlineLevel="1" x14ac:dyDescent="0.2">
      <c r="B18" s="17">
        <v>39052</v>
      </c>
      <c r="C18" s="18">
        <v>647</v>
      </c>
      <c r="D18" s="18">
        <v>732</v>
      </c>
      <c r="E18" s="18">
        <v>583</v>
      </c>
      <c r="G18" s="19">
        <v>559</v>
      </c>
      <c r="H18" s="18">
        <v>560</v>
      </c>
      <c r="I18" s="18"/>
      <c r="J18" s="18"/>
      <c r="K18" s="18"/>
      <c r="L18" s="18"/>
      <c r="M18" s="18"/>
      <c r="N18" s="18"/>
      <c r="O18" s="18"/>
      <c r="P18" s="18"/>
    </row>
    <row r="19" spans="2:16" outlineLevel="1" x14ac:dyDescent="0.2">
      <c r="B19" s="17">
        <v>39083</v>
      </c>
      <c r="C19" s="18">
        <v>653</v>
      </c>
      <c r="D19" s="18">
        <v>731</v>
      </c>
      <c r="E19" s="18">
        <v>599</v>
      </c>
      <c r="G19" s="19">
        <v>592</v>
      </c>
      <c r="H19" s="18">
        <v>565</v>
      </c>
      <c r="I19" s="18"/>
      <c r="J19" s="18"/>
      <c r="K19" s="18"/>
      <c r="L19" s="18"/>
      <c r="M19" s="18"/>
      <c r="N19" s="18"/>
      <c r="O19" s="18"/>
      <c r="P19" s="18"/>
    </row>
    <row r="20" spans="2:16" outlineLevel="1" x14ac:dyDescent="0.2">
      <c r="B20" s="17">
        <v>39114</v>
      </c>
      <c r="C20" s="18">
        <v>678</v>
      </c>
      <c r="D20" s="18">
        <v>763</v>
      </c>
      <c r="E20" s="18">
        <v>605</v>
      </c>
      <c r="G20" s="19">
        <v>603</v>
      </c>
      <c r="H20" s="18">
        <v>541</v>
      </c>
      <c r="I20" s="18"/>
      <c r="J20" s="18"/>
      <c r="K20" s="18"/>
      <c r="L20" s="18"/>
      <c r="M20" s="18"/>
      <c r="N20" s="18"/>
      <c r="O20" s="18"/>
      <c r="P20" s="18"/>
    </row>
    <row r="21" spans="2:16" outlineLevel="1" x14ac:dyDescent="0.2">
      <c r="B21" s="17">
        <v>39142</v>
      </c>
      <c r="C21" s="18">
        <v>701</v>
      </c>
      <c r="D21" s="18">
        <v>769</v>
      </c>
      <c r="E21" s="18">
        <v>622</v>
      </c>
      <c r="G21" s="19">
        <v>632</v>
      </c>
      <c r="H21" s="18">
        <v>566</v>
      </c>
      <c r="I21" s="18"/>
      <c r="J21" s="18"/>
      <c r="K21" s="18"/>
      <c r="L21" s="18"/>
      <c r="M21" s="18"/>
      <c r="N21" s="18"/>
      <c r="O21" s="18"/>
      <c r="P21" s="18"/>
    </row>
    <row r="22" spans="2:16" outlineLevel="1" x14ac:dyDescent="0.2">
      <c r="B22" s="17">
        <v>39173</v>
      </c>
      <c r="C22" s="18">
        <v>795</v>
      </c>
      <c r="D22" s="18">
        <v>828</v>
      </c>
      <c r="E22" s="18">
        <v>710</v>
      </c>
      <c r="G22" s="19">
        <v>718</v>
      </c>
      <c r="H22" s="18">
        <v>625</v>
      </c>
      <c r="I22" s="18"/>
      <c r="J22" s="18"/>
      <c r="K22" s="18"/>
      <c r="L22" s="18"/>
      <c r="M22" s="18"/>
      <c r="N22" s="18"/>
      <c r="O22" s="18"/>
      <c r="P22" s="18"/>
    </row>
    <row r="23" spans="2:16" outlineLevel="1" x14ac:dyDescent="0.2">
      <c r="B23" s="17">
        <v>39203</v>
      </c>
      <c r="C23" s="18">
        <v>863</v>
      </c>
      <c r="D23" s="18">
        <v>894</v>
      </c>
      <c r="E23" s="18">
        <v>772</v>
      </c>
      <c r="G23" s="19">
        <v>806</v>
      </c>
      <c r="H23" s="18">
        <v>724</v>
      </c>
      <c r="I23" s="18"/>
      <c r="J23" s="18"/>
      <c r="K23" s="18"/>
      <c r="L23" s="18"/>
      <c r="M23" s="18"/>
      <c r="N23" s="18"/>
      <c r="O23" s="18"/>
      <c r="P23" s="18"/>
    </row>
    <row r="24" spans="2:16" outlineLevel="1" x14ac:dyDescent="0.2">
      <c r="B24" s="17">
        <v>39234</v>
      </c>
      <c r="C24" s="18">
        <v>969</v>
      </c>
      <c r="D24" s="18">
        <v>979</v>
      </c>
      <c r="E24" s="18">
        <v>805</v>
      </c>
      <c r="G24" s="19">
        <v>840</v>
      </c>
      <c r="H24" s="18">
        <v>821</v>
      </c>
      <c r="I24" s="18"/>
      <c r="J24" s="18"/>
      <c r="K24" s="18"/>
      <c r="L24" s="18"/>
      <c r="M24" s="18"/>
      <c r="N24" s="18"/>
      <c r="O24" s="18"/>
      <c r="P24" s="18"/>
    </row>
    <row r="25" spans="2:16" outlineLevel="1" x14ac:dyDescent="0.2">
      <c r="B25" s="17">
        <v>39264</v>
      </c>
      <c r="C25" s="18">
        <v>924</v>
      </c>
      <c r="D25" s="18">
        <v>929</v>
      </c>
      <c r="E25" s="18">
        <v>811</v>
      </c>
      <c r="G25" s="19">
        <v>843</v>
      </c>
      <c r="H25" s="18">
        <v>793</v>
      </c>
      <c r="I25" s="18"/>
      <c r="J25" s="18"/>
      <c r="K25" s="18"/>
      <c r="L25" s="18"/>
      <c r="M25" s="18"/>
      <c r="N25" s="18"/>
      <c r="O25" s="18"/>
      <c r="P25" s="18"/>
    </row>
    <row r="26" spans="2:16" outlineLevel="1" x14ac:dyDescent="0.2">
      <c r="B26" s="17">
        <v>39295</v>
      </c>
      <c r="C26" s="18">
        <v>904</v>
      </c>
      <c r="D26" s="18">
        <v>910</v>
      </c>
      <c r="E26" s="18">
        <v>821</v>
      </c>
      <c r="G26" s="19">
        <v>814</v>
      </c>
      <c r="H26" s="18">
        <v>749</v>
      </c>
      <c r="I26" s="18"/>
      <c r="J26" s="18"/>
      <c r="K26" s="18"/>
      <c r="L26" s="18"/>
      <c r="M26" s="18"/>
      <c r="N26" s="18"/>
      <c r="O26" s="18"/>
      <c r="P26" s="18"/>
    </row>
    <row r="27" spans="2:16" outlineLevel="1" x14ac:dyDescent="0.2">
      <c r="B27" s="17">
        <v>39326</v>
      </c>
      <c r="C27" s="18">
        <v>923</v>
      </c>
      <c r="D27" s="18">
        <v>930</v>
      </c>
      <c r="E27" s="18">
        <v>835</v>
      </c>
      <c r="G27" s="19">
        <v>815</v>
      </c>
      <c r="H27" s="18">
        <v>754</v>
      </c>
      <c r="I27" s="18"/>
      <c r="J27" s="18"/>
      <c r="K27" s="18"/>
      <c r="L27" s="18"/>
      <c r="M27" s="18"/>
      <c r="N27" s="18"/>
      <c r="O27" s="18"/>
      <c r="P27" s="18"/>
    </row>
    <row r="28" spans="2:16" outlineLevel="1" x14ac:dyDescent="0.2">
      <c r="B28" s="17">
        <v>39356</v>
      </c>
      <c r="C28" s="18">
        <v>1001</v>
      </c>
      <c r="D28" s="18">
        <v>1010</v>
      </c>
      <c r="E28" s="18">
        <v>881</v>
      </c>
      <c r="G28" s="19">
        <v>887</v>
      </c>
      <c r="H28" s="18">
        <v>781</v>
      </c>
      <c r="I28" s="18"/>
      <c r="J28" s="18"/>
      <c r="K28" s="18"/>
      <c r="L28" s="18"/>
      <c r="M28" s="18"/>
      <c r="N28" s="18"/>
      <c r="O28" s="18"/>
      <c r="P28" s="18"/>
    </row>
    <row r="29" spans="2:16" outlineLevel="1" x14ac:dyDescent="0.2">
      <c r="B29" s="17">
        <v>39387</v>
      </c>
      <c r="C29" s="18">
        <v>1116</v>
      </c>
      <c r="D29" s="18">
        <v>1131</v>
      </c>
      <c r="E29" s="18">
        <v>952</v>
      </c>
      <c r="G29" s="19">
        <v>960</v>
      </c>
      <c r="H29" s="18">
        <v>840</v>
      </c>
      <c r="I29" s="18"/>
      <c r="J29" s="18"/>
      <c r="K29" s="18"/>
      <c r="L29" s="18"/>
      <c r="M29" s="18"/>
      <c r="N29" s="18"/>
      <c r="O29" s="18"/>
      <c r="P29" s="18"/>
    </row>
    <row r="30" spans="2:16" outlineLevel="1" x14ac:dyDescent="0.2">
      <c r="B30" s="17">
        <v>39417</v>
      </c>
      <c r="C30" s="18">
        <v>1134</v>
      </c>
      <c r="D30" s="18">
        <v>1153</v>
      </c>
      <c r="E30" s="18">
        <v>950</v>
      </c>
      <c r="G30" s="19">
        <v>961</v>
      </c>
      <c r="H30" s="18">
        <v>825</v>
      </c>
      <c r="I30" s="18"/>
      <c r="J30" s="18"/>
      <c r="K30" s="18"/>
      <c r="L30" s="18"/>
      <c r="M30" s="18"/>
      <c r="N30" s="18"/>
      <c r="O30" s="18"/>
      <c r="P30" s="18"/>
    </row>
    <row r="31" spans="2:16" outlineLevel="1" x14ac:dyDescent="0.2">
      <c r="B31" s="17">
        <v>39448</v>
      </c>
      <c r="C31" s="18">
        <v>1277</v>
      </c>
      <c r="D31" s="18">
        <v>1285</v>
      </c>
      <c r="E31" s="18">
        <v>1059</v>
      </c>
      <c r="F31" s="3">
        <v>1060</v>
      </c>
      <c r="G31" s="19">
        <v>1058</v>
      </c>
      <c r="H31" s="18">
        <v>914</v>
      </c>
      <c r="I31" s="18"/>
      <c r="J31" s="18"/>
      <c r="K31" s="18"/>
      <c r="L31" s="18"/>
      <c r="M31" s="18"/>
      <c r="N31" s="18"/>
      <c r="O31" s="18"/>
      <c r="P31" s="18"/>
    </row>
    <row r="32" spans="2:16" outlineLevel="1" x14ac:dyDescent="0.2">
      <c r="B32" s="17">
        <v>39479</v>
      </c>
      <c r="C32" s="18">
        <v>1386</v>
      </c>
      <c r="D32" s="18">
        <v>1382</v>
      </c>
      <c r="E32" s="18">
        <v>1160</v>
      </c>
      <c r="F32" s="3">
        <v>1197</v>
      </c>
      <c r="G32" s="19">
        <v>1159</v>
      </c>
      <c r="H32" s="18">
        <v>1020</v>
      </c>
      <c r="I32" s="18"/>
      <c r="J32" s="18"/>
      <c r="K32" s="18"/>
      <c r="L32" s="18"/>
      <c r="M32" s="18"/>
      <c r="N32" s="18"/>
      <c r="O32" s="18"/>
      <c r="P32" s="18"/>
    </row>
    <row r="33" spans="2:16" outlineLevel="1" x14ac:dyDescent="0.2">
      <c r="B33" s="17">
        <v>39508</v>
      </c>
      <c r="C33" s="18">
        <v>1462</v>
      </c>
      <c r="D33" s="18">
        <v>1471</v>
      </c>
      <c r="E33" s="18">
        <v>1249</v>
      </c>
      <c r="F33" s="3">
        <v>1216</v>
      </c>
      <c r="G33" s="19">
        <v>1209</v>
      </c>
      <c r="H33" s="18">
        <v>1116</v>
      </c>
      <c r="I33" s="18"/>
      <c r="J33" s="18"/>
      <c r="K33" s="18"/>
      <c r="L33" s="18"/>
      <c r="M33" s="18"/>
      <c r="N33" s="18"/>
      <c r="O33" s="18"/>
      <c r="P33" s="18"/>
    </row>
    <row r="34" spans="2:16" outlineLevel="1" x14ac:dyDescent="0.2">
      <c r="B34" s="17">
        <v>39539</v>
      </c>
      <c r="C34" s="18">
        <v>1428</v>
      </c>
      <c r="D34" s="18">
        <v>1443</v>
      </c>
      <c r="E34" s="18">
        <v>1174</v>
      </c>
      <c r="F34" s="3">
        <v>1267</v>
      </c>
      <c r="G34" s="19">
        <v>1129</v>
      </c>
      <c r="H34" s="18">
        <v>1026</v>
      </c>
      <c r="I34" s="18"/>
      <c r="J34" s="18"/>
      <c r="K34" s="18"/>
      <c r="L34" s="18"/>
      <c r="M34" s="18"/>
      <c r="N34" s="18"/>
      <c r="O34" s="18"/>
      <c r="P34" s="18"/>
    </row>
    <row r="35" spans="2:16" outlineLevel="1" x14ac:dyDescent="0.2">
      <c r="B35" s="17">
        <v>39569</v>
      </c>
      <c r="C35" s="18">
        <v>1434</v>
      </c>
      <c r="D35" s="18">
        <v>1502</v>
      </c>
      <c r="E35" s="18">
        <v>1208</v>
      </c>
      <c r="F35" s="3">
        <v>1268</v>
      </c>
      <c r="G35" s="19">
        <v>1127</v>
      </c>
      <c r="H35" s="18">
        <v>1011</v>
      </c>
      <c r="I35" s="18"/>
      <c r="J35" s="18"/>
      <c r="K35" s="18"/>
      <c r="L35" s="18"/>
      <c r="M35" s="18"/>
      <c r="N35" s="18"/>
      <c r="O35" s="18"/>
      <c r="P35" s="18"/>
    </row>
    <row r="36" spans="2:16" outlineLevel="1" x14ac:dyDescent="0.2">
      <c r="B36" s="17">
        <v>39600</v>
      </c>
      <c r="C36" s="18">
        <v>1397</v>
      </c>
      <c r="D36" s="18">
        <v>1551</v>
      </c>
      <c r="E36" s="18">
        <v>1213</v>
      </c>
      <c r="F36" s="3">
        <v>1244</v>
      </c>
      <c r="G36" s="19">
        <v>1098</v>
      </c>
      <c r="H36" s="18">
        <v>1125</v>
      </c>
      <c r="I36" s="18"/>
      <c r="J36" s="18"/>
      <c r="K36" s="18"/>
      <c r="L36" s="18"/>
      <c r="M36" s="18"/>
      <c r="N36" s="18"/>
      <c r="O36" s="18"/>
      <c r="P36" s="18"/>
    </row>
    <row r="37" spans="2:16" outlineLevel="1" x14ac:dyDescent="0.2">
      <c r="B37" s="17">
        <v>39630</v>
      </c>
      <c r="C37" s="18">
        <v>1272</v>
      </c>
      <c r="D37" s="18">
        <v>1436</v>
      </c>
      <c r="E37" s="18">
        <v>1128</v>
      </c>
      <c r="F37" s="3">
        <v>1165</v>
      </c>
      <c r="G37" s="19">
        <v>1011</v>
      </c>
      <c r="H37" s="18">
        <v>1164</v>
      </c>
      <c r="I37" s="18"/>
      <c r="J37" s="18"/>
      <c r="K37" s="18"/>
      <c r="L37" s="18"/>
      <c r="M37" s="18"/>
      <c r="N37" s="18"/>
      <c r="O37" s="18"/>
      <c r="P37" s="18"/>
    </row>
    <row r="38" spans="2:16" outlineLevel="1" x14ac:dyDescent="0.2">
      <c r="B38" s="17">
        <v>39661</v>
      </c>
      <c r="C38" s="18">
        <v>1072</v>
      </c>
      <c r="D38" s="18">
        <v>1193</v>
      </c>
      <c r="E38" s="18">
        <v>885</v>
      </c>
      <c r="F38" s="3">
        <v>919</v>
      </c>
      <c r="G38" s="19">
        <v>810</v>
      </c>
      <c r="H38" s="18">
        <v>968</v>
      </c>
      <c r="I38" s="18"/>
      <c r="J38" s="18"/>
      <c r="K38" s="18"/>
      <c r="L38" s="18"/>
      <c r="M38" s="18"/>
      <c r="N38" s="18"/>
      <c r="O38" s="18"/>
      <c r="P38" s="18"/>
    </row>
    <row r="39" spans="2:16" outlineLevel="1" x14ac:dyDescent="0.2">
      <c r="B39" s="17">
        <v>39692</v>
      </c>
      <c r="C39" s="18">
        <v>999</v>
      </c>
      <c r="D39" s="18">
        <v>1110</v>
      </c>
      <c r="E39" s="18">
        <v>771</v>
      </c>
      <c r="F39" s="3">
        <v>774</v>
      </c>
      <c r="G39" s="19">
        <v>696</v>
      </c>
      <c r="H39" s="18">
        <v>968</v>
      </c>
      <c r="I39" s="18"/>
      <c r="J39" s="18"/>
      <c r="K39" s="18"/>
      <c r="L39" s="18"/>
      <c r="M39" s="18"/>
      <c r="N39" s="18"/>
      <c r="O39" s="18"/>
      <c r="P39" s="18"/>
    </row>
    <row r="40" spans="2:16" outlineLevel="1" x14ac:dyDescent="0.2">
      <c r="B40" s="17">
        <v>39722</v>
      </c>
      <c r="C40" s="18">
        <v>746</v>
      </c>
      <c r="D40" s="18">
        <v>856</v>
      </c>
      <c r="E40" s="18">
        <v>545</v>
      </c>
      <c r="F40" s="3">
        <v>577</v>
      </c>
      <c r="G40" s="19">
        <v>517</v>
      </c>
      <c r="H40" s="18">
        <v>712</v>
      </c>
      <c r="I40" s="18"/>
      <c r="J40" s="18"/>
      <c r="K40" s="18"/>
      <c r="L40" s="18"/>
      <c r="M40" s="18"/>
      <c r="N40" s="18"/>
      <c r="O40" s="18"/>
      <c r="P40" s="18"/>
    </row>
    <row r="41" spans="2:16" outlineLevel="1" x14ac:dyDescent="0.2">
      <c r="B41" s="17">
        <v>39753</v>
      </c>
      <c r="C41" s="3">
        <v>527</v>
      </c>
      <c r="D41" s="3">
        <v>719</v>
      </c>
      <c r="E41" s="3">
        <v>488</v>
      </c>
      <c r="F41" s="3">
        <v>521</v>
      </c>
      <c r="G41" s="3">
        <v>445</v>
      </c>
      <c r="H41" s="3">
        <v>475</v>
      </c>
      <c r="I41" s="3"/>
      <c r="J41" s="3"/>
      <c r="K41" s="3"/>
      <c r="L41" s="3"/>
      <c r="M41" s="3"/>
      <c r="N41" s="3"/>
      <c r="O41" s="3"/>
      <c r="P41" s="3"/>
    </row>
    <row r="42" spans="2:16" outlineLevel="1" x14ac:dyDescent="0.2">
      <c r="B42" s="17">
        <v>39783</v>
      </c>
      <c r="C42" s="3">
        <v>554</v>
      </c>
      <c r="D42" s="3">
        <v>740</v>
      </c>
      <c r="E42" s="3">
        <v>503</v>
      </c>
      <c r="F42" s="3">
        <v>536</v>
      </c>
      <c r="G42" s="3">
        <v>437</v>
      </c>
      <c r="H42" s="3">
        <v>480</v>
      </c>
      <c r="I42" s="3"/>
      <c r="J42" s="3"/>
      <c r="K42" s="3"/>
      <c r="L42" s="3"/>
      <c r="M42" s="3"/>
      <c r="N42" s="3"/>
      <c r="O42" s="3"/>
      <c r="P42" s="3"/>
    </row>
    <row r="43" spans="2:16" outlineLevel="1" x14ac:dyDescent="0.2">
      <c r="B43" s="17">
        <v>39814</v>
      </c>
      <c r="C43" s="20">
        <v>570</v>
      </c>
      <c r="D43" s="20">
        <v>734</v>
      </c>
      <c r="E43" s="20">
        <v>562</v>
      </c>
      <c r="F43" s="20">
        <v>605</v>
      </c>
      <c r="G43" s="20">
        <v>522</v>
      </c>
      <c r="H43" s="20">
        <v>604</v>
      </c>
      <c r="I43" s="20"/>
      <c r="J43" s="20"/>
      <c r="K43" s="20"/>
      <c r="L43" s="20"/>
      <c r="M43" s="20"/>
      <c r="N43" s="20"/>
      <c r="O43" s="20"/>
      <c r="P43" s="20"/>
    </row>
    <row r="44" spans="2:16" outlineLevel="1" x14ac:dyDescent="0.2">
      <c r="B44" s="17">
        <v>39845</v>
      </c>
      <c r="C44" s="20">
        <v>575</v>
      </c>
      <c r="D44" s="20">
        <v>673</v>
      </c>
      <c r="E44" s="20">
        <v>572</v>
      </c>
      <c r="F44" s="20">
        <v>611</v>
      </c>
      <c r="G44" s="20">
        <v>536</v>
      </c>
      <c r="H44" s="20">
        <v>571</v>
      </c>
      <c r="I44" s="20"/>
      <c r="J44" s="20"/>
      <c r="K44" s="20"/>
      <c r="L44" s="20"/>
      <c r="M44" s="20"/>
      <c r="N44" s="20"/>
      <c r="O44" s="20"/>
      <c r="P44" s="20"/>
    </row>
    <row r="45" spans="2:16" outlineLevel="1" x14ac:dyDescent="0.2">
      <c r="B45" s="17">
        <v>39873</v>
      </c>
      <c r="C45" s="20">
        <v>587</v>
      </c>
      <c r="D45" s="20">
        <v>625</v>
      </c>
      <c r="E45" s="20">
        <v>598</v>
      </c>
      <c r="F45" s="20">
        <v>631</v>
      </c>
      <c r="G45" s="20">
        <v>537</v>
      </c>
      <c r="H45" s="20">
        <v>500</v>
      </c>
      <c r="I45" s="20"/>
      <c r="J45" s="20"/>
      <c r="K45" s="20"/>
      <c r="L45" s="20"/>
      <c r="M45" s="20"/>
      <c r="N45" s="20"/>
      <c r="O45" s="20"/>
      <c r="P45" s="20"/>
    </row>
    <row r="46" spans="2:16" outlineLevel="1" x14ac:dyDescent="0.2">
      <c r="B46" s="17">
        <v>39904</v>
      </c>
      <c r="C46" s="20">
        <v>717</v>
      </c>
      <c r="D46" s="20">
        <v>747</v>
      </c>
      <c r="E46" s="20">
        <v>702</v>
      </c>
      <c r="F46" s="20">
        <v>757</v>
      </c>
      <c r="G46" s="20">
        <v>691</v>
      </c>
      <c r="H46" s="20">
        <v>620</v>
      </c>
      <c r="I46" s="20"/>
      <c r="J46" s="20"/>
      <c r="K46" s="20"/>
      <c r="L46" s="20"/>
      <c r="M46" s="20"/>
      <c r="N46" s="20"/>
      <c r="O46" s="20"/>
      <c r="P46" s="20"/>
    </row>
    <row r="47" spans="2:16" outlineLevel="1" x14ac:dyDescent="0.2">
      <c r="B47" s="17">
        <v>39934</v>
      </c>
      <c r="C47" s="20">
        <v>830</v>
      </c>
      <c r="D47" s="20">
        <v>843</v>
      </c>
      <c r="E47" s="20">
        <v>801</v>
      </c>
      <c r="F47" s="20">
        <v>834</v>
      </c>
      <c r="G47" s="20">
        <v>837</v>
      </c>
      <c r="H47" s="20">
        <v>750</v>
      </c>
      <c r="I47" s="20"/>
      <c r="J47" s="20"/>
      <c r="K47" s="20"/>
      <c r="L47" s="20"/>
      <c r="M47" s="20"/>
      <c r="N47" s="20"/>
      <c r="O47" s="20"/>
      <c r="P47" s="20"/>
    </row>
    <row r="48" spans="2:16" outlineLevel="1" x14ac:dyDescent="0.2">
      <c r="B48" s="17">
        <v>39965</v>
      </c>
      <c r="C48" s="20">
        <v>741</v>
      </c>
      <c r="D48" s="20">
        <v>747</v>
      </c>
      <c r="E48" s="20">
        <v>726</v>
      </c>
      <c r="F48" s="20">
        <v>740</v>
      </c>
      <c r="G48" s="20">
        <v>757</v>
      </c>
      <c r="H48" s="20">
        <v>763</v>
      </c>
      <c r="I48" s="20"/>
      <c r="J48" s="20"/>
      <c r="K48" s="20"/>
      <c r="L48" s="20"/>
      <c r="M48" s="20"/>
      <c r="N48" s="20"/>
      <c r="O48" s="20"/>
      <c r="P48" s="20"/>
    </row>
    <row r="49" spans="2:26" outlineLevel="1" x14ac:dyDescent="0.2">
      <c r="B49" s="17">
        <v>39995</v>
      </c>
      <c r="C49" s="20">
        <v>666</v>
      </c>
      <c r="D49" s="20">
        <v>685</v>
      </c>
      <c r="E49" s="20">
        <v>639</v>
      </c>
      <c r="F49" s="20">
        <v>647</v>
      </c>
      <c r="G49" s="20">
        <v>664</v>
      </c>
      <c r="H49" s="20">
        <v>684</v>
      </c>
      <c r="I49" s="20"/>
      <c r="J49" s="20"/>
      <c r="K49" s="20"/>
      <c r="L49" s="20"/>
      <c r="M49" s="20"/>
      <c r="N49" s="20"/>
      <c r="O49" s="20"/>
      <c r="P49" s="20"/>
      <c r="Q49" s="106"/>
      <c r="R49" s="21"/>
      <c r="S49" s="21"/>
      <c r="T49" s="21"/>
      <c r="U49" s="21"/>
      <c r="V49" s="22"/>
      <c r="W49" s="21"/>
      <c r="X49" s="21"/>
      <c r="Y49" s="21"/>
      <c r="Z49" s="21"/>
    </row>
    <row r="50" spans="2:26" outlineLevel="1" x14ac:dyDescent="0.2">
      <c r="B50" s="17">
        <v>40026</v>
      </c>
      <c r="C50" s="20">
        <v>729</v>
      </c>
      <c r="D50" s="20">
        <v>747</v>
      </c>
      <c r="E50" s="20">
        <v>723</v>
      </c>
      <c r="F50" s="20">
        <v>733</v>
      </c>
      <c r="G50" s="20">
        <v>734</v>
      </c>
      <c r="H50" s="20">
        <v>828</v>
      </c>
      <c r="I50" s="20"/>
      <c r="J50" s="20"/>
      <c r="K50" s="20"/>
      <c r="L50" s="20"/>
      <c r="M50" s="20"/>
      <c r="N50" s="20"/>
      <c r="O50" s="20"/>
      <c r="P50" s="20"/>
      <c r="Q50" s="106"/>
      <c r="R50" s="21"/>
      <c r="S50" s="21"/>
      <c r="T50" s="21"/>
      <c r="U50" s="21"/>
      <c r="V50" s="22"/>
      <c r="W50" s="21"/>
      <c r="X50" s="21"/>
    </row>
    <row r="51" spans="2:26" outlineLevel="1" x14ac:dyDescent="0.2">
      <c r="B51" s="17">
        <v>40057</v>
      </c>
      <c r="C51" s="20">
        <v>704</v>
      </c>
      <c r="D51" s="20">
        <v>701</v>
      </c>
      <c r="E51" s="20">
        <v>674</v>
      </c>
      <c r="F51" s="20">
        <v>680</v>
      </c>
      <c r="G51" s="20">
        <v>694</v>
      </c>
      <c r="H51" s="20">
        <v>861</v>
      </c>
      <c r="I51" s="20"/>
      <c r="J51" s="20"/>
      <c r="K51" s="20"/>
      <c r="L51" s="20"/>
      <c r="M51" s="20"/>
      <c r="N51" s="20"/>
      <c r="O51" s="20"/>
      <c r="P51" s="20"/>
      <c r="Q51" s="106"/>
      <c r="R51" s="21"/>
      <c r="S51" s="21"/>
      <c r="T51" s="21"/>
      <c r="U51" s="21"/>
      <c r="V51" s="22"/>
      <c r="W51" s="21"/>
      <c r="X51" s="21"/>
    </row>
    <row r="52" spans="2:26" outlineLevel="1" x14ac:dyDescent="0.2">
      <c r="B52" s="17">
        <v>40087</v>
      </c>
      <c r="C52" s="20">
        <v>726</v>
      </c>
      <c r="D52" s="20">
        <v>706</v>
      </c>
      <c r="E52" s="20">
        <v>680</v>
      </c>
      <c r="F52" s="20">
        <v>680</v>
      </c>
      <c r="G52" s="20">
        <v>687</v>
      </c>
      <c r="H52" s="20">
        <v>692</v>
      </c>
      <c r="I52" s="20"/>
      <c r="J52" s="20"/>
      <c r="K52" s="20"/>
      <c r="L52" s="20"/>
      <c r="M52" s="20"/>
      <c r="N52" s="20"/>
      <c r="O52" s="20"/>
      <c r="P52" s="20"/>
      <c r="Q52" s="106"/>
      <c r="R52" s="21"/>
      <c r="S52" s="21"/>
      <c r="T52" s="21"/>
      <c r="U52" s="21"/>
      <c r="V52" s="22"/>
      <c r="W52" s="21"/>
      <c r="X52" s="21"/>
      <c r="Y52" s="21"/>
    </row>
    <row r="53" spans="2:26" outlineLevel="1" x14ac:dyDescent="0.2">
      <c r="B53" s="17">
        <v>40118</v>
      </c>
      <c r="C53" s="20">
        <v>753</v>
      </c>
      <c r="D53" s="20">
        <v>729</v>
      </c>
      <c r="E53" s="20">
        <v>725</v>
      </c>
      <c r="F53" s="20">
        <v>716</v>
      </c>
      <c r="G53" s="20">
        <v>721</v>
      </c>
      <c r="H53" s="20">
        <v>748</v>
      </c>
      <c r="I53" s="20"/>
      <c r="J53" s="20"/>
      <c r="K53" s="20"/>
      <c r="L53" s="20"/>
      <c r="M53" s="20"/>
      <c r="N53" s="20"/>
      <c r="O53" s="20"/>
      <c r="P53" s="20"/>
      <c r="Q53" s="106"/>
      <c r="R53" s="21"/>
      <c r="S53" s="21"/>
      <c r="T53" s="21"/>
      <c r="U53" s="21"/>
      <c r="V53" s="22"/>
      <c r="W53" s="21"/>
      <c r="X53" s="21"/>
    </row>
    <row r="54" spans="2:26" outlineLevel="1" x14ac:dyDescent="0.2">
      <c r="B54" s="17">
        <v>40148</v>
      </c>
      <c r="C54" s="20">
        <v>827</v>
      </c>
      <c r="D54" s="20">
        <v>767</v>
      </c>
      <c r="E54" s="20">
        <v>791</v>
      </c>
      <c r="F54" s="20">
        <v>782</v>
      </c>
      <c r="G54" s="20">
        <v>763</v>
      </c>
      <c r="H54" s="20">
        <v>746</v>
      </c>
      <c r="I54" s="20"/>
      <c r="J54" s="20"/>
      <c r="K54" s="20"/>
      <c r="L54" s="20"/>
      <c r="M54" s="20"/>
      <c r="N54" s="20"/>
      <c r="O54" s="20"/>
      <c r="P54" s="20"/>
      <c r="Q54" s="106"/>
      <c r="R54" s="21"/>
      <c r="S54" s="21"/>
      <c r="T54" s="21"/>
      <c r="U54" s="21"/>
      <c r="V54" s="22"/>
      <c r="W54" s="21"/>
      <c r="X54" s="21"/>
    </row>
    <row r="55" spans="2:26" outlineLevel="1" x14ac:dyDescent="0.2">
      <c r="B55" s="17">
        <v>40179</v>
      </c>
      <c r="C55" s="20">
        <v>878</v>
      </c>
      <c r="D55" s="20">
        <v>784</v>
      </c>
      <c r="E55" s="20">
        <v>793</v>
      </c>
      <c r="F55" s="20">
        <v>787</v>
      </c>
      <c r="G55" s="20">
        <v>793</v>
      </c>
      <c r="H55" s="20">
        <v>728</v>
      </c>
      <c r="I55" s="20"/>
      <c r="J55" s="20"/>
      <c r="K55" s="20"/>
      <c r="L55" s="20"/>
      <c r="M55" s="20"/>
      <c r="N55" s="20"/>
      <c r="O55" s="20"/>
      <c r="P55" s="20"/>
      <c r="Q55" s="106"/>
      <c r="R55" s="21"/>
      <c r="S55" s="21"/>
      <c r="T55" s="21"/>
      <c r="U55" s="21"/>
      <c r="V55" s="22"/>
      <c r="W55" s="21"/>
      <c r="X55" s="21"/>
    </row>
    <row r="56" spans="2:26" outlineLevel="1" x14ac:dyDescent="0.2">
      <c r="B56" s="17">
        <v>40210</v>
      </c>
      <c r="C56" s="20">
        <v>894</v>
      </c>
      <c r="D56" s="20">
        <v>798</v>
      </c>
      <c r="E56" s="20">
        <v>798</v>
      </c>
      <c r="F56" s="20">
        <v>790</v>
      </c>
      <c r="G56" s="20">
        <v>805</v>
      </c>
      <c r="H56" s="20">
        <v>735</v>
      </c>
      <c r="I56" s="20"/>
      <c r="J56" s="20"/>
      <c r="K56" s="20"/>
      <c r="L56" s="20"/>
      <c r="M56" s="20"/>
      <c r="N56" s="20"/>
      <c r="O56" s="20"/>
      <c r="P56" s="20"/>
      <c r="Q56" s="106"/>
      <c r="R56" s="21"/>
      <c r="S56" s="21"/>
      <c r="T56" s="21"/>
      <c r="U56" s="21"/>
      <c r="V56" s="22"/>
      <c r="W56" s="21"/>
      <c r="X56" s="21"/>
    </row>
    <row r="57" spans="2:26" outlineLevel="1" x14ac:dyDescent="0.2">
      <c r="B57" s="17">
        <v>40238</v>
      </c>
      <c r="C57" s="20">
        <v>995</v>
      </c>
      <c r="D57" s="20">
        <v>921</v>
      </c>
      <c r="E57" s="20">
        <v>832</v>
      </c>
      <c r="F57" s="20">
        <v>819</v>
      </c>
      <c r="G57" s="20">
        <v>867</v>
      </c>
      <c r="H57" s="20">
        <v>825</v>
      </c>
      <c r="I57" s="20"/>
      <c r="J57" s="20"/>
      <c r="K57" s="20"/>
      <c r="L57" s="20"/>
      <c r="M57" s="20"/>
      <c r="N57" s="20"/>
      <c r="O57" s="20"/>
      <c r="P57" s="20"/>
    </row>
    <row r="58" spans="2:26" outlineLevel="1" x14ac:dyDescent="0.2">
      <c r="B58" s="17">
        <v>40269</v>
      </c>
      <c r="C58" s="20">
        <v>1020</v>
      </c>
      <c r="D58" s="20">
        <v>939</v>
      </c>
      <c r="E58" s="20">
        <v>830</v>
      </c>
      <c r="F58" s="20">
        <v>817</v>
      </c>
      <c r="G58" s="20">
        <v>880</v>
      </c>
      <c r="H58" s="20">
        <v>841</v>
      </c>
      <c r="I58" s="20"/>
      <c r="J58" s="20"/>
      <c r="K58" s="20"/>
      <c r="L58" s="20"/>
      <c r="M58" s="20"/>
      <c r="N58" s="20"/>
      <c r="O58" s="20"/>
      <c r="P58" s="20"/>
    </row>
    <row r="59" spans="2:26" ht="15.75" customHeight="1" outlineLevel="1" x14ac:dyDescent="0.2">
      <c r="B59" s="17">
        <v>40299</v>
      </c>
      <c r="C59" s="20">
        <v>1030</v>
      </c>
      <c r="D59" s="20">
        <v>932</v>
      </c>
      <c r="E59" s="20">
        <v>811</v>
      </c>
      <c r="F59" s="20">
        <v>806</v>
      </c>
      <c r="G59" s="20">
        <v>861</v>
      </c>
      <c r="H59" s="20">
        <v>851</v>
      </c>
      <c r="I59" s="20"/>
      <c r="J59" s="20"/>
      <c r="K59" s="20"/>
      <c r="L59" s="20"/>
      <c r="M59" s="20"/>
      <c r="N59" s="20"/>
      <c r="O59" s="20"/>
      <c r="P59" s="20"/>
    </row>
    <row r="60" spans="2:26" outlineLevel="1" x14ac:dyDescent="0.2">
      <c r="B60" s="17">
        <v>40330</v>
      </c>
      <c r="C60" s="20">
        <v>1051</v>
      </c>
      <c r="D60" s="20">
        <v>993</v>
      </c>
      <c r="E60" s="20">
        <v>798</v>
      </c>
      <c r="F60" s="20">
        <v>791</v>
      </c>
      <c r="G60" s="20">
        <v>842</v>
      </c>
      <c r="H60" s="20">
        <v>847</v>
      </c>
      <c r="I60" s="20"/>
      <c r="J60" s="20"/>
      <c r="K60" s="20"/>
      <c r="L60" s="20"/>
      <c r="M60" s="20"/>
      <c r="N60" s="20"/>
      <c r="O60" s="20"/>
      <c r="P60" s="20"/>
    </row>
    <row r="61" spans="2:26" outlineLevel="1" x14ac:dyDescent="0.2">
      <c r="B61" s="17">
        <v>40360</v>
      </c>
      <c r="C61" s="20">
        <v>1059</v>
      </c>
      <c r="D61" s="20">
        <v>1031</v>
      </c>
      <c r="E61" s="20">
        <v>807</v>
      </c>
      <c r="F61" s="20">
        <v>803</v>
      </c>
      <c r="G61" s="20">
        <v>847</v>
      </c>
      <c r="H61" s="20">
        <v>803</v>
      </c>
      <c r="I61" s="20"/>
      <c r="J61" s="20"/>
      <c r="K61" s="20"/>
      <c r="L61" s="20"/>
      <c r="M61" s="20"/>
      <c r="N61" s="20"/>
      <c r="O61" s="20"/>
      <c r="P61" s="20"/>
    </row>
    <row r="62" spans="2:26" outlineLevel="1" x14ac:dyDescent="0.2">
      <c r="B62" s="17">
        <v>40391</v>
      </c>
      <c r="C62" s="20">
        <v>1165</v>
      </c>
      <c r="D62" s="20">
        <v>1170</v>
      </c>
      <c r="E62" s="20">
        <v>905</v>
      </c>
      <c r="F62" s="20">
        <v>917</v>
      </c>
      <c r="G62" s="20">
        <v>934</v>
      </c>
      <c r="H62" s="20">
        <v>833</v>
      </c>
      <c r="I62" s="20"/>
      <c r="J62" s="20"/>
      <c r="K62" s="20"/>
      <c r="L62" s="20"/>
      <c r="M62" s="20"/>
      <c r="N62" s="20"/>
      <c r="O62" s="20"/>
      <c r="P62" s="20"/>
    </row>
    <row r="63" spans="2:26" outlineLevel="1" x14ac:dyDescent="0.2">
      <c r="B63" s="17">
        <v>40422</v>
      </c>
      <c r="C63" s="20">
        <v>1260</v>
      </c>
      <c r="D63" s="20">
        <v>1275</v>
      </c>
      <c r="E63" s="20">
        <v>912</v>
      </c>
      <c r="F63" s="20">
        <v>918</v>
      </c>
      <c r="G63" s="20">
        <v>956</v>
      </c>
      <c r="H63" s="20">
        <v>847</v>
      </c>
      <c r="I63" s="20"/>
      <c r="J63" s="20"/>
      <c r="K63" s="20"/>
      <c r="L63" s="20"/>
      <c r="M63" s="20"/>
      <c r="N63" s="20"/>
      <c r="O63" s="20"/>
      <c r="P63" s="20"/>
    </row>
    <row r="64" spans="2:26" outlineLevel="1" x14ac:dyDescent="0.2">
      <c r="B64" s="17">
        <v>40452</v>
      </c>
      <c r="C64" s="20">
        <v>1412</v>
      </c>
      <c r="D64" s="20">
        <v>1412</v>
      </c>
      <c r="E64" s="20">
        <v>987</v>
      </c>
      <c r="F64" s="20">
        <v>989</v>
      </c>
      <c r="G64" s="20">
        <v>1032</v>
      </c>
      <c r="H64" s="20">
        <v>898</v>
      </c>
      <c r="I64" s="20"/>
      <c r="J64" s="20"/>
      <c r="K64" s="20"/>
      <c r="L64" s="20"/>
      <c r="M64" s="20"/>
      <c r="N64" s="20"/>
      <c r="O64" s="20"/>
      <c r="P64" s="20"/>
    </row>
    <row r="65" spans="2:17" outlineLevel="1" x14ac:dyDescent="0.2">
      <c r="B65" s="17">
        <v>40483</v>
      </c>
      <c r="C65" s="20">
        <v>1628</v>
      </c>
      <c r="D65" s="20">
        <v>1512</v>
      </c>
      <c r="E65" s="20">
        <v>1109</v>
      </c>
      <c r="F65" s="20">
        <v>1100</v>
      </c>
      <c r="G65" s="20">
        <v>1146</v>
      </c>
      <c r="H65" s="20">
        <v>1100</v>
      </c>
      <c r="I65" s="20"/>
      <c r="J65" s="20"/>
      <c r="K65" s="20"/>
      <c r="L65" s="20"/>
      <c r="M65" s="20"/>
      <c r="N65" s="20"/>
      <c r="O65" s="20"/>
      <c r="P65" s="20"/>
    </row>
    <row r="66" spans="2:17" outlineLevel="1" x14ac:dyDescent="0.2">
      <c r="B66" s="17">
        <v>40513</v>
      </c>
      <c r="C66" s="20">
        <v>1820</v>
      </c>
      <c r="D66" s="20">
        <v>1715</v>
      </c>
      <c r="E66" s="20">
        <v>1228</v>
      </c>
      <c r="F66" s="20">
        <v>1206</v>
      </c>
      <c r="G66" s="20">
        <v>1231</v>
      </c>
      <c r="H66" s="20">
        <v>1135</v>
      </c>
      <c r="I66" s="20"/>
      <c r="J66" s="20"/>
      <c r="K66" s="20"/>
      <c r="L66" s="20"/>
      <c r="M66" s="20"/>
      <c r="N66" s="20"/>
      <c r="O66" s="20"/>
      <c r="P66" s="20"/>
    </row>
    <row r="67" spans="2:17" outlineLevel="1" x14ac:dyDescent="0.2">
      <c r="B67" s="17">
        <v>40544</v>
      </c>
      <c r="C67" s="20">
        <v>2120</v>
      </c>
      <c r="D67" s="20">
        <v>2038</v>
      </c>
      <c r="E67" s="20">
        <v>1281</v>
      </c>
      <c r="F67" s="20">
        <v>1262</v>
      </c>
      <c r="G67" s="20">
        <v>1295</v>
      </c>
      <c r="H67" s="20">
        <v>1214</v>
      </c>
      <c r="I67" s="20"/>
      <c r="J67" s="20"/>
      <c r="K67" s="20"/>
      <c r="L67" s="20"/>
      <c r="M67" s="20"/>
      <c r="N67" s="20"/>
      <c r="O67" s="20"/>
      <c r="P67" s="20"/>
    </row>
    <row r="68" spans="2:17" outlineLevel="1" x14ac:dyDescent="0.2">
      <c r="B68" s="17">
        <v>40575</v>
      </c>
      <c r="C68" s="20">
        <v>2296</v>
      </c>
      <c r="D68" s="20">
        <v>2256</v>
      </c>
      <c r="E68" s="20">
        <v>1292</v>
      </c>
      <c r="F68" s="20">
        <v>1292</v>
      </c>
      <c r="G68" s="20">
        <v>1331</v>
      </c>
      <c r="H68" s="20">
        <v>1200</v>
      </c>
      <c r="I68" s="20"/>
      <c r="J68" s="20"/>
      <c r="K68" s="20"/>
      <c r="L68" s="20"/>
      <c r="M68" s="20"/>
      <c r="N68" s="20"/>
      <c r="O68" s="20"/>
      <c r="P68" s="20"/>
    </row>
    <row r="69" spans="2:17" outlineLevel="1" x14ac:dyDescent="0.2">
      <c r="B69" s="17">
        <v>40603</v>
      </c>
      <c r="C69" s="20">
        <v>1977</v>
      </c>
      <c r="D69" s="20">
        <v>1925</v>
      </c>
      <c r="E69" s="20">
        <v>1180</v>
      </c>
      <c r="F69" s="20">
        <v>1169</v>
      </c>
      <c r="G69" s="20">
        <v>1233</v>
      </c>
      <c r="H69" s="20">
        <v>1202</v>
      </c>
      <c r="I69" s="20"/>
      <c r="J69" s="20"/>
      <c r="K69" s="20"/>
      <c r="L69" s="20"/>
      <c r="M69" s="20"/>
      <c r="N69" s="20"/>
      <c r="O69" s="20"/>
      <c r="P69" s="20"/>
    </row>
    <row r="70" spans="2:17" outlineLevel="1" x14ac:dyDescent="0.2">
      <c r="B70" s="17">
        <v>40634</v>
      </c>
      <c r="C70" s="20">
        <v>1899</v>
      </c>
      <c r="D70" s="20">
        <v>2089</v>
      </c>
      <c r="E70" s="20">
        <v>1149</v>
      </c>
      <c r="F70" s="20">
        <v>1174</v>
      </c>
      <c r="G70" s="20">
        <v>1207</v>
      </c>
      <c r="H70" s="20">
        <v>1248</v>
      </c>
      <c r="I70" s="20"/>
      <c r="J70" s="20"/>
      <c r="K70" s="20"/>
      <c r="L70" s="20"/>
      <c r="M70" s="20"/>
      <c r="N70" s="20"/>
      <c r="O70" s="20"/>
      <c r="P70" s="20"/>
    </row>
    <row r="71" spans="2:17" outlineLevel="1" x14ac:dyDescent="0.2">
      <c r="B71" s="17">
        <v>40664</v>
      </c>
      <c r="C71" s="20">
        <v>1958</v>
      </c>
      <c r="D71" s="20">
        <v>2097</v>
      </c>
      <c r="E71" s="20">
        <v>1159</v>
      </c>
      <c r="F71" s="20">
        <v>1203</v>
      </c>
      <c r="G71" s="20">
        <v>1192</v>
      </c>
      <c r="H71" s="20">
        <v>1271</v>
      </c>
      <c r="I71" s="20"/>
      <c r="J71" s="20"/>
      <c r="K71" s="20"/>
      <c r="L71" s="20"/>
      <c r="M71" s="20"/>
      <c r="N71" s="20"/>
      <c r="O71" s="20"/>
      <c r="P71" s="20"/>
    </row>
    <row r="72" spans="2:17" outlineLevel="1" x14ac:dyDescent="0.2">
      <c r="B72" s="17">
        <v>40695</v>
      </c>
      <c r="C72" s="20">
        <v>1765</v>
      </c>
      <c r="D72" s="20">
        <v>1803</v>
      </c>
      <c r="E72" s="20">
        <v>1133</v>
      </c>
      <c r="F72" s="20">
        <v>1155</v>
      </c>
      <c r="G72" s="20">
        <v>1085</v>
      </c>
      <c r="H72" s="20">
        <v>1360</v>
      </c>
      <c r="I72" s="20"/>
      <c r="J72" s="20"/>
      <c r="K72" s="20"/>
      <c r="L72" s="20"/>
      <c r="M72" s="20"/>
      <c r="N72" s="20"/>
      <c r="O72" s="20"/>
      <c r="P72" s="20"/>
    </row>
    <row r="73" spans="2:17" outlineLevel="1" x14ac:dyDescent="0.2">
      <c r="B73" s="17">
        <v>40725</v>
      </c>
      <c r="C73" s="20">
        <v>1371</v>
      </c>
      <c r="D73" s="20">
        <v>1662</v>
      </c>
      <c r="E73" s="20">
        <v>1089</v>
      </c>
      <c r="F73" s="20">
        <v>1130</v>
      </c>
      <c r="G73" s="20">
        <v>1011</v>
      </c>
      <c r="H73" s="20">
        <v>1393</v>
      </c>
      <c r="I73" s="20"/>
      <c r="J73" s="20"/>
      <c r="K73" s="20"/>
      <c r="L73" s="20"/>
      <c r="M73" s="20"/>
      <c r="N73" s="20"/>
      <c r="O73" s="20"/>
      <c r="P73" s="20"/>
    </row>
    <row r="74" spans="2:17" outlineLevel="1" x14ac:dyDescent="0.2">
      <c r="B74" s="17">
        <v>40756</v>
      </c>
      <c r="C74" s="20">
        <v>1375</v>
      </c>
      <c r="D74" s="20">
        <v>1454</v>
      </c>
      <c r="E74" s="20">
        <v>1083</v>
      </c>
      <c r="F74" s="20">
        <v>1154</v>
      </c>
      <c r="G74" s="20">
        <v>951</v>
      </c>
      <c r="H74" s="20">
        <v>1310</v>
      </c>
      <c r="I74" s="20"/>
      <c r="J74" s="20"/>
      <c r="K74" s="20"/>
      <c r="L74" s="20"/>
      <c r="M74" s="20"/>
      <c r="N74" s="20"/>
      <c r="O74" s="20"/>
      <c r="P74" s="20"/>
    </row>
    <row r="75" spans="2:17" outlineLevel="1" x14ac:dyDescent="0.2">
      <c r="B75" s="17">
        <v>40787</v>
      </c>
      <c r="C75" s="20">
        <v>1275</v>
      </c>
      <c r="D75" s="20">
        <v>1310</v>
      </c>
      <c r="E75" s="20">
        <v>1068</v>
      </c>
      <c r="F75" s="20">
        <v>1087</v>
      </c>
      <c r="G75" s="20">
        <v>937</v>
      </c>
      <c r="H75" s="20">
        <v>1346</v>
      </c>
      <c r="I75" s="20"/>
      <c r="J75" s="20"/>
      <c r="K75" s="20"/>
      <c r="L75" s="20"/>
      <c r="M75" s="20"/>
      <c r="N75" s="20"/>
      <c r="O75" s="20"/>
      <c r="P75" s="20"/>
    </row>
    <row r="76" spans="2:17" outlineLevel="1" x14ac:dyDescent="0.2">
      <c r="B76" s="17">
        <v>40817</v>
      </c>
      <c r="C76" s="20">
        <v>1085</v>
      </c>
      <c r="D76" s="20">
        <v>1208</v>
      </c>
      <c r="E76" s="20">
        <v>994</v>
      </c>
      <c r="F76" s="20">
        <v>986</v>
      </c>
      <c r="G76" s="20">
        <v>923</v>
      </c>
      <c r="H76" s="20">
        <v>1223</v>
      </c>
      <c r="I76" s="20"/>
      <c r="J76" s="20"/>
      <c r="K76" s="20"/>
      <c r="L76" s="20"/>
      <c r="M76" s="20"/>
      <c r="N76" s="20"/>
      <c r="O76" s="20"/>
      <c r="P76" s="20"/>
    </row>
    <row r="77" spans="2:17" outlineLevel="1" x14ac:dyDescent="0.2">
      <c r="B77" s="17">
        <v>40848</v>
      </c>
      <c r="C77" s="20">
        <v>1298</v>
      </c>
      <c r="D77" s="20">
        <v>1479</v>
      </c>
      <c r="E77" s="20">
        <v>1053</v>
      </c>
      <c r="F77" s="20">
        <v>1057</v>
      </c>
      <c r="G77" s="20">
        <v>1020</v>
      </c>
      <c r="H77" s="20">
        <v>1108</v>
      </c>
      <c r="I77" s="20"/>
      <c r="J77" s="20"/>
      <c r="K77" s="20"/>
      <c r="L77" s="20"/>
      <c r="M77" s="20"/>
      <c r="N77" s="20"/>
      <c r="O77" s="20"/>
      <c r="P77" s="20"/>
    </row>
    <row r="78" spans="2:17" outlineLevel="1" x14ac:dyDescent="0.2">
      <c r="B78" s="17">
        <v>40878</v>
      </c>
      <c r="C78" s="20">
        <v>1367</v>
      </c>
      <c r="D78" s="20">
        <v>1445</v>
      </c>
      <c r="E78" s="20">
        <v>1027</v>
      </c>
      <c r="F78" s="20">
        <v>1074</v>
      </c>
      <c r="G78" s="20">
        <v>1032</v>
      </c>
      <c r="H78" s="20">
        <v>1210</v>
      </c>
      <c r="I78" s="20"/>
      <c r="J78" s="20"/>
      <c r="K78" s="20"/>
      <c r="L78" s="20"/>
      <c r="M78" s="20"/>
      <c r="N78" s="20"/>
      <c r="O78" s="20"/>
      <c r="P78" s="20"/>
    </row>
    <row r="79" spans="2:17" outlineLevel="1" x14ac:dyDescent="0.2">
      <c r="B79" s="17">
        <v>40909</v>
      </c>
      <c r="C79" s="20">
        <v>1366</v>
      </c>
      <c r="D79" s="20">
        <v>1451</v>
      </c>
      <c r="E79" s="20">
        <v>1061</v>
      </c>
      <c r="F79" s="20">
        <v>1071</v>
      </c>
      <c r="G79" s="20">
        <v>1041</v>
      </c>
      <c r="H79" s="20">
        <v>1191</v>
      </c>
      <c r="I79" s="20"/>
      <c r="J79" s="20"/>
      <c r="K79" s="20"/>
      <c r="L79" s="20"/>
      <c r="M79" s="20"/>
      <c r="N79" s="20"/>
      <c r="O79" s="20"/>
      <c r="P79" s="20"/>
      <c r="Q79" s="24"/>
    </row>
    <row r="80" spans="2:17" outlineLevel="1" x14ac:dyDescent="0.2">
      <c r="B80" s="17">
        <v>40940</v>
      </c>
      <c r="C80" s="20">
        <v>1362</v>
      </c>
      <c r="D80" s="20">
        <v>1411</v>
      </c>
      <c r="E80" s="20">
        <v>1106</v>
      </c>
      <c r="F80" s="20">
        <v>1099</v>
      </c>
      <c r="G80" s="20">
        <v>1058</v>
      </c>
      <c r="H80" s="20">
        <v>1194</v>
      </c>
      <c r="I80" s="20"/>
      <c r="J80" s="20"/>
      <c r="K80" s="20"/>
      <c r="L80" s="20"/>
      <c r="M80" s="20"/>
      <c r="N80" s="20"/>
      <c r="O80" s="20"/>
      <c r="P80" s="20"/>
      <c r="Q80" s="24"/>
    </row>
    <row r="81" spans="2:21" outlineLevel="1" x14ac:dyDescent="0.2">
      <c r="B81" s="17">
        <v>40969</v>
      </c>
      <c r="C81" s="20">
        <v>1370</v>
      </c>
      <c r="D81" s="20">
        <v>1338</v>
      </c>
      <c r="E81" s="20">
        <v>1152</v>
      </c>
      <c r="F81" s="20">
        <v>1135</v>
      </c>
      <c r="G81" s="20">
        <v>1103</v>
      </c>
      <c r="H81" s="20">
        <v>1231</v>
      </c>
      <c r="I81" s="20"/>
      <c r="J81" s="20"/>
      <c r="K81" s="20"/>
      <c r="L81" s="20"/>
      <c r="M81" s="20"/>
      <c r="N81" s="20"/>
      <c r="O81" s="20"/>
      <c r="P81" s="20"/>
      <c r="Q81" s="24"/>
    </row>
    <row r="82" spans="2:21" outlineLevel="1" x14ac:dyDescent="0.2">
      <c r="B82" s="17">
        <v>41000</v>
      </c>
      <c r="C82" s="20">
        <v>1395</v>
      </c>
      <c r="D82" s="20">
        <v>1348</v>
      </c>
      <c r="E82" s="20">
        <v>1181</v>
      </c>
      <c r="F82" s="20">
        <v>1175</v>
      </c>
      <c r="G82" s="20">
        <v>1209</v>
      </c>
      <c r="H82" s="20">
        <v>1201</v>
      </c>
      <c r="I82" s="20"/>
      <c r="J82" s="20"/>
      <c r="K82" s="20"/>
      <c r="L82" s="20"/>
      <c r="M82" s="20"/>
      <c r="N82" s="20"/>
      <c r="O82" s="20"/>
      <c r="P82" s="20"/>
      <c r="Q82" s="24"/>
    </row>
    <row r="83" spans="2:21" outlineLevel="1" x14ac:dyDescent="0.2">
      <c r="B83" s="17">
        <v>41030</v>
      </c>
      <c r="C83" s="20">
        <v>1239</v>
      </c>
      <c r="D83" s="20">
        <v>1155</v>
      </c>
      <c r="E83" s="20">
        <v>1085</v>
      </c>
      <c r="F83" s="20">
        <v>1073</v>
      </c>
      <c r="G83" s="20">
        <v>1123</v>
      </c>
      <c r="H83" s="20">
        <v>1276</v>
      </c>
      <c r="I83" s="20"/>
      <c r="J83" s="20"/>
      <c r="K83" s="20"/>
      <c r="L83" s="20"/>
      <c r="M83" s="20"/>
      <c r="N83" s="20"/>
      <c r="O83" s="20"/>
      <c r="P83" s="20"/>
      <c r="Q83" s="24"/>
    </row>
    <row r="84" spans="2:21" outlineLevel="1" x14ac:dyDescent="0.2">
      <c r="B84" s="17">
        <v>41061</v>
      </c>
      <c r="C84" s="20">
        <v>1093</v>
      </c>
      <c r="D84" s="20">
        <v>1058</v>
      </c>
      <c r="E84" s="20">
        <v>999</v>
      </c>
      <c r="F84" s="20">
        <v>973</v>
      </c>
      <c r="G84" s="20">
        <v>1005</v>
      </c>
      <c r="H84" s="20">
        <v>1133</v>
      </c>
      <c r="I84" s="20"/>
      <c r="J84" s="20"/>
      <c r="K84" s="20"/>
      <c r="L84" s="20"/>
      <c r="M84" s="20"/>
      <c r="N84" s="20"/>
      <c r="O84" s="20"/>
      <c r="P84" s="20"/>
      <c r="Q84" s="24"/>
    </row>
    <row r="85" spans="2:21" outlineLevel="1" x14ac:dyDescent="0.2">
      <c r="B85" s="17">
        <v>41091</v>
      </c>
      <c r="C85" s="20">
        <v>1067</v>
      </c>
      <c r="D85" s="20">
        <v>1070</v>
      </c>
      <c r="E85" s="20">
        <v>1015</v>
      </c>
      <c r="F85" s="20">
        <v>999</v>
      </c>
      <c r="G85" s="20">
        <v>1010</v>
      </c>
      <c r="H85" s="20">
        <v>1143</v>
      </c>
      <c r="I85" s="20"/>
      <c r="J85" s="20"/>
      <c r="K85" s="20"/>
      <c r="L85" s="20"/>
      <c r="M85" s="20"/>
      <c r="N85" s="20"/>
      <c r="O85" s="20"/>
      <c r="P85" s="20"/>
      <c r="Q85" s="24"/>
      <c r="R85" s="24"/>
      <c r="S85" s="24"/>
      <c r="T85" s="24"/>
      <c r="U85" s="24"/>
    </row>
    <row r="86" spans="2:21" outlineLevel="1" x14ac:dyDescent="0.2">
      <c r="B86" s="17">
        <v>41122</v>
      </c>
      <c r="C86" s="20">
        <v>1008</v>
      </c>
      <c r="D86" s="20">
        <v>1001</v>
      </c>
      <c r="E86" s="20">
        <v>997</v>
      </c>
      <c r="F86" s="20">
        <v>973</v>
      </c>
      <c r="G86" s="20">
        <v>969</v>
      </c>
      <c r="H86" s="20">
        <v>1120</v>
      </c>
      <c r="I86" s="20"/>
      <c r="J86" s="20"/>
      <c r="K86" s="20"/>
      <c r="L86" s="20"/>
      <c r="M86" s="20"/>
      <c r="N86" s="20"/>
      <c r="O86" s="20"/>
      <c r="P86" s="20"/>
      <c r="Q86" s="24"/>
      <c r="R86" s="24"/>
      <c r="S86" s="24"/>
      <c r="T86" s="24"/>
      <c r="U86" s="24"/>
    </row>
    <row r="87" spans="2:21" outlineLevel="1" x14ac:dyDescent="0.2">
      <c r="B87" s="17">
        <v>41153</v>
      </c>
      <c r="C87" s="20">
        <v>984</v>
      </c>
      <c r="D87" s="20">
        <v>967</v>
      </c>
      <c r="E87" s="20">
        <v>967</v>
      </c>
      <c r="F87" s="20">
        <v>946</v>
      </c>
      <c r="G87" s="20">
        <v>943</v>
      </c>
      <c r="H87" s="20">
        <v>1106</v>
      </c>
      <c r="I87" s="20"/>
      <c r="J87" s="20"/>
      <c r="K87" s="20"/>
      <c r="L87" s="20"/>
      <c r="M87" s="20"/>
      <c r="N87" s="20"/>
      <c r="O87" s="20"/>
      <c r="P87" s="20"/>
      <c r="Q87" s="24"/>
      <c r="R87" s="24"/>
      <c r="S87" s="24"/>
      <c r="T87" s="24"/>
      <c r="U87" s="24"/>
    </row>
    <row r="88" spans="2:21" outlineLevel="1" x14ac:dyDescent="0.2">
      <c r="B88" s="17">
        <v>41183</v>
      </c>
      <c r="C88" s="20">
        <v>862</v>
      </c>
      <c r="D88" s="20">
        <v>898</v>
      </c>
      <c r="E88" s="20">
        <v>839</v>
      </c>
      <c r="F88" s="20">
        <v>823</v>
      </c>
      <c r="G88" s="20">
        <v>857</v>
      </c>
      <c r="H88" s="20">
        <v>1013</v>
      </c>
      <c r="I88" s="20"/>
      <c r="J88" s="20"/>
      <c r="K88" s="20"/>
      <c r="L88" s="20"/>
      <c r="M88" s="20"/>
      <c r="N88" s="20"/>
      <c r="O88" s="20"/>
      <c r="P88" s="20"/>
      <c r="Q88" s="24"/>
      <c r="R88" s="24"/>
      <c r="S88" s="24"/>
      <c r="T88" s="24"/>
      <c r="U88" s="24"/>
    </row>
    <row r="89" spans="2:21" outlineLevel="1" x14ac:dyDescent="0.2">
      <c r="B89" s="17">
        <v>41214</v>
      </c>
      <c r="C89" s="20">
        <v>815</v>
      </c>
      <c r="D89" s="20">
        <v>848</v>
      </c>
      <c r="E89" s="20">
        <v>813</v>
      </c>
      <c r="F89" s="20">
        <v>808</v>
      </c>
      <c r="G89" s="20">
        <v>847</v>
      </c>
      <c r="H89" s="20">
        <v>944</v>
      </c>
      <c r="I89" s="20"/>
      <c r="J89" s="20"/>
      <c r="K89" s="20"/>
      <c r="L89" s="20"/>
      <c r="M89" s="20"/>
      <c r="N89" s="20"/>
      <c r="O89" s="20"/>
      <c r="P89" s="20"/>
      <c r="Q89" s="24"/>
      <c r="R89" s="24"/>
      <c r="S89" s="24"/>
      <c r="T89" s="24"/>
      <c r="U89" s="24"/>
    </row>
    <row r="90" spans="2:21" outlineLevel="1" x14ac:dyDescent="0.2">
      <c r="B90" s="17">
        <v>41244</v>
      </c>
      <c r="C90" s="20">
        <v>762</v>
      </c>
      <c r="D90" s="20">
        <v>785</v>
      </c>
      <c r="E90" s="20">
        <v>776</v>
      </c>
      <c r="F90" s="20">
        <v>783</v>
      </c>
      <c r="G90" s="20">
        <v>777</v>
      </c>
      <c r="H90" s="20">
        <v>965</v>
      </c>
      <c r="I90" s="20"/>
      <c r="J90" s="20"/>
      <c r="K90" s="20"/>
      <c r="L90" s="20"/>
      <c r="M90" s="20"/>
      <c r="N90" s="20"/>
      <c r="O90" s="20"/>
      <c r="P90" s="20"/>
      <c r="Q90" s="24"/>
      <c r="R90" s="24"/>
      <c r="S90" s="24"/>
      <c r="T90" s="24"/>
      <c r="U90" s="24"/>
    </row>
    <row r="91" spans="2:21" outlineLevel="1" x14ac:dyDescent="0.2">
      <c r="B91" s="17">
        <v>41275</v>
      </c>
      <c r="C91" s="20">
        <v>795</v>
      </c>
      <c r="D91" s="20">
        <v>829</v>
      </c>
      <c r="E91" s="20">
        <v>841</v>
      </c>
      <c r="F91" s="20">
        <v>822</v>
      </c>
      <c r="G91" s="20">
        <v>781</v>
      </c>
      <c r="H91" s="20">
        <v>1016</v>
      </c>
      <c r="I91" s="20"/>
      <c r="J91" s="20"/>
      <c r="K91" s="20"/>
      <c r="L91" s="20"/>
      <c r="M91" s="20"/>
      <c r="N91" s="20"/>
      <c r="O91" s="20"/>
      <c r="P91" s="20"/>
      <c r="Q91" s="24"/>
      <c r="R91" s="24"/>
      <c r="S91" s="24"/>
      <c r="T91" s="24"/>
      <c r="U91" s="24"/>
    </row>
    <row r="92" spans="2:21" outlineLevel="1" x14ac:dyDescent="0.2">
      <c r="B92" s="17">
        <v>41306</v>
      </c>
      <c r="C92" s="20">
        <v>845</v>
      </c>
      <c r="D92" s="20">
        <v>861</v>
      </c>
      <c r="E92" s="20">
        <v>863</v>
      </c>
      <c r="F92" s="20">
        <v>844</v>
      </c>
      <c r="G92" s="20">
        <v>809</v>
      </c>
      <c r="H92" s="20">
        <v>989</v>
      </c>
      <c r="I92" s="20"/>
      <c r="J92" s="20"/>
      <c r="K92" s="20"/>
      <c r="L92" s="20"/>
      <c r="M92" s="20"/>
      <c r="N92" s="20"/>
      <c r="O92" s="20"/>
      <c r="P92" s="20"/>
    </row>
    <row r="93" spans="2:21" outlineLevel="1" x14ac:dyDescent="0.2">
      <c r="B93" s="17">
        <v>41334</v>
      </c>
      <c r="C93" s="20">
        <v>833</v>
      </c>
      <c r="D93" s="20">
        <v>820</v>
      </c>
      <c r="E93" s="20">
        <v>854</v>
      </c>
      <c r="F93" s="20">
        <v>814</v>
      </c>
      <c r="G93" s="20">
        <v>810</v>
      </c>
      <c r="H93" s="20">
        <v>993</v>
      </c>
      <c r="I93" s="20"/>
      <c r="J93" s="20"/>
      <c r="K93" s="20"/>
      <c r="L93" s="20"/>
      <c r="M93" s="20"/>
      <c r="N93" s="20"/>
      <c r="O93" s="20"/>
      <c r="P93" s="20"/>
    </row>
    <row r="94" spans="2:21" outlineLevel="1" x14ac:dyDescent="0.2">
      <c r="B94" s="17">
        <v>41365</v>
      </c>
      <c r="C94" s="20">
        <v>828</v>
      </c>
      <c r="D94" s="20">
        <v>793</v>
      </c>
      <c r="E94" s="20">
        <v>842</v>
      </c>
      <c r="F94" s="20">
        <v>800</v>
      </c>
      <c r="G94" s="20">
        <v>824</v>
      </c>
      <c r="H94" s="20">
        <v>1029</v>
      </c>
      <c r="I94" s="20"/>
      <c r="J94" s="20"/>
      <c r="K94" s="20"/>
      <c r="L94" s="20"/>
      <c r="M94" s="20"/>
      <c r="N94" s="20"/>
      <c r="O94" s="20"/>
      <c r="P94" s="20"/>
      <c r="Q94" s="24"/>
      <c r="R94" s="24"/>
      <c r="S94" s="24"/>
      <c r="T94" s="24"/>
      <c r="U94" s="24"/>
    </row>
    <row r="95" spans="2:21" outlineLevel="1" x14ac:dyDescent="0.2">
      <c r="B95" s="17">
        <v>41395</v>
      </c>
      <c r="C95" s="20">
        <v>827</v>
      </c>
      <c r="D95" s="20">
        <v>828</v>
      </c>
      <c r="E95" s="20">
        <v>849</v>
      </c>
      <c r="F95" s="20">
        <v>807</v>
      </c>
      <c r="G95" s="20">
        <v>832</v>
      </c>
      <c r="H95" s="20">
        <v>1042</v>
      </c>
      <c r="I95" s="20"/>
      <c r="J95" s="20"/>
      <c r="K95" s="20"/>
      <c r="L95" s="20"/>
      <c r="M95" s="20"/>
      <c r="N95" s="20"/>
      <c r="O95" s="20"/>
      <c r="P95" s="20"/>
      <c r="Q95" s="24"/>
      <c r="R95" s="24"/>
      <c r="S95" s="24"/>
      <c r="T95" s="24"/>
      <c r="U95" s="24"/>
    </row>
    <row r="96" spans="2:21" outlineLevel="1" x14ac:dyDescent="0.2">
      <c r="B96" s="17">
        <v>41426</v>
      </c>
      <c r="C96" s="20">
        <v>854</v>
      </c>
      <c r="D96" s="20">
        <v>895</v>
      </c>
      <c r="E96" s="20">
        <v>860</v>
      </c>
      <c r="F96" s="20">
        <v>810</v>
      </c>
      <c r="G96" s="20">
        <v>810</v>
      </c>
      <c r="H96" s="20">
        <v>1113</v>
      </c>
      <c r="I96" s="20"/>
      <c r="J96" s="20"/>
      <c r="K96" s="20"/>
      <c r="L96" s="20"/>
      <c r="M96" s="20"/>
      <c r="N96" s="20"/>
      <c r="O96" s="20"/>
      <c r="P96" s="20"/>
      <c r="Q96" s="24"/>
      <c r="R96" s="24"/>
      <c r="S96" s="24"/>
      <c r="T96" s="24"/>
      <c r="U96" s="24"/>
    </row>
    <row r="97" spans="2:21" outlineLevel="1" x14ac:dyDescent="0.2">
      <c r="B97" s="17">
        <v>41456</v>
      </c>
      <c r="C97" s="20">
        <v>836</v>
      </c>
      <c r="D97" s="20">
        <v>861</v>
      </c>
      <c r="E97" s="20">
        <v>833</v>
      </c>
      <c r="F97" s="20">
        <v>772</v>
      </c>
      <c r="G97" s="20">
        <v>783</v>
      </c>
      <c r="H97" s="20">
        <v>1150</v>
      </c>
      <c r="I97" s="20"/>
      <c r="J97" s="20"/>
      <c r="K97" s="20"/>
      <c r="L97" s="20"/>
      <c r="M97" s="20"/>
      <c r="N97" s="20"/>
      <c r="O97" s="20"/>
      <c r="P97" s="20"/>
      <c r="Q97" s="24"/>
      <c r="R97" s="24"/>
      <c r="S97" s="24"/>
      <c r="T97" s="24"/>
      <c r="U97" s="24"/>
    </row>
    <row r="98" spans="2:21" outlineLevel="1" x14ac:dyDescent="0.2">
      <c r="B98" s="17">
        <v>41487</v>
      </c>
      <c r="C98" s="20">
        <v>868</v>
      </c>
      <c r="D98" s="20">
        <v>894</v>
      </c>
      <c r="E98" s="20">
        <v>829</v>
      </c>
      <c r="F98" s="20">
        <v>768</v>
      </c>
      <c r="G98" s="20">
        <v>786</v>
      </c>
      <c r="H98" s="20">
        <v>1009</v>
      </c>
      <c r="I98" s="20"/>
      <c r="J98" s="20"/>
      <c r="K98" s="20"/>
      <c r="L98" s="20"/>
      <c r="M98" s="20"/>
      <c r="N98" s="20"/>
      <c r="O98" s="20"/>
      <c r="P98" s="20"/>
      <c r="Q98" s="24"/>
      <c r="R98" s="24"/>
      <c r="S98" s="24"/>
      <c r="T98" s="24"/>
      <c r="U98" s="24"/>
    </row>
    <row r="99" spans="2:21" outlineLevel="1" x14ac:dyDescent="0.2">
      <c r="B99" s="17">
        <v>41518</v>
      </c>
      <c r="C99" s="20">
        <v>910</v>
      </c>
      <c r="D99" s="20">
        <v>982</v>
      </c>
      <c r="E99" s="20">
        <v>820</v>
      </c>
      <c r="F99" s="20">
        <v>774</v>
      </c>
      <c r="G99" s="20">
        <v>802</v>
      </c>
      <c r="H99" s="20">
        <v>993</v>
      </c>
      <c r="I99" s="20"/>
      <c r="J99" s="20"/>
      <c r="K99" s="20"/>
      <c r="L99" s="20"/>
      <c r="M99" s="20"/>
      <c r="N99" s="20"/>
      <c r="O99" s="20"/>
      <c r="P99" s="20"/>
      <c r="Q99" s="24"/>
      <c r="R99" s="24"/>
      <c r="S99" s="24"/>
      <c r="T99" s="24"/>
      <c r="U99" s="24"/>
    </row>
    <row r="100" spans="2:21" outlineLevel="1" x14ac:dyDescent="0.2">
      <c r="B100" s="17">
        <v>41548</v>
      </c>
      <c r="C100" s="20">
        <v>915</v>
      </c>
      <c r="D100" s="20">
        <v>985</v>
      </c>
      <c r="E100" s="20">
        <v>859</v>
      </c>
      <c r="F100" s="20">
        <v>800</v>
      </c>
      <c r="G100" s="20">
        <v>825</v>
      </c>
      <c r="H100" s="20">
        <v>832</v>
      </c>
      <c r="I100" s="20"/>
      <c r="J100" s="20"/>
      <c r="K100" s="20"/>
      <c r="L100" s="20"/>
      <c r="M100" s="20"/>
      <c r="N100" s="20"/>
      <c r="O100" s="20"/>
      <c r="P100" s="20"/>
      <c r="Q100" s="24"/>
      <c r="R100" s="24"/>
      <c r="S100" s="24"/>
      <c r="T100" s="24"/>
      <c r="U100" s="24"/>
    </row>
    <row r="101" spans="2:21" outlineLevel="1" x14ac:dyDescent="0.2">
      <c r="B101" s="17">
        <v>41579</v>
      </c>
      <c r="C101" s="20">
        <v>1112</v>
      </c>
      <c r="D101" s="20">
        <v>1270</v>
      </c>
      <c r="E101" s="20">
        <v>921</v>
      </c>
      <c r="F101" s="20">
        <v>845</v>
      </c>
      <c r="G101" s="20">
        <v>892</v>
      </c>
      <c r="H101" s="20">
        <v>896</v>
      </c>
      <c r="I101" s="20"/>
      <c r="J101" s="20"/>
      <c r="K101" s="20"/>
      <c r="L101" s="20"/>
      <c r="M101" s="20"/>
      <c r="N101" s="20"/>
      <c r="O101" s="20"/>
      <c r="P101" s="20"/>
      <c r="Q101" s="24"/>
      <c r="R101" s="24"/>
      <c r="S101" s="24"/>
      <c r="T101" s="24"/>
      <c r="U101" s="24"/>
    </row>
    <row r="102" spans="2:21" outlineLevel="1" x14ac:dyDescent="0.2">
      <c r="B102" s="17">
        <v>41609</v>
      </c>
      <c r="C102" s="25">
        <v>1143</v>
      </c>
      <c r="D102" s="25">
        <v>1269</v>
      </c>
      <c r="E102" s="20">
        <v>912</v>
      </c>
      <c r="F102" s="20">
        <v>828</v>
      </c>
      <c r="G102" s="20">
        <v>914</v>
      </c>
      <c r="H102" s="20">
        <v>935</v>
      </c>
      <c r="I102" s="20"/>
      <c r="J102" s="20"/>
      <c r="K102" s="20"/>
      <c r="L102" s="20"/>
      <c r="M102" s="20"/>
      <c r="N102" s="20"/>
      <c r="O102" s="20"/>
      <c r="P102" s="20"/>
      <c r="Q102" s="24"/>
      <c r="R102" s="24"/>
      <c r="S102" s="24"/>
      <c r="T102" s="24"/>
      <c r="U102" s="24"/>
    </row>
    <row r="103" spans="2:21" outlineLevel="1" x14ac:dyDescent="0.2">
      <c r="B103" s="17">
        <v>41640</v>
      </c>
      <c r="C103" s="20">
        <v>1160</v>
      </c>
      <c r="D103" s="20">
        <v>1271</v>
      </c>
      <c r="E103" s="20">
        <v>865</v>
      </c>
      <c r="F103" s="20">
        <v>796</v>
      </c>
      <c r="G103" s="20">
        <v>863</v>
      </c>
      <c r="H103" s="20">
        <v>831</v>
      </c>
      <c r="I103" s="20"/>
      <c r="J103" s="20"/>
      <c r="K103" s="20"/>
      <c r="L103" s="20"/>
      <c r="M103" s="20"/>
      <c r="N103" s="20"/>
      <c r="O103" s="20"/>
      <c r="P103" s="20"/>
      <c r="Q103" s="24"/>
      <c r="R103" s="24"/>
      <c r="S103" s="24"/>
      <c r="T103" s="24"/>
      <c r="U103" s="24"/>
    </row>
    <row r="104" spans="2:21" outlineLevel="1" x14ac:dyDescent="0.2">
      <c r="B104" s="17">
        <v>41671</v>
      </c>
      <c r="C104" s="20">
        <v>1292</v>
      </c>
      <c r="D104" s="20">
        <v>1365</v>
      </c>
      <c r="E104" s="20">
        <v>908</v>
      </c>
      <c r="F104" s="20">
        <v>842</v>
      </c>
      <c r="G104" s="20">
        <v>898</v>
      </c>
      <c r="H104" s="20">
        <v>788</v>
      </c>
      <c r="I104" s="20"/>
      <c r="J104" s="20"/>
      <c r="K104" s="20"/>
      <c r="L104" s="20"/>
      <c r="M104" s="20"/>
      <c r="N104" s="20"/>
      <c r="O104" s="20"/>
      <c r="P104" s="20"/>
    </row>
    <row r="105" spans="2:21" outlineLevel="1" x14ac:dyDescent="0.2">
      <c r="B105" s="17">
        <v>41699</v>
      </c>
      <c r="C105" s="20">
        <v>1381</v>
      </c>
      <c r="D105" s="20">
        <v>1394</v>
      </c>
      <c r="E105" s="20">
        <v>961</v>
      </c>
      <c r="F105" s="20">
        <v>902</v>
      </c>
      <c r="G105" s="20">
        <v>944</v>
      </c>
      <c r="H105" s="20">
        <v>1040</v>
      </c>
      <c r="I105" s="20"/>
      <c r="J105" s="20"/>
      <c r="K105" s="20"/>
      <c r="L105" s="20"/>
      <c r="M105" s="20"/>
      <c r="N105" s="20"/>
      <c r="O105" s="20"/>
      <c r="P105" s="20"/>
    </row>
    <row r="106" spans="2:21" outlineLevel="1" x14ac:dyDescent="0.2">
      <c r="B106" s="17">
        <v>41730</v>
      </c>
      <c r="C106" s="20">
        <v>1299</v>
      </c>
      <c r="D106" s="20">
        <v>1356</v>
      </c>
      <c r="E106" s="20">
        <v>911</v>
      </c>
      <c r="F106" s="20">
        <v>860</v>
      </c>
      <c r="G106" s="20">
        <v>905</v>
      </c>
      <c r="H106" s="20">
        <v>1054</v>
      </c>
      <c r="I106" s="20"/>
      <c r="J106" s="20"/>
      <c r="K106" s="20"/>
      <c r="L106" s="20"/>
      <c r="M106" s="20"/>
      <c r="N106" s="20"/>
      <c r="O106" s="20"/>
      <c r="P106" s="20"/>
      <c r="Q106" s="24"/>
      <c r="R106" s="24"/>
      <c r="S106" s="24"/>
      <c r="T106" s="24"/>
      <c r="U106" s="24"/>
    </row>
    <row r="107" spans="2:21" outlineLevel="1" x14ac:dyDescent="0.2">
      <c r="B107" s="17">
        <v>41760</v>
      </c>
      <c r="C107" s="20">
        <v>1256</v>
      </c>
      <c r="D107" s="20">
        <v>1411</v>
      </c>
      <c r="E107" s="20">
        <v>894</v>
      </c>
      <c r="F107" s="20">
        <v>830</v>
      </c>
      <c r="G107" s="20">
        <v>878</v>
      </c>
      <c r="H107" s="20">
        <v>1078</v>
      </c>
      <c r="I107" s="20"/>
      <c r="J107" s="20"/>
      <c r="K107" s="20"/>
      <c r="L107" s="20"/>
      <c r="M107" s="20"/>
      <c r="N107" s="20"/>
      <c r="O107" s="20"/>
      <c r="P107" s="20"/>
      <c r="Q107" s="24"/>
      <c r="R107" s="24"/>
      <c r="S107" s="24"/>
      <c r="T107" s="24"/>
      <c r="U107" s="24"/>
    </row>
    <row r="108" spans="2:21" outlineLevel="1" x14ac:dyDescent="0.2">
      <c r="B108" s="17">
        <v>41791</v>
      </c>
      <c r="C108" s="20">
        <v>1234</v>
      </c>
      <c r="D108" s="20">
        <v>1402</v>
      </c>
      <c r="E108" s="20">
        <v>857</v>
      </c>
      <c r="F108" s="20">
        <v>794</v>
      </c>
      <c r="G108" s="20">
        <v>839</v>
      </c>
      <c r="H108" s="20">
        <v>1030</v>
      </c>
      <c r="I108" s="20"/>
      <c r="J108" s="20"/>
      <c r="K108" s="20"/>
      <c r="L108" s="20"/>
      <c r="M108" s="20"/>
      <c r="N108" s="20"/>
      <c r="O108" s="20"/>
      <c r="P108" s="20"/>
      <c r="Q108" s="24"/>
      <c r="R108" s="24"/>
      <c r="S108" s="24"/>
      <c r="T108" s="24"/>
      <c r="U108" s="24"/>
    </row>
    <row r="109" spans="2:21" outlineLevel="1" x14ac:dyDescent="0.2">
      <c r="B109" s="17">
        <v>41821</v>
      </c>
      <c r="C109" s="20">
        <v>1116</v>
      </c>
      <c r="D109" s="20">
        <v>1260</v>
      </c>
      <c r="E109" s="20">
        <v>841</v>
      </c>
      <c r="F109" s="20">
        <v>787</v>
      </c>
      <c r="G109" s="20">
        <v>835</v>
      </c>
      <c r="H109" s="20">
        <v>976</v>
      </c>
      <c r="I109" s="20"/>
      <c r="J109" s="20"/>
      <c r="K109" s="20"/>
      <c r="L109" s="20"/>
      <c r="M109" s="20"/>
      <c r="N109" s="20"/>
      <c r="O109" s="20"/>
      <c r="P109" s="20"/>
      <c r="Q109" s="24"/>
      <c r="R109" s="24"/>
      <c r="S109" s="24"/>
      <c r="T109" s="24"/>
      <c r="U109" s="24"/>
    </row>
    <row r="110" spans="2:21" outlineLevel="1" x14ac:dyDescent="0.2">
      <c r="B110" s="17">
        <v>41852</v>
      </c>
      <c r="C110" s="20">
        <v>947</v>
      </c>
      <c r="D110" s="20">
        <v>1177</v>
      </c>
      <c r="E110" s="20">
        <v>766</v>
      </c>
      <c r="F110" s="20">
        <v>714</v>
      </c>
      <c r="G110" s="20">
        <v>769</v>
      </c>
      <c r="H110" s="20">
        <v>949</v>
      </c>
      <c r="I110" s="20"/>
      <c r="J110" s="20"/>
      <c r="K110" s="20"/>
      <c r="L110" s="20"/>
      <c r="M110" s="20"/>
      <c r="N110" s="20"/>
      <c r="O110" s="20"/>
      <c r="P110" s="20"/>
      <c r="Q110" s="24"/>
      <c r="R110" s="24"/>
      <c r="S110" s="24"/>
      <c r="T110" s="24"/>
      <c r="U110" s="24"/>
    </row>
    <row r="111" spans="2:21" outlineLevel="1" x14ac:dyDescent="0.2">
      <c r="B111" s="17">
        <v>41883</v>
      </c>
      <c r="C111" s="20">
        <v>904</v>
      </c>
      <c r="D111" s="20">
        <v>1181</v>
      </c>
      <c r="E111" s="20">
        <v>709</v>
      </c>
      <c r="F111" s="20">
        <v>696</v>
      </c>
      <c r="G111" s="20">
        <v>741</v>
      </c>
      <c r="H111" s="20">
        <v>863</v>
      </c>
      <c r="I111" s="20"/>
      <c r="J111" s="20"/>
      <c r="K111" s="20"/>
      <c r="L111" s="20"/>
      <c r="M111" s="20"/>
      <c r="N111" s="20"/>
      <c r="O111" s="20"/>
      <c r="P111" s="20"/>
      <c r="Q111" s="24"/>
      <c r="R111" s="24"/>
      <c r="S111" s="24"/>
      <c r="T111" s="24"/>
      <c r="U111" s="24"/>
    </row>
    <row r="112" spans="2:21" outlineLevel="1" x14ac:dyDescent="0.2">
      <c r="B112" s="17">
        <v>41913</v>
      </c>
      <c r="C112" s="20">
        <v>939</v>
      </c>
      <c r="D112" s="20">
        <v>1150</v>
      </c>
      <c r="E112" s="20">
        <v>724</v>
      </c>
      <c r="F112" s="20">
        <v>698</v>
      </c>
      <c r="G112" s="20">
        <v>766</v>
      </c>
      <c r="H112" s="20">
        <v>771</v>
      </c>
      <c r="I112" s="20"/>
      <c r="J112" s="20"/>
      <c r="K112" s="20"/>
      <c r="L112" s="20"/>
      <c r="M112" s="20"/>
      <c r="N112" s="20"/>
      <c r="O112" s="20"/>
      <c r="P112" s="20"/>
      <c r="Q112" s="24"/>
      <c r="R112" s="24"/>
      <c r="S112" s="24"/>
      <c r="T112" s="24"/>
      <c r="U112" s="24"/>
    </row>
    <row r="113" spans="2:21" outlineLevel="1" x14ac:dyDescent="0.2">
      <c r="B113" s="17">
        <v>41944</v>
      </c>
      <c r="C113" s="20">
        <v>971</v>
      </c>
      <c r="D113" s="20">
        <v>1194</v>
      </c>
      <c r="E113" s="20">
        <v>731</v>
      </c>
      <c r="F113" s="20">
        <v>698</v>
      </c>
      <c r="G113" s="20">
        <v>770</v>
      </c>
      <c r="H113" s="20">
        <v>856</v>
      </c>
      <c r="I113" s="20"/>
      <c r="J113" s="20"/>
      <c r="K113" s="20"/>
      <c r="L113" s="20"/>
      <c r="M113" s="20"/>
      <c r="N113" s="20"/>
      <c r="O113" s="20"/>
      <c r="P113" s="20"/>
      <c r="Q113" s="24"/>
      <c r="R113" s="24"/>
      <c r="S113" s="24"/>
      <c r="T113" s="24"/>
      <c r="U113" s="24"/>
    </row>
    <row r="114" spans="2:21" outlineLevel="1" x14ac:dyDescent="0.2">
      <c r="B114" s="17">
        <v>41974</v>
      </c>
      <c r="C114" s="20">
        <v>968</v>
      </c>
      <c r="D114" s="20">
        <v>1217</v>
      </c>
      <c r="E114" s="20">
        <v>693</v>
      </c>
      <c r="F114" s="20">
        <v>652</v>
      </c>
      <c r="G114" s="20">
        <v>722</v>
      </c>
      <c r="H114" s="20">
        <v>861</v>
      </c>
      <c r="I114" s="20"/>
      <c r="J114" s="20"/>
      <c r="K114" s="20"/>
      <c r="L114" s="20"/>
      <c r="M114" s="20"/>
      <c r="N114" s="20"/>
      <c r="O114" s="20"/>
      <c r="P114" s="20"/>
      <c r="Q114" s="24"/>
      <c r="R114" s="24"/>
      <c r="S114" s="24"/>
      <c r="T114" s="24"/>
      <c r="U114" s="24"/>
    </row>
    <row r="115" spans="2:21" outlineLevel="1" x14ac:dyDescent="0.2">
      <c r="B115" s="26">
        <v>42005</v>
      </c>
      <c r="C115" s="27">
        <v>1019</v>
      </c>
      <c r="D115" s="27">
        <v>1155</v>
      </c>
      <c r="E115" s="27">
        <v>685</v>
      </c>
      <c r="F115" s="27">
        <v>658</v>
      </c>
      <c r="G115" s="27">
        <v>729</v>
      </c>
      <c r="H115" s="27">
        <v>761</v>
      </c>
      <c r="I115" s="28"/>
      <c r="J115" s="28"/>
      <c r="K115" s="92">
        <v>1328.75</v>
      </c>
      <c r="L115" s="92">
        <v>1525</v>
      </c>
      <c r="M115" s="92">
        <v>1245</v>
      </c>
      <c r="N115" s="92"/>
      <c r="O115" s="92">
        <v>539.67999999999995</v>
      </c>
      <c r="P115" s="92">
        <v>148.63999999999999</v>
      </c>
      <c r="Q115" s="91">
        <f t="shared" ref="Q115:Q146" si="0">P115*3.3</f>
        <v>490.51199999999994</v>
      </c>
      <c r="R115" s="24"/>
      <c r="S115" s="24"/>
      <c r="T115" s="24"/>
      <c r="U115" s="24"/>
    </row>
    <row r="116" spans="2:21" ht="15.75" customHeight="1" outlineLevel="1" x14ac:dyDescent="0.2">
      <c r="B116" s="29">
        <v>42036</v>
      </c>
      <c r="C116" s="30">
        <v>1079</v>
      </c>
      <c r="D116" s="30">
        <v>1187</v>
      </c>
      <c r="E116" s="30">
        <v>689</v>
      </c>
      <c r="F116" s="30">
        <v>661</v>
      </c>
      <c r="G116" s="30">
        <v>733</v>
      </c>
      <c r="H116" s="30">
        <v>748</v>
      </c>
      <c r="I116" s="31"/>
      <c r="J116" s="31"/>
      <c r="K116" s="92">
        <v>1416.25</v>
      </c>
      <c r="L116" s="92">
        <v>1506.25</v>
      </c>
      <c r="M116" s="92">
        <v>1245</v>
      </c>
      <c r="N116" s="92"/>
      <c r="O116" s="92">
        <v>612.52499999999998</v>
      </c>
      <c r="P116" s="92">
        <v>177.71250000000001</v>
      </c>
      <c r="Q116" s="91">
        <f t="shared" si="0"/>
        <v>586.45124999999996</v>
      </c>
    </row>
    <row r="117" spans="2:21" outlineLevel="1" x14ac:dyDescent="0.2">
      <c r="B117" s="29">
        <v>42064</v>
      </c>
      <c r="C117" s="30">
        <v>1037</v>
      </c>
      <c r="D117" s="30">
        <v>1091</v>
      </c>
      <c r="E117" s="30">
        <v>672</v>
      </c>
      <c r="F117" s="30">
        <v>632</v>
      </c>
      <c r="G117" s="30">
        <v>700</v>
      </c>
      <c r="H117" s="30">
        <v>750</v>
      </c>
      <c r="I117" s="31"/>
      <c r="J117" s="31"/>
      <c r="K117" s="92">
        <v>1417.5</v>
      </c>
      <c r="L117" s="92">
        <v>1481.25</v>
      </c>
      <c r="M117" s="92">
        <v>1245</v>
      </c>
      <c r="N117" s="92"/>
      <c r="O117" s="92">
        <v>580.25</v>
      </c>
      <c r="P117" s="92">
        <v>162.86000000000001</v>
      </c>
      <c r="Q117" s="91">
        <f t="shared" si="0"/>
        <v>537.43799999999999</v>
      </c>
    </row>
    <row r="118" spans="2:21" outlineLevel="1" x14ac:dyDescent="0.2">
      <c r="B118" s="29">
        <v>42095</v>
      </c>
      <c r="C118" s="30">
        <v>985</v>
      </c>
      <c r="D118" s="30">
        <v>1080</v>
      </c>
      <c r="E118" s="30">
        <v>662</v>
      </c>
      <c r="F118" s="30">
        <v>615</v>
      </c>
      <c r="G118" s="30">
        <v>681</v>
      </c>
      <c r="H118" s="30">
        <v>696</v>
      </c>
      <c r="I118" s="31"/>
      <c r="J118" s="31"/>
      <c r="K118" s="92">
        <v>1347</v>
      </c>
      <c r="L118" s="92">
        <v>1445</v>
      </c>
      <c r="M118" s="92">
        <v>1435</v>
      </c>
      <c r="N118" s="92"/>
      <c r="O118" s="92">
        <v>582.29999999999995</v>
      </c>
      <c r="P118" s="92">
        <v>169.03</v>
      </c>
      <c r="Q118" s="91">
        <f t="shared" si="0"/>
        <v>557.79899999999998</v>
      </c>
    </row>
    <row r="119" spans="2:21" outlineLevel="1" x14ac:dyDescent="0.2">
      <c r="B119" s="29">
        <v>42125</v>
      </c>
      <c r="C119" s="30">
        <v>966</v>
      </c>
      <c r="D119" s="30">
        <v>1133</v>
      </c>
      <c r="E119" s="30">
        <v>659</v>
      </c>
      <c r="F119" s="30">
        <v>630</v>
      </c>
      <c r="G119" s="30">
        <v>678</v>
      </c>
      <c r="H119" s="30">
        <v>741</v>
      </c>
      <c r="I119" s="31"/>
      <c r="J119" s="31"/>
      <c r="K119" s="92">
        <v>1305</v>
      </c>
      <c r="L119" s="92">
        <v>1445</v>
      </c>
      <c r="M119" s="92">
        <v>1435</v>
      </c>
      <c r="N119" s="92"/>
      <c r="O119" s="92">
        <v>621.46</v>
      </c>
      <c r="P119" s="92">
        <v>184.16249999999999</v>
      </c>
      <c r="Q119" s="91">
        <f t="shared" si="0"/>
        <v>607.73624999999993</v>
      </c>
    </row>
    <row r="120" spans="2:21" outlineLevel="1" x14ac:dyDescent="0.2">
      <c r="B120" s="29">
        <v>42156</v>
      </c>
      <c r="C120" s="30">
        <v>919</v>
      </c>
      <c r="D120" s="30">
        <v>1131</v>
      </c>
      <c r="E120" s="30">
        <v>671</v>
      </c>
      <c r="F120" s="30">
        <v>640</v>
      </c>
      <c r="G120" s="30">
        <v>649</v>
      </c>
      <c r="H120" s="30">
        <v>768</v>
      </c>
      <c r="I120" s="31"/>
      <c r="J120" s="31"/>
      <c r="K120" s="92">
        <v>1277.5</v>
      </c>
      <c r="L120" s="92">
        <v>1400</v>
      </c>
      <c r="M120" s="92">
        <v>1435</v>
      </c>
      <c r="N120" s="92"/>
      <c r="O120" s="92">
        <v>605.84</v>
      </c>
      <c r="P120" s="92">
        <v>173.08</v>
      </c>
      <c r="Q120" s="91">
        <f t="shared" si="0"/>
        <v>571.16399999999999</v>
      </c>
    </row>
    <row r="121" spans="2:21" outlineLevel="1" x14ac:dyDescent="0.2">
      <c r="B121" s="29">
        <v>42186</v>
      </c>
      <c r="C121" s="30">
        <v>869</v>
      </c>
      <c r="D121" s="30">
        <v>1100</v>
      </c>
      <c r="E121" s="30">
        <v>635</v>
      </c>
      <c r="F121" s="30">
        <v>612</v>
      </c>
      <c r="G121" s="30">
        <v>607</v>
      </c>
      <c r="H121" s="30">
        <v>734</v>
      </c>
      <c r="I121" s="31"/>
      <c r="J121" s="31"/>
      <c r="K121" s="92">
        <v>1246</v>
      </c>
      <c r="L121" s="92">
        <v>1325</v>
      </c>
      <c r="M121" s="92">
        <v>1300</v>
      </c>
      <c r="N121" s="92"/>
      <c r="O121" s="92">
        <v>539.54</v>
      </c>
      <c r="P121" s="92">
        <v>154.02000000000001</v>
      </c>
      <c r="Q121" s="91">
        <f t="shared" si="0"/>
        <v>508.26600000000002</v>
      </c>
    </row>
    <row r="122" spans="2:21" outlineLevel="1" x14ac:dyDescent="0.2">
      <c r="B122" s="29">
        <v>42217</v>
      </c>
      <c r="C122" s="30">
        <v>739</v>
      </c>
      <c r="D122" s="30">
        <v>1037</v>
      </c>
      <c r="E122" s="30">
        <v>549</v>
      </c>
      <c r="F122" s="30">
        <v>537</v>
      </c>
      <c r="G122" s="30">
        <v>515</v>
      </c>
      <c r="H122" s="30">
        <v>728</v>
      </c>
      <c r="I122" s="31"/>
      <c r="J122" s="31"/>
      <c r="K122" s="92">
        <v>1128.75</v>
      </c>
      <c r="L122" s="92">
        <v>1256.25</v>
      </c>
      <c r="M122" s="92">
        <v>1300</v>
      </c>
      <c r="N122" s="92"/>
      <c r="O122" s="92">
        <v>478.07</v>
      </c>
      <c r="P122" s="92">
        <v>139.03</v>
      </c>
      <c r="Q122" s="91">
        <f t="shared" si="0"/>
        <v>458.79899999999998</v>
      </c>
    </row>
    <row r="123" spans="2:21" outlineLevel="1" x14ac:dyDescent="0.2">
      <c r="B123" s="29">
        <v>42248</v>
      </c>
      <c r="C123" s="30">
        <v>798</v>
      </c>
      <c r="D123" s="30">
        <v>1063</v>
      </c>
      <c r="E123" s="30">
        <v>538</v>
      </c>
      <c r="F123" s="30">
        <v>541</v>
      </c>
      <c r="G123" s="30">
        <v>486</v>
      </c>
      <c r="H123" s="30">
        <v>745</v>
      </c>
      <c r="I123" s="31"/>
      <c r="J123" s="31"/>
      <c r="K123" s="92">
        <v>1060</v>
      </c>
      <c r="L123" s="92">
        <v>1250</v>
      </c>
      <c r="M123" s="92">
        <v>1300</v>
      </c>
      <c r="N123" s="92"/>
      <c r="O123" s="92">
        <v>491.07</v>
      </c>
      <c r="P123" s="92">
        <v>138.33000000000001</v>
      </c>
      <c r="Q123" s="91">
        <f t="shared" si="0"/>
        <v>456.48900000000003</v>
      </c>
    </row>
    <row r="124" spans="2:21" outlineLevel="1" x14ac:dyDescent="0.2">
      <c r="B124" s="29">
        <v>42278</v>
      </c>
      <c r="C124" s="30">
        <v>860</v>
      </c>
      <c r="D124" s="30">
        <v>1108</v>
      </c>
      <c r="E124" s="30">
        <v>583</v>
      </c>
      <c r="F124" s="30">
        <v>582</v>
      </c>
      <c r="G124" s="30">
        <v>544</v>
      </c>
      <c r="H124" s="30">
        <v>636</v>
      </c>
      <c r="I124" s="31"/>
      <c r="J124" s="31"/>
      <c r="K124" s="92">
        <v>1081.25</v>
      </c>
      <c r="L124" s="92">
        <v>1281.25</v>
      </c>
      <c r="M124" s="92">
        <v>1150</v>
      </c>
      <c r="N124" s="92"/>
      <c r="O124" s="92">
        <v>473.27</v>
      </c>
      <c r="P124" s="92">
        <v>138.47999999999999</v>
      </c>
      <c r="Q124" s="91">
        <f t="shared" si="0"/>
        <v>456.98399999999992</v>
      </c>
      <c r="R124" s="24"/>
      <c r="S124" s="24"/>
      <c r="T124" s="24"/>
      <c r="U124" s="24"/>
    </row>
    <row r="125" spans="2:21" outlineLevel="1" x14ac:dyDescent="0.2">
      <c r="B125" s="29">
        <v>42309</v>
      </c>
      <c r="C125" s="30">
        <v>785</v>
      </c>
      <c r="D125" s="30">
        <v>1073</v>
      </c>
      <c r="E125" s="30">
        <v>558</v>
      </c>
      <c r="F125" s="30">
        <v>553</v>
      </c>
      <c r="G125" s="30">
        <v>550</v>
      </c>
      <c r="H125" s="30">
        <v>535</v>
      </c>
      <c r="I125" s="31"/>
      <c r="J125" s="31"/>
      <c r="K125" s="92">
        <v>1075</v>
      </c>
      <c r="L125" s="92">
        <v>1212.5</v>
      </c>
      <c r="M125" s="92">
        <v>1150</v>
      </c>
      <c r="N125" s="92"/>
      <c r="O125" s="92">
        <v>455.14</v>
      </c>
      <c r="P125" s="92">
        <v>131.11000000000001</v>
      </c>
      <c r="Q125" s="91">
        <f t="shared" si="0"/>
        <v>432.66300000000001</v>
      </c>
      <c r="R125" s="24"/>
      <c r="S125" s="24"/>
      <c r="T125" s="24"/>
      <c r="U125" s="24"/>
    </row>
    <row r="126" spans="2:21" ht="15.75" customHeight="1" outlineLevel="1" x14ac:dyDescent="0.2">
      <c r="B126" s="29">
        <v>42339</v>
      </c>
      <c r="C126" s="30">
        <v>847</v>
      </c>
      <c r="D126" s="30">
        <v>1147</v>
      </c>
      <c r="E126" s="30">
        <v>568</v>
      </c>
      <c r="F126" s="30">
        <v>558</v>
      </c>
      <c r="G126" s="30">
        <v>566</v>
      </c>
      <c r="H126" s="30">
        <v>554</v>
      </c>
      <c r="I126" s="31"/>
      <c r="J126" s="31"/>
      <c r="K126" s="92">
        <v>1093.75</v>
      </c>
      <c r="L126" s="92">
        <v>1137.5</v>
      </c>
      <c r="M126" s="92">
        <v>1150</v>
      </c>
      <c r="N126" s="92"/>
      <c r="O126" s="92">
        <v>383.61</v>
      </c>
      <c r="P126" s="92">
        <v>106.49</v>
      </c>
      <c r="Q126" s="91">
        <f t="shared" si="0"/>
        <v>351.41699999999997</v>
      </c>
      <c r="R126" s="24"/>
      <c r="S126" s="24"/>
      <c r="T126" s="24"/>
      <c r="U126" s="24"/>
    </row>
    <row r="127" spans="2:21" outlineLevel="1" x14ac:dyDescent="0.2">
      <c r="B127" s="29">
        <v>42370</v>
      </c>
      <c r="C127" s="30">
        <v>894</v>
      </c>
      <c r="D127" s="30">
        <v>1155</v>
      </c>
      <c r="E127" s="30">
        <v>566</v>
      </c>
      <c r="F127" s="30">
        <v>562</v>
      </c>
      <c r="G127" s="30">
        <v>584</v>
      </c>
      <c r="H127" s="30">
        <v>605</v>
      </c>
      <c r="I127" s="31"/>
      <c r="J127" s="31"/>
      <c r="K127" s="92">
        <v>1168.75</v>
      </c>
      <c r="L127" s="92">
        <v>1175</v>
      </c>
      <c r="M127" s="92">
        <v>1175</v>
      </c>
      <c r="N127" s="92"/>
      <c r="O127" s="92">
        <v>313.9375</v>
      </c>
      <c r="P127" s="92">
        <v>91.137500000000003</v>
      </c>
      <c r="Q127" s="91">
        <f t="shared" si="0"/>
        <v>300.75374999999997</v>
      </c>
      <c r="R127" s="24"/>
      <c r="S127" s="24"/>
      <c r="T127" s="24"/>
      <c r="U127" s="24"/>
    </row>
    <row r="128" spans="2:21" outlineLevel="1" x14ac:dyDescent="0.2">
      <c r="B128" s="29">
        <v>42401</v>
      </c>
      <c r="C128" s="30">
        <v>988</v>
      </c>
      <c r="D128" s="30">
        <v>1216</v>
      </c>
      <c r="E128" s="30">
        <v>640</v>
      </c>
      <c r="F128" s="30">
        <v>621</v>
      </c>
      <c r="G128" s="30">
        <v>652</v>
      </c>
      <c r="H128" s="30">
        <v>701</v>
      </c>
      <c r="I128" s="31"/>
      <c r="J128" s="31"/>
      <c r="K128" s="92">
        <v>1250</v>
      </c>
      <c r="L128" s="92">
        <v>1206.25</v>
      </c>
      <c r="M128" s="92">
        <v>1175</v>
      </c>
      <c r="N128" s="92"/>
      <c r="O128" s="92">
        <v>330.75</v>
      </c>
      <c r="P128" s="92">
        <v>97.59</v>
      </c>
      <c r="Q128" s="91">
        <f t="shared" si="0"/>
        <v>322.04699999999997</v>
      </c>
      <c r="R128" s="24"/>
      <c r="S128" s="24"/>
      <c r="T128" s="24"/>
      <c r="U128" s="24"/>
    </row>
    <row r="129" spans="2:21" outlineLevel="1" x14ac:dyDescent="0.2">
      <c r="B129" s="29">
        <v>42430</v>
      </c>
      <c r="C129" s="30">
        <v>1213</v>
      </c>
      <c r="D129" s="30">
        <v>1448</v>
      </c>
      <c r="E129" s="30">
        <v>686</v>
      </c>
      <c r="F129" s="30">
        <v>658</v>
      </c>
      <c r="G129" s="30">
        <v>688</v>
      </c>
      <c r="H129" s="30">
        <v>798</v>
      </c>
      <c r="I129" s="31"/>
      <c r="J129" s="31"/>
      <c r="K129" s="92">
        <v>1557</v>
      </c>
      <c r="L129" s="92">
        <v>1245</v>
      </c>
      <c r="M129" s="92">
        <v>1175</v>
      </c>
      <c r="N129" s="92"/>
      <c r="O129" s="92">
        <v>376.68</v>
      </c>
      <c r="P129" s="92">
        <v>107.42</v>
      </c>
      <c r="Q129" s="91">
        <f t="shared" si="0"/>
        <v>354.48599999999999</v>
      </c>
      <c r="R129" s="24"/>
      <c r="S129" s="24"/>
      <c r="T129" s="24"/>
      <c r="U129" s="24"/>
    </row>
    <row r="130" spans="2:21" outlineLevel="1" x14ac:dyDescent="0.2">
      <c r="B130" s="29">
        <v>42461</v>
      </c>
      <c r="C130" s="30">
        <v>1304</v>
      </c>
      <c r="D130" s="30">
        <v>1586</v>
      </c>
      <c r="E130" s="30">
        <v>722</v>
      </c>
      <c r="F130" s="30">
        <v>713</v>
      </c>
      <c r="G130" s="30">
        <v>736</v>
      </c>
      <c r="H130" s="30">
        <v>915</v>
      </c>
      <c r="I130" s="31"/>
      <c r="J130" s="31"/>
      <c r="K130" s="92">
        <v>1855</v>
      </c>
      <c r="L130" s="92">
        <v>1287.5</v>
      </c>
      <c r="M130" s="92">
        <v>1600</v>
      </c>
      <c r="N130" s="92"/>
      <c r="O130" s="92">
        <v>397.42</v>
      </c>
      <c r="P130" s="92">
        <v>113.45</v>
      </c>
      <c r="Q130" s="91">
        <f t="shared" si="0"/>
        <v>374.38499999999999</v>
      </c>
      <c r="R130" s="24"/>
      <c r="S130" s="24"/>
      <c r="T130" s="24"/>
      <c r="U130" s="24"/>
    </row>
    <row r="131" spans="2:21" outlineLevel="1" x14ac:dyDescent="0.2">
      <c r="B131" s="29">
        <v>42491</v>
      </c>
      <c r="C131" s="30">
        <v>1234</v>
      </c>
      <c r="D131" s="30">
        <v>1445</v>
      </c>
      <c r="E131" s="30">
        <v>706</v>
      </c>
      <c r="F131" s="30">
        <v>692</v>
      </c>
      <c r="G131" s="30">
        <v>702</v>
      </c>
      <c r="H131" s="30">
        <v>896</v>
      </c>
      <c r="I131" s="31"/>
      <c r="J131" s="31"/>
      <c r="K131" s="92">
        <v>1766.25</v>
      </c>
      <c r="L131" s="92">
        <v>1300</v>
      </c>
      <c r="M131" s="92">
        <v>1600</v>
      </c>
      <c r="N131" s="92"/>
      <c r="O131" s="92">
        <v>443.5</v>
      </c>
      <c r="P131" s="92">
        <v>129.53</v>
      </c>
      <c r="Q131" s="91">
        <f t="shared" si="0"/>
        <v>427.44899999999996</v>
      </c>
      <c r="R131" s="24"/>
      <c r="S131" s="24"/>
      <c r="T131" s="24"/>
      <c r="U131" s="24"/>
    </row>
    <row r="132" spans="2:21" outlineLevel="1" x14ac:dyDescent="0.2">
      <c r="B132" s="29">
        <v>42522</v>
      </c>
      <c r="C132" s="30">
        <v>1312</v>
      </c>
      <c r="D132" s="30">
        <v>1563</v>
      </c>
      <c r="E132" s="30">
        <v>683</v>
      </c>
      <c r="F132" s="30">
        <v>650</v>
      </c>
      <c r="G132" s="30">
        <v>686</v>
      </c>
      <c r="H132" s="30">
        <v>793</v>
      </c>
      <c r="I132" s="31"/>
      <c r="J132" s="31"/>
      <c r="K132" s="92">
        <v>1770</v>
      </c>
      <c r="L132" s="92">
        <v>1255</v>
      </c>
      <c r="M132" s="92">
        <v>1600</v>
      </c>
      <c r="N132" s="92"/>
      <c r="O132" s="92">
        <v>466.95</v>
      </c>
      <c r="P132" s="92">
        <v>137.93</v>
      </c>
      <c r="Q132" s="91">
        <f t="shared" si="0"/>
        <v>455.16899999999998</v>
      </c>
      <c r="R132" s="24"/>
      <c r="S132" s="24"/>
      <c r="T132" s="24"/>
      <c r="U132" s="24"/>
    </row>
    <row r="133" spans="2:21" outlineLevel="1" x14ac:dyDescent="0.2">
      <c r="B133" s="29">
        <v>42552</v>
      </c>
      <c r="C133" s="30">
        <v>1277</v>
      </c>
      <c r="D133" s="30">
        <v>1507</v>
      </c>
      <c r="E133" s="30">
        <v>652</v>
      </c>
      <c r="F133" s="30">
        <v>616</v>
      </c>
      <c r="G133" s="30">
        <v>679</v>
      </c>
      <c r="H133" s="30">
        <v>778</v>
      </c>
      <c r="I133" s="31"/>
      <c r="J133" s="31"/>
      <c r="K133" s="92">
        <v>1750</v>
      </c>
      <c r="L133" s="92">
        <v>1225</v>
      </c>
      <c r="M133" s="92">
        <v>1675</v>
      </c>
      <c r="N133" s="92"/>
      <c r="O133" s="92">
        <v>432.55</v>
      </c>
      <c r="P133" s="92">
        <v>127.08</v>
      </c>
      <c r="Q133" s="91">
        <f t="shared" si="0"/>
        <v>419.36399999999998</v>
      </c>
      <c r="R133" s="24"/>
      <c r="S133" s="24"/>
      <c r="T133" s="24"/>
      <c r="U133" s="24"/>
    </row>
    <row r="134" spans="2:21" outlineLevel="1" x14ac:dyDescent="0.2">
      <c r="B134" s="29">
        <v>42583</v>
      </c>
      <c r="C134" s="30">
        <v>1360</v>
      </c>
      <c r="D134" s="30">
        <v>1529</v>
      </c>
      <c r="E134" s="30">
        <v>736</v>
      </c>
      <c r="F134" s="30">
        <v>709</v>
      </c>
      <c r="G134" s="30">
        <v>749</v>
      </c>
      <c r="H134" s="30">
        <v>785</v>
      </c>
      <c r="I134" s="31"/>
      <c r="J134" s="31"/>
      <c r="K134" s="92">
        <v>1969</v>
      </c>
      <c r="L134" s="92">
        <v>1255</v>
      </c>
      <c r="M134" s="92">
        <v>1675</v>
      </c>
      <c r="N134" s="92"/>
      <c r="O134" s="92">
        <v>435.37</v>
      </c>
      <c r="P134" s="92">
        <v>129.22</v>
      </c>
      <c r="Q134" s="91">
        <f t="shared" si="0"/>
        <v>426.42599999999999</v>
      </c>
      <c r="R134" s="24"/>
      <c r="S134" s="24"/>
      <c r="T134" s="24"/>
      <c r="U134" s="24"/>
    </row>
    <row r="135" spans="2:21" outlineLevel="1" x14ac:dyDescent="0.2">
      <c r="B135" s="29">
        <v>42614</v>
      </c>
      <c r="C135" s="30">
        <v>1437</v>
      </c>
      <c r="D135" s="30">
        <v>1547</v>
      </c>
      <c r="E135" s="30">
        <v>756</v>
      </c>
      <c r="F135" s="30">
        <v>726</v>
      </c>
      <c r="G135" s="30">
        <v>779</v>
      </c>
      <c r="H135" s="30">
        <v>797</v>
      </c>
      <c r="I135" s="31"/>
      <c r="J135" s="31"/>
      <c r="K135" s="92">
        <v>2225</v>
      </c>
      <c r="L135" s="92">
        <v>1322.5</v>
      </c>
      <c r="M135" s="92">
        <v>1675</v>
      </c>
      <c r="N135" s="92"/>
      <c r="O135" s="92">
        <v>442.87</v>
      </c>
      <c r="P135" s="92">
        <v>131.72</v>
      </c>
      <c r="Q135" s="91">
        <f t="shared" si="0"/>
        <v>434.67599999999999</v>
      </c>
      <c r="R135" s="24"/>
      <c r="S135" s="24"/>
      <c r="T135" s="24"/>
      <c r="U135" s="24"/>
    </row>
    <row r="136" spans="2:21" outlineLevel="1" x14ac:dyDescent="0.2">
      <c r="B136" s="29">
        <v>42644</v>
      </c>
      <c r="C136" s="30">
        <v>1331</v>
      </c>
      <c r="D136" s="30">
        <v>1463</v>
      </c>
      <c r="E136" s="30">
        <v>716</v>
      </c>
      <c r="F136" s="30">
        <v>684</v>
      </c>
      <c r="G136" s="30">
        <v>767</v>
      </c>
      <c r="H136" s="30">
        <v>829</v>
      </c>
      <c r="I136" s="31"/>
      <c r="J136" s="31"/>
      <c r="K136" s="92">
        <v>2156.25</v>
      </c>
      <c r="L136" s="92">
        <v>1315</v>
      </c>
      <c r="M136" s="92">
        <v>2075</v>
      </c>
      <c r="N136" s="92"/>
      <c r="O136" s="92">
        <v>485.81</v>
      </c>
      <c r="P136" s="92">
        <v>145.72</v>
      </c>
      <c r="Q136" s="91">
        <f t="shared" si="0"/>
        <v>480.87599999999998</v>
      </c>
      <c r="R136" s="24"/>
      <c r="S136" s="24"/>
      <c r="T136" s="24"/>
      <c r="U136" s="24"/>
    </row>
    <row r="137" spans="2:21" outlineLevel="1" x14ac:dyDescent="0.2">
      <c r="B137" s="29">
        <v>42675</v>
      </c>
      <c r="C137" s="30">
        <v>1476</v>
      </c>
      <c r="D137" s="30">
        <v>1538</v>
      </c>
      <c r="E137" s="30">
        <v>751</v>
      </c>
      <c r="F137" s="30">
        <v>710</v>
      </c>
      <c r="G137" s="30">
        <v>779</v>
      </c>
      <c r="H137" s="30">
        <v>849</v>
      </c>
      <c r="I137" s="31"/>
      <c r="J137" s="31"/>
      <c r="K137" s="92">
        <v>2165</v>
      </c>
      <c r="L137" s="92">
        <v>1334</v>
      </c>
      <c r="M137" s="92">
        <v>2075</v>
      </c>
      <c r="N137" s="92"/>
      <c r="O137" s="92">
        <v>454.73</v>
      </c>
      <c r="P137" s="92">
        <v>135.51</v>
      </c>
      <c r="Q137" s="91">
        <f t="shared" si="0"/>
        <v>447.18299999999994</v>
      </c>
      <c r="R137" s="20"/>
      <c r="S137" s="20"/>
      <c r="T137" s="20"/>
      <c r="U137" s="20"/>
    </row>
    <row r="138" spans="2:21" outlineLevel="1" x14ac:dyDescent="0.2">
      <c r="B138" s="29">
        <v>42705</v>
      </c>
      <c r="C138" s="30">
        <v>1652</v>
      </c>
      <c r="D138" s="30">
        <v>1699</v>
      </c>
      <c r="E138" s="30">
        <v>788</v>
      </c>
      <c r="F138" s="30">
        <v>750</v>
      </c>
      <c r="G138" s="30">
        <v>816</v>
      </c>
      <c r="H138" s="30">
        <v>913</v>
      </c>
      <c r="I138" s="31"/>
      <c r="J138" s="31"/>
      <c r="K138" s="92">
        <v>2250</v>
      </c>
      <c r="L138" s="92">
        <v>1356.67</v>
      </c>
      <c r="M138" s="92">
        <v>2075</v>
      </c>
      <c r="N138" s="92"/>
      <c r="O138" s="92">
        <v>512.17999999999995</v>
      </c>
      <c r="P138" s="92">
        <v>149.55000000000001</v>
      </c>
      <c r="Q138" s="91">
        <f t="shared" si="0"/>
        <v>493.51499999999999</v>
      </c>
      <c r="R138" s="24"/>
      <c r="S138" s="24"/>
      <c r="T138" s="24"/>
      <c r="U138" s="24"/>
    </row>
    <row r="139" spans="2:21" outlineLevel="1" x14ac:dyDescent="0.2">
      <c r="B139" s="29">
        <v>42736</v>
      </c>
      <c r="C139" s="30">
        <v>1760</v>
      </c>
      <c r="D139" s="30">
        <v>1815</v>
      </c>
      <c r="E139" s="30">
        <v>809</v>
      </c>
      <c r="F139" s="30">
        <v>761</v>
      </c>
      <c r="G139" s="30">
        <v>825</v>
      </c>
      <c r="H139" s="30">
        <v>905</v>
      </c>
      <c r="I139" s="31"/>
      <c r="J139" s="31">
        <v>1.4890000000000001</v>
      </c>
      <c r="K139" s="92">
        <v>2522.5</v>
      </c>
      <c r="L139" s="92">
        <v>1392.5</v>
      </c>
      <c r="M139" s="92">
        <v>2450</v>
      </c>
      <c r="N139" s="92"/>
      <c r="O139" s="92">
        <v>518.74</v>
      </c>
      <c r="P139" s="92">
        <v>150.51</v>
      </c>
      <c r="Q139" s="91">
        <f t="shared" si="0"/>
        <v>496.68299999999994</v>
      </c>
    </row>
    <row r="140" spans="2:21" outlineLevel="1" x14ac:dyDescent="0.2">
      <c r="B140" s="29">
        <v>42767</v>
      </c>
      <c r="C140" s="30">
        <v>1576</v>
      </c>
      <c r="D140" s="30">
        <v>1703</v>
      </c>
      <c r="E140" s="30">
        <v>774</v>
      </c>
      <c r="F140" s="30">
        <v>741</v>
      </c>
      <c r="G140" s="30">
        <v>805</v>
      </c>
      <c r="H140" s="30">
        <v>840</v>
      </c>
      <c r="I140" s="31"/>
      <c r="J140" s="31">
        <v>1.516</v>
      </c>
      <c r="K140" s="92">
        <v>2727.5</v>
      </c>
      <c r="L140" s="92">
        <v>1480</v>
      </c>
      <c r="M140" s="92">
        <v>2450</v>
      </c>
      <c r="N140" s="92"/>
      <c r="O140" s="92">
        <v>525.33749999999998</v>
      </c>
      <c r="P140" s="92">
        <v>154.54374999999999</v>
      </c>
      <c r="Q140" s="91">
        <f t="shared" si="0"/>
        <v>509.99437499999993</v>
      </c>
    </row>
    <row r="141" spans="2:21" outlineLevel="1" x14ac:dyDescent="0.2">
      <c r="B141" s="29">
        <v>42795</v>
      </c>
      <c r="C141" s="30">
        <v>1225</v>
      </c>
      <c r="D141" s="30">
        <v>1549</v>
      </c>
      <c r="E141" s="30">
        <v>734</v>
      </c>
      <c r="F141" s="30">
        <v>716</v>
      </c>
      <c r="G141" s="30">
        <v>750</v>
      </c>
      <c r="H141" s="30">
        <v>838</v>
      </c>
      <c r="I141" s="31"/>
      <c r="J141" s="31">
        <v>1.4790000000000001</v>
      </c>
      <c r="K141" s="92">
        <v>2431</v>
      </c>
      <c r="L141" s="92">
        <v>1513</v>
      </c>
      <c r="M141" s="92">
        <v>2450</v>
      </c>
      <c r="N141" s="92"/>
      <c r="O141" s="92">
        <v>494.06</v>
      </c>
      <c r="P141" s="92">
        <v>144.47</v>
      </c>
      <c r="Q141" s="91">
        <f t="shared" si="0"/>
        <v>476.75099999999998</v>
      </c>
    </row>
    <row r="142" spans="2:21" outlineLevel="1" x14ac:dyDescent="0.2">
      <c r="B142" s="29">
        <v>42826</v>
      </c>
      <c r="C142" s="30">
        <v>1029</v>
      </c>
      <c r="D142" s="30">
        <v>1580</v>
      </c>
      <c r="E142" s="30">
        <v>685</v>
      </c>
      <c r="F142" s="30">
        <v>686</v>
      </c>
      <c r="G142" s="30">
        <v>675</v>
      </c>
      <c r="H142" s="30">
        <v>828</v>
      </c>
      <c r="I142" s="31"/>
      <c r="J142" s="31">
        <v>1.6240000000000001</v>
      </c>
      <c r="K142" s="92">
        <v>1981.25</v>
      </c>
      <c r="L142" s="92">
        <v>1413.75</v>
      </c>
      <c r="M142" s="92">
        <v>1935</v>
      </c>
      <c r="N142" s="92"/>
      <c r="O142" s="92">
        <v>507.67</v>
      </c>
      <c r="P142" s="92">
        <v>150.55000000000001</v>
      </c>
      <c r="Q142" s="91">
        <f t="shared" si="0"/>
        <v>496.815</v>
      </c>
    </row>
    <row r="143" spans="2:21" outlineLevel="1" x14ac:dyDescent="0.2">
      <c r="B143" s="29">
        <v>42856</v>
      </c>
      <c r="C143" s="30">
        <v>1097</v>
      </c>
      <c r="D143" s="30">
        <v>1687</v>
      </c>
      <c r="E143" s="30">
        <v>727</v>
      </c>
      <c r="F143" s="30">
        <v>702</v>
      </c>
      <c r="G143" s="30">
        <v>684</v>
      </c>
      <c r="H143" s="30">
        <v>888</v>
      </c>
      <c r="I143" s="31"/>
      <c r="J143" s="31">
        <v>1.4750000000000001</v>
      </c>
      <c r="K143" s="92">
        <v>1820</v>
      </c>
      <c r="L143" s="92">
        <v>1365</v>
      </c>
      <c r="M143" s="92">
        <v>1935</v>
      </c>
      <c r="N143" s="92"/>
      <c r="O143" s="92">
        <v>485.2</v>
      </c>
      <c r="P143" s="92">
        <v>140.88</v>
      </c>
      <c r="Q143" s="91">
        <f t="shared" si="0"/>
        <v>464.90399999999994</v>
      </c>
    </row>
    <row r="144" spans="2:21" outlineLevel="1" x14ac:dyDescent="0.2">
      <c r="B144" s="29">
        <v>42887</v>
      </c>
      <c r="C144" s="30">
        <v>1029</v>
      </c>
      <c r="D144" s="30">
        <v>1697</v>
      </c>
      <c r="E144" s="30">
        <v>677</v>
      </c>
      <c r="F144" s="30">
        <v>675</v>
      </c>
      <c r="G144" s="30">
        <v>678</v>
      </c>
      <c r="H144" s="30">
        <v>976</v>
      </c>
      <c r="I144" s="31"/>
      <c r="J144" s="31">
        <v>1.5229999999999999</v>
      </c>
      <c r="K144" s="92">
        <v>1756.25</v>
      </c>
      <c r="L144" s="92">
        <v>1331.25</v>
      </c>
      <c r="M144" s="92">
        <v>1935</v>
      </c>
      <c r="N144" s="92"/>
      <c r="O144" s="92">
        <v>457.43</v>
      </c>
      <c r="P144" s="92">
        <v>129.35</v>
      </c>
      <c r="Q144" s="91">
        <f t="shared" si="0"/>
        <v>426.85499999999996</v>
      </c>
    </row>
    <row r="145" spans="2:22" outlineLevel="1" x14ac:dyDescent="0.2">
      <c r="B145" s="29">
        <v>42917</v>
      </c>
      <c r="C145" s="30">
        <v>1007</v>
      </c>
      <c r="D145" s="30">
        <v>1591</v>
      </c>
      <c r="E145" s="30">
        <v>663</v>
      </c>
      <c r="F145" s="30">
        <v>661</v>
      </c>
      <c r="G145" s="30">
        <v>679</v>
      </c>
      <c r="H145" s="30">
        <v>913</v>
      </c>
      <c r="I145" s="31"/>
      <c r="J145" s="31">
        <v>1.52</v>
      </c>
      <c r="K145" s="92">
        <v>1580</v>
      </c>
      <c r="L145" s="92">
        <v>1360</v>
      </c>
      <c r="M145" s="92">
        <v>1700</v>
      </c>
      <c r="N145" s="92"/>
      <c r="O145" s="92">
        <v>484.58</v>
      </c>
      <c r="P145" s="92">
        <v>141.93</v>
      </c>
      <c r="Q145" s="91">
        <f t="shared" si="0"/>
        <v>468.36899999999997</v>
      </c>
    </row>
    <row r="146" spans="2:22" outlineLevel="1" x14ac:dyDescent="0.2">
      <c r="B146" s="29">
        <v>42948</v>
      </c>
      <c r="C146" s="30">
        <v>1165</v>
      </c>
      <c r="D146" s="30">
        <v>1604</v>
      </c>
      <c r="E146" s="30">
        <v>674</v>
      </c>
      <c r="F146" s="30">
        <v>659</v>
      </c>
      <c r="G146" s="30">
        <v>707</v>
      </c>
      <c r="H146" s="30">
        <v>894</v>
      </c>
      <c r="I146" s="31"/>
      <c r="J146" s="31">
        <v>1.554</v>
      </c>
      <c r="K146" s="92">
        <v>1760</v>
      </c>
      <c r="L146" s="92">
        <v>1420</v>
      </c>
      <c r="M146" s="92">
        <v>1700</v>
      </c>
      <c r="N146" s="92"/>
      <c r="O146" s="92">
        <v>515.02</v>
      </c>
      <c r="P146" s="92">
        <v>156.07</v>
      </c>
      <c r="Q146" s="91">
        <f t="shared" si="0"/>
        <v>515.03099999999995</v>
      </c>
    </row>
    <row r="147" spans="2:22" outlineLevel="1" x14ac:dyDescent="0.2">
      <c r="B147" s="29">
        <v>42979</v>
      </c>
      <c r="C147" s="30">
        <v>1346</v>
      </c>
      <c r="D147" s="30">
        <v>1525</v>
      </c>
      <c r="E147" s="30">
        <v>724</v>
      </c>
      <c r="F147" s="30">
        <v>700</v>
      </c>
      <c r="G147" s="30">
        <v>756</v>
      </c>
      <c r="H147" s="30">
        <v>883</v>
      </c>
      <c r="I147" s="31"/>
      <c r="J147" s="31">
        <v>1.571</v>
      </c>
      <c r="K147" s="92">
        <v>2218.75</v>
      </c>
      <c r="L147" s="92">
        <v>1543.75</v>
      </c>
      <c r="M147" s="92">
        <v>1700</v>
      </c>
      <c r="N147" s="92"/>
      <c r="O147" s="92">
        <v>557.12</v>
      </c>
      <c r="P147" s="92">
        <v>180.89</v>
      </c>
      <c r="Q147" s="91">
        <f t="shared" ref="Q147:Q178" si="1">P147*3.3</f>
        <v>596.9369999999999</v>
      </c>
    </row>
    <row r="148" spans="2:22" outlineLevel="1" x14ac:dyDescent="0.2">
      <c r="B148" s="29">
        <v>43009</v>
      </c>
      <c r="C148" s="30">
        <v>1391</v>
      </c>
      <c r="D148" s="30">
        <v>1485</v>
      </c>
      <c r="E148" s="30">
        <v>721</v>
      </c>
      <c r="F148" s="30">
        <v>687</v>
      </c>
      <c r="G148" s="30">
        <v>758</v>
      </c>
      <c r="H148" s="30">
        <v>819</v>
      </c>
      <c r="I148" s="31"/>
      <c r="J148" s="31">
        <v>1.4359999999999999</v>
      </c>
      <c r="K148" s="92">
        <v>2192.5</v>
      </c>
      <c r="L148" s="92">
        <v>1445</v>
      </c>
      <c r="M148" s="92">
        <v>1975</v>
      </c>
      <c r="N148" s="92"/>
      <c r="O148" s="92">
        <v>557.09</v>
      </c>
      <c r="P148" s="92">
        <v>165.55</v>
      </c>
      <c r="Q148" s="91">
        <f t="shared" si="1"/>
        <v>546.31500000000005</v>
      </c>
    </row>
    <row r="149" spans="2:22" outlineLevel="1" x14ac:dyDescent="0.2">
      <c r="B149" s="29">
        <v>43040</v>
      </c>
      <c r="C149" s="30">
        <v>1419</v>
      </c>
      <c r="D149" s="30">
        <v>1549</v>
      </c>
      <c r="E149" s="30">
        <v>716</v>
      </c>
      <c r="F149" s="30">
        <v>674</v>
      </c>
      <c r="G149" s="30">
        <v>756</v>
      </c>
      <c r="H149" s="30">
        <v>761</v>
      </c>
      <c r="I149" s="31"/>
      <c r="J149" s="31">
        <v>1.423</v>
      </c>
      <c r="K149" s="92">
        <v>2280</v>
      </c>
      <c r="L149" s="92">
        <v>1465</v>
      </c>
      <c r="M149" s="92">
        <v>1975</v>
      </c>
      <c r="N149" s="92"/>
      <c r="O149" s="92">
        <v>605.01</v>
      </c>
      <c r="P149" s="92">
        <v>175.98</v>
      </c>
      <c r="Q149" s="91">
        <f t="shared" si="1"/>
        <v>580.73399999999992</v>
      </c>
    </row>
    <row r="150" spans="2:22" outlineLevel="1" x14ac:dyDescent="0.2">
      <c r="B150" s="29">
        <v>43070</v>
      </c>
      <c r="C150" s="30">
        <v>1304</v>
      </c>
      <c r="D150" s="33">
        <v>1456</v>
      </c>
      <c r="E150" s="33">
        <v>672</v>
      </c>
      <c r="F150" s="33">
        <v>628</v>
      </c>
      <c r="G150" s="33">
        <v>684</v>
      </c>
      <c r="H150" s="33">
        <v>745</v>
      </c>
      <c r="I150" s="34"/>
      <c r="J150" s="34">
        <v>1.306</v>
      </c>
      <c r="K150" s="93">
        <v>2200</v>
      </c>
      <c r="L150" s="93">
        <v>1398.33</v>
      </c>
      <c r="M150" s="93">
        <v>1975</v>
      </c>
      <c r="N150" s="93"/>
      <c r="O150" s="93">
        <v>611.25</v>
      </c>
      <c r="P150" s="93">
        <v>181.625</v>
      </c>
      <c r="Q150" s="91">
        <f t="shared" si="1"/>
        <v>599.36249999999995</v>
      </c>
    </row>
    <row r="151" spans="2:22" x14ac:dyDescent="0.2">
      <c r="B151" s="29">
        <v>43101</v>
      </c>
      <c r="C151" s="30">
        <v>1260</v>
      </c>
      <c r="D151" s="30">
        <v>1399</v>
      </c>
      <c r="E151" s="30">
        <v>677</v>
      </c>
      <c r="F151" s="30">
        <v>654</v>
      </c>
      <c r="G151" s="30">
        <v>721</v>
      </c>
      <c r="H151" s="30">
        <v>748</v>
      </c>
      <c r="I151" s="31"/>
      <c r="J151" s="31">
        <v>1.29</v>
      </c>
      <c r="K151" s="92">
        <v>1999</v>
      </c>
      <c r="L151" s="92">
        <v>1339</v>
      </c>
      <c r="M151" s="92">
        <v>1875</v>
      </c>
      <c r="N151" s="92"/>
      <c r="O151" s="92">
        <v>654.88</v>
      </c>
      <c r="P151" s="92">
        <v>195.22</v>
      </c>
      <c r="Q151" s="91">
        <f t="shared" si="1"/>
        <v>644.226</v>
      </c>
      <c r="U151" s="29">
        <v>43101</v>
      </c>
      <c r="V151" s="4">
        <v>1265</v>
      </c>
    </row>
    <row r="152" spans="2:22" x14ac:dyDescent="0.2">
      <c r="B152" s="29">
        <v>43132</v>
      </c>
      <c r="C152" s="30">
        <v>1148</v>
      </c>
      <c r="D152" s="30">
        <v>1252</v>
      </c>
      <c r="E152" s="30">
        <v>663</v>
      </c>
      <c r="F152" s="30">
        <v>660</v>
      </c>
      <c r="G152" s="30">
        <v>724</v>
      </c>
      <c r="H152" s="30">
        <v>760</v>
      </c>
      <c r="I152" s="31"/>
      <c r="J152" s="31">
        <v>1.431</v>
      </c>
      <c r="K152" s="92">
        <v>1811.25</v>
      </c>
      <c r="L152" s="92">
        <v>1281.25</v>
      </c>
      <c r="M152" s="92">
        <v>1875</v>
      </c>
      <c r="N152" s="92"/>
      <c r="O152" s="92">
        <v>640.42499999999995</v>
      </c>
      <c r="P152" s="92">
        <v>185.3125</v>
      </c>
      <c r="Q152" s="91">
        <f t="shared" si="1"/>
        <v>611.53125</v>
      </c>
      <c r="U152" s="29">
        <v>43132</v>
      </c>
      <c r="V152" s="4">
        <v>1145.3800000000001</v>
      </c>
    </row>
    <row r="153" spans="2:22" x14ac:dyDescent="0.2">
      <c r="B153" s="29">
        <v>43160</v>
      </c>
      <c r="C153" s="30">
        <v>1022</v>
      </c>
      <c r="D153" s="30">
        <v>1124</v>
      </c>
      <c r="E153" s="30">
        <v>681</v>
      </c>
      <c r="F153" s="30">
        <v>657</v>
      </c>
      <c r="G153" s="30">
        <v>714</v>
      </c>
      <c r="H153" s="30">
        <v>739</v>
      </c>
      <c r="I153" s="31"/>
      <c r="J153" s="31">
        <v>1.4710000000000001</v>
      </c>
      <c r="K153" s="92">
        <v>1693.75</v>
      </c>
      <c r="L153" s="92">
        <v>1272.5</v>
      </c>
      <c r="M153" s="92">
        <v>1875</v>
      </c>
      <c r="N153" s="92"/>
      <c r="O153" s="92">
        <v>641.85</v>
      </c>
      <c r="P153" s="92">
        <v>185.11</v>
      </c>
      <c r="Q153" s="91">
        <f t="shared" si="1"/>
        <v>610.86300000000006</v>
      </c>
      <c r="U153" s="29">
        <v>43160</v>
      </c>
      <c r="V153" s="4">
        <v>1016.19</v>
      </c>
    </row>
    <row r="154" spans="2:22" x14ac:dyDescent="0.2">
      <c r="B154" s="29">
        <v>43191</v>
      </c>
      <c r="C154" s="30">
        <v>1009</v>
      </c>
      <c r="D154" s="30">
        <v>1135</v>
      </c>
      <c r="E154" s="30">
        <v>664</v>
      </c>
      <c r="F154" s="30">
        <v>651</v>
      </c>
      <c r="G154" s="30">
        <v>702</v>
      </c>
      <c r="H154" s="30">
        <v>735</v>
      </c>
      <c r="I154" s="31"/>
      <c r="J154" s="31">
        <v>1.456</v>
      </c>
      <c r="K154" s="92">
        <v>1543.75</v>
      </c>
      <c r="L154" s="92">
        <v>1331.25</v>
      </c>
      <c r="M154" s="92">
        <v>1525</v>
      </c>
      <c r="N154" s="92"/>
      <c r="O154" s="92">
        <v>691.49</v>
      </c>
      <c r="P154" s="92">
        <v>201.49</v>
      </c>
      <c r="Q154" s="91">
        <f t="shared" si="1"/>
        <v>664.91700000000003</v>
      </c>
      <c r="U154" s="29">
        <v>43191</v>
      </c>
      <c r="V154" s="4">
        <v>1006.71</v>
      </c>
    </row>
    <row r="155" spans="2:22" x14ac:dyDescent="0.2">
      <c r="B155" s="29">
        <v>43221</v>
      </c>
      <c r="C155" s="30">
        <v>937</v>
      </c>
      <c r="D155" s="30">
        <v>1029</v>
      </c>
      <c r="E155" s="30">
        <v>660</v>
      </c>
      <c r="F155" s="30">
        <v>640</v>
      </c>
      <c r="G155" s="30">
        <v>672</v>
      </c>
      <c r="H155" s="30">
        <v>730</v>
      </c>
      <c r="I155" s="31"/>
      <c r="J155" s="31">
        <v>1.46</v>
      </c>
      <c r="K155" s="92">
        <v>1433</v>
      </c>
      <c r="L155" s="92">
        <v>1355</v>
      </c>
      <c r="M155" s="92">
        <v>1525</v>
      </c>
      <c r="N155" s="92"/>
      <c r="O155" s="92">
        <v>728.07</v>
      </c>
      <c r="P155" s="92">
        <v>215.48</v>
      </c>
      <c r="Q155" s="91">
        <f t="shared" si="1"/>
        <v>711.08399999999995</v>
      </c>
      <c r="U155" s="29">
        <v>43221</v>
      </c>
      <c r="V155" s="4">
        <v>935.25</v>
      </c>
    </row>
    <row r="156" spans="2:22" x14ac:dyDescent="0.2">
      <c r="B156" s="29">
        <v>43252</v>
      </c>
      <c r="C156" s="30">
        <v>861</v>
      </c>
      <c r="D156" s="30">
        <v>938</v>
      </c>
      <c r="E156" s="30">
        <v>633</v>
      </c>
      <c r="F156" s="30">
        <v>610</v>
      </c>
      <c r="G156" s="30">
        <v>649</v>
      </c>
      <c r="H156" s="30">
        <v>738</v>
      </c>
      <c r="I156" s="31"/>
      <c r="J156" s="31">
        <v>1.421</v>
      </c>
      <c r="K156" s="92">
        <v>1315</v>
      </c>
      <c r="L156" s="92">
        <v>1330</v>
      </c>
      <c r="M156" s="92">
        <v>1525</v>
      </c>
      <c r="N156" s="92"/>
      <c r="O156" s="92">
        <v>702.71</v>
      </c>
      <c r="P156" s="92">
        <v>208.67</v>
      </c>
      <c r="Q156" s="91">
        <f t="shared" si="1"/>
        <v>688.61099999999988</v>
      </c>
      <c r="U156" s="29">
        <v>43252</v>
      </c>
      <c r="V156" s="4">
        <v>865.71</v>
      </c>
    </row>
    <row r="157" spans="2:22" x14ac:dyDescent="0.2">
      <c r="B157" s="29">
        <v>43282</v>
      </c>
      <c r="C157" s="30">
        <v>872</v>
      </c>
      <c r="D157" s="30">
        <v>917</v>
      </c>
      <c r="E157" s="30">
        <v>590</v>
      </c>
      <c r="F157" s="30">
        <v>572</v>
      </c>
      <c r="G157" s="30">
        <v>622</v>
      </c>
      <c r="H157" s="30">
        <v>740</v>
      </c>
      <c r="I157" s="31"/>
      <c r="J157" s="31">
        <v>1.415</v>
      </c>
      <c r="K157" s="92">
        <v>1310</v>
      </c>
      <c r="L157" s="92">
        <v>1322.5</v>
      </c>
      <c r="M157" s="92">
        <v>1325</v>
      </c>
      <c r="N157" s="92"/>
      <c r="O157" s="92">
        <v>702.85</v>
      </c>
      <c r="P157" s="92">
        <v>209.85</v>
      </c>
      <c r="Q157" s="91">
        <f t="shared" si="1"/>
        <v>692.505</v>
      </c>
      <c r="U157" s="29">
        <v>43282</v>
      </c>
      <c r="V157" s="4">
        <v>877.16</v>
      </c>
    </row>
    <row r="158" spans="2:22" x14ac:dyDescent="0.2">
      <c r="B158" s="29">
        <v>43313</v>
      </c>
      <c r="C158" s="30">
        <v>900</v>
      </c>
      <c r="D158" s="30">
        <v>917</v>
      </c>
      <c r="E158" s="30">
        <v>561</v>
      </c>
      <c r="F158" s="30">
        <v>563</v>
      </c>
      <c r="G158" s="30">
        <v>606</v>
      </c>
      <c r="H158" s="30">
        <v>780</v>
      </c>
      <c r="I158" s="31"/>
      <c r="J158" s="31">
        <v>1.39</v>
      </c>
      <c r="K158" s="92">
        <v>1381</v>
      </c>
      <c r="L158" s="92">
        <v>1284</v>
      </c>
      <c r="M158" s="92">
        <v>1325</v>
      </c>
      <c r="N158" s="92"/>
      <c r="O158" s="92">
        <v>697.63</v>
      </c>
      <c r="P158" s="92">
        <v>211.74</v>
      </c>
      <c r="Q158" s="91">
        <f t="shared" si="1"/>
        <v>698.74199999999996</v>
      </c>
      <c r="U158" s="29">
        <v>43313</v>
      </c>
      <c r="V158" s="4">
        <v>900.22</v>
      </c>
    </row>
    <row r="159" spans="2:22" x14ac:dyDescent="0.2">
      <c r="B159" s="29">
        <v>43344</v>
      </c>
      <c r="C159" s="30">
        <v>866</v>
      </c>
      <c r="D159" s="30">
        <v>903</v>
      </c>
      <c r="E159" s="30">
        <v>550</v>
      </c>
      <c r="F159" s="30">
        <v>556</v>
      </c>
      <c r="G159" s="30">
        <v>587</v>
      </c>
      <c r="H159" s="30">
        <v>765</v>
      </c>
      <c r="I159" s="31"/>
      <c r="J159" s="31">
        <v>1.282</v>
      </c>
      <c r="K159" s="92">
        <v>1448.75</v>
      </c>
      <c r="L159" s="92">
        <v>1310</v>
      </c>
      <c r="M159" s="92">
        <v>1325</v>
      </c>
      <c r="N159" s="92"/>
      <c r="O159" s="92">
        <v>731.54375000000005</v>
      </c>
      <c r="P159" s="92">
        <v>218.61250000000001</v>
      </c>
      <c r="Q159" s="91">
        <f t="shared" si="1"/>
        <v>721.42124999999999</v>
      </c>
      <c r="U159" s="29">
        <v>43344</v>
      </c>
      <c r="V159" s="4">
        <v>865.63</v>
      </c>
    </row>
    <row r="160" spans="2:22" x14ac:dyDescent="0.2">
      <c r="B160" s="29">
        <v>43374</v>
      </c>
      <c r="C160" s="30">
        <v>795</v>
      </c>
      <c r="D160" s="30">
        <v>841</v>
      </c>
      <c r="E160" s="30">
        <v>528</v>
      </c>
      <c r="F160" s="30">
        <v>543</v>
      </c>
      <c r="G160" s="30">
        <v>570</v>
      </c>
      <c r="H160" s="30">
        <v>750</v>
      </c>
      <c r="I160" s="31"/>
      <c r="J160" s="31">
        <v>1.29</v>
      </c>
      <c r="K160" s="92">
        <v>1370</v>
      </c>
      <c r="L160" s="92">
        <v>1259</v>
      </c>
      <c r="M160" s="92">
        <v>1425</v>
      </c>
      <c r="N160" s="92"/>
      <c r="O160" s="92">
        <v>768.91</v>
      </c>
      <c r="P160" s="92">
        <v>224.77</v>
      </c>
      <c r="Q160" s="91">
        <f t="shared" si="1"/>
        <v>741.74099999999999</v>
      </c>
      <c r="R160" s="35"/>
      <c r="S160" s="35"/>
      <c r="T160" s="35"/>
      <c r="U160" s="29">
        <v>43374</v>
      </c>
      <c r="V160" s="4">
        <v>794.49</v>
      </c>
    </row>
    <row r="161" spans="2:22" x14ac:dyDescent="0.2">
      <c r="B161" s="29">
        <v>43405</v>
      </c>
      <c r="C161" s="30">
        <v>704</v>
      </c>
      <c r="D161" s="30">
        <v>767</v>
      </c>
      <c r="E161" s="30">
        <v>475</v>
      </c>
      <c r="F161" s="30">
        <v>492</v>
      </c>
      <c r="G161" s="30">
        <v>517</v>
      </c>
      <c r="H161" s="30">
        <v>786</v>
      </c>
      <c r="I161" s="31"/>
      <c r="J161" s="31">
        <v>1.256</v>
      </c>
      <c r="K161" s="92">
        <v>1231.25</v>
      </c>
      <c r="L161" s="92">
        <v>1196.25</v>
      </c>
      <c r="M161" s="92">
        <v>1425</v>
      </c>
      <c r="N161" s="92"/>
      <c r="O161" s="92">
        <v>671.1875</v>
      </c>
      <c r="P161" s="92">
        <v>194.74</v>
      </c>
      <c r="Q161" s="91">
        <f t="shared" si="1"/>
        <v>642.64199999999994</v>
      </c>
      <c r="R161" s="36"/>
      <c r="S161" s="36"/>
      <c r="T161" s="36"/>
      <c r="U161" s="29">
        <v>43405</v>
      </c>
      <c r="V161" s="4">
        <v>707.62</v>
      </c>
    </row>
    <row r="162" spans="2:22" ht="15.75" customHeight="1" x14ac:dyDescent="0.2">
      <c r="B162" s="29">
        <v>43435</v>
      </c>
      <c r="C162" s="30">
        <v>742</v>
      </c>
      <c r="D162" s="30">
        <v>806</v>
      </c>
      <c r="E162" s="30">
        <v>489</v>
      </c>
      <c r="F162" s="30">
        <v>494</v>
      </c>
      <c r="G162" s="30">
        <v>525</v>
      </c>
      <c r="H162" s="30">
        <v>799</v>
      </c>
      <c r="I162" s="31"/>
      <c r="J162" s="31">
        <v>1.216</v>
      </c>
      <c r="K162" s="92">
        <v>1216.67</v>
      </c>
      <c r="L162" s="92">
        <v>1185</v>
      </c>
      <c r="M162" s="92">
        <v>1425</v>
      </c>
      <c r="N162" s="92"/>
      <c r="O162" s="92">
        <v>594.01</v>
      </c>
      <c r="P162" s="92">
        <v>171.44</v>
      </c>
      <c r="Q162" s="91">
        <f t="shared" si="1"/>
        <v>565.75199999999995</v>
      </c>
      <c r="U162" s="29">
        <v>43435</v>
      </c>
      <c r="V162" s="4">
        <v>738.36</v>
      </c>
    </row>
    <row r="163" spans="2:22" x14ac:dyDescent="0.2">
      <c r="B163" s="29">
        <v>43466</v>
      </c>
      <c r="C163" s="30">
        <v>773</v>
      </c>
      <c r="D163" s="30">
        <v>782</v>
      </c>
      <c r="E163" s="30">
        <v>535</v>
      </c>
      <c r="F163" s="30">
        <v>542</v>
      </c>
      <c r="G163" s="30">
        <v>587</v>
      </c>
      <c r="H163" s="30">
        <v>784</v>
      </c>
      <c r="I163" s="31"/>
      <c r="J163" s="31">
        <v>1.262</v>
      </c>
      <c r="K163" s="92">
        <v>1347</v>
      </c>
      <c r="L163" s="92">
        <v>1230</v>
      </c>
      <c r="M163" s="92">
        <v>1375</v>
      </c>
      <c r="N163" s="92"/>
      <c r="O163" s="92">
        <v>602.20000000000005</v>
      </c>
      <c r="P163" s="92">
        <v>179.84</v>
      </c>
      <c r="Q163" s="91">
        <f t="shared" si="1"/>
        <v>593.47199999999998</v>
      </c>
      <c r="U163" s="29">
        <v>43466</v>
      </c>
      <c r="V163" s="4">
        <v>765</v>
      </c>
    </row>
    <row r="164" spans="2:22" x14ac:dyDescent="0.2">
      <c r="B164" s="29">
        <v>43497</v>
      </c>
      <c r="C164" s="30">
        <v>707</v>
      </c>
      <c r="D164" s="30">
        <v>713</v>
      </c>
      <c r="E164" s="30">
        <v>554</v>
      </c>
      <c r="F164" s="30">
        <v>560</v>
      </c>
      <c r="G164" s="30">
        <v>596</v>
      </c>
      <c r="H164" s="30">
        <v>780</v>
      </c>
      <c r="I164" s="31"/>
      <c r="J164" s="31">
        <v>1.319</v>
      </c>
      <c r="K164" s="92">
        <v>1326.25</v>
      </c>
      <c r="L164" s="92">
        <v>1245</v>
      </c>
      <c r="M164" s="92">
        <v>1375</v>
      </c>
      <c r="N164" s="92"/>
      <c r="O164" s="92">
        <v>632.03750000000002</v>
      </c>
      <c r="P164" s="92">
        <v>190.49375000000001</v>
      </c>
      <c r="Q164" s="91">
        <f t="shared" si="1"/>
        <v>628.62937499999998</v>
      </c>
      <c r="U164" s="29">
        <v>43497</v>
      </c>
      <c r="V164" s="4">
        <v>694.67</v>
      </c>
    </row>
    <row r="165" spans="2:22" x14ac:dyDescent="0.2">
      <c r="B165" s="29">
        <v>43525</v>
      </c>
      <c r="C165" s="30">
        <v>655</v>
      </c>
      <c r="D165" s="30">
        <v>681</v>
      </c>
      <c r="E165" s="30">
        <v>530</v>
      </c>
      <c r="F165" s="30">
        <v>528</v>
      </c>
      <c r="G165" s="30">
        <v>565</v>
      </c>
      <c r="H165" s="30">
        <v>740</v>
      </c>
      <c r="I165" s="31"/>
      <c r="J165" s="31">
        <v>1.343</v>
      </c>
      <c r="K165" s="92">
        <v>1180</v>
      </c>
      <c r="L165" s="92">
        <v>1228.75</v>
      </c>
      <c r="M165" s="92">
        <v>1375</v>
      </c>
      <c r="N165" s="92"/>
      <c r="O165" s="92">
        <v>645</v>
      </c>
      <c r="P165" s="92">
        <v>190.46</v>
      </c>
      <c r="Q165" s="91">
        <f t="shared" si="1"/>
        <v>628.51800000000003</v>
      </c>
      <c r="U165" s="29">
        <v>43525</v>
      </c>
      <c r="V165" s="4">
        <v>654.72</v>
      </c>
    </row>
    <row r="166" spans="2:22" x14ac:dyDescent="0.2">
      <c r="B166" s="29">
        <v>43556</v>
      </c>
      <c r="C166" s="30">
        <v>640</v>
      </c>
      <c r="D166" s="30">
        <v>675</v>
      </c>
      <c r="E166" s="30">
        <v>531</v>
      </c>
      <c r="F166" s="30">
        <v>540</v>
      </c>
      <c r="G166" s="30">
        <v>559</v>
      </c>
      <c r="H166" s="30">
        <v>734</v>
      </c>
      <c r="I166" s="31"/>
      <c r="J166" s="31">
        <v>1.3149999999999999</v>
      </c>
      <c r="K166" s="92">
        <v>1167.5</v>
      </c>
      <c r="L166" s="92">
        <v>1211.25</v>
      </c>
      <c r="M166" s="92">
        <v>1225</v>
      </c>
      <c r="N166" s="92"/>
      <c r="O166" s="92">
        <v>662.82500000000005</v>
      </c>
      <c r="P166" s="92">
        <v>197.5</v>
      </c>
      <c r="Q166" s="91">
        <f t="shared" si="1"/>
        <v>651.75</v>
      </c>
      <c r="U166" s="29">
        <v>43556</v>
      </c>
      <c r="V166" s="4">
        <v>636.23</v>
      </c>
    </row>
    <row r="167" spans="2:22" x14ac:dyDescent="0.2">
      <c r="B167" s="29">
        <v>43586</v>
      </c>
      <c r="C167" s="30">
        <v>580</v>
      </c>
      <c r="D167" s="30">
        <v>669</v>
      </c>
      <c r="E167" s="30">
        <v>515</v>
      </c>
      <c r="F167" s="30">
        <v>513</v>
      </c>
      <c r="G167" s="30">
        <v>528</v>
      </c>
      <c r="H167" s="30">
        <v>782</v>
      </c>
      <c r="I167" s="31"/>
      <c r="J167" s="31">
        <v>1.339</v>
      </c>
      <c r="K167" s="92">
        <v>1174</v>
      </c>
      <c r="L167" s="92">
        <v>1163</v>
      </c>
      <c r="M167" s="92">
        <v>1225</v>
      </c>
      <c r="N167" s="92"/>
      <c r="O167" s="92">
        <v>666.97</v>
      </c>
      <c r="P167" s="92">
        <v>197.14</v>
      </c>
      <c r="Q167" s="91">
        <f t="shared" si="1"/>
        <v>650.5619999999999</v>
      </c>
      <c r="U167" s="29">
        <v>43586</v>
      </c>
      <c r="V167" s="4">
        <v>573.36</v>
      </c>
    </row>
    <row r="168" spans="2:22" x14ac:dyDescent="0.2">
      <c r="B168" s="29">
        <v>43617</v>
      </c>
      <c r="C168" s="30">
        <v>551</v>
      </c>
      <c r="D168" s="30">
        <v>643</v>
      </c>
      <c r="E168" s="30">
        <v>503</v>
      </c>
      <c r="F168" s="30">
        <v>508</v>
      </c>
      <c r="G168" s="30">
        <v>521</v>
      </c>
      <c r="H168" s="30">
        <v>795</v>
      </c>
      <c r="I168" s="31"/>
      <c r="J168" s="31">
        <v>1.526</v>
      </c>
      <c r="K168" s="92">
        <v>1138.75</v>
      </c>
      <c r="L168" s="92">
        <v>1138.75</v>
      </c>
      <c r="M168" s="92">
        <v>1225</v>
      </c>
      <c r="N168" s="92"/>
      <c r="O168" s="92">
        <v>611.48749999999995</v>
      </c>
      <c r="P168" s="92">
        <v>181.33125000000001</v>
      </c>
      <c r="Q168" s="91">
        <f t="shared" si="1"/>
        <v>598.39312500000005</v>
      </c>
      <c r="U168" s="29">
        <v>43617</v>
      </c>
      <c r="V168" s="4">
        <v>542.24</v>
      </c>
    </row>
    <row r="169" spans="2:22" x14ac:dyDescent="0.2">
      <c r="B169" s="29">
        <v>43647</v>
      </c>
      <c r="C169" s="30">
        <v>554</v>
      </c>
      <c r="D169" s="30">
        <v>665</v>
      </c>
      <c r="E169" s="30">
        <v>497</v>
      </c>
      <c r="F169" s="30">
        <v>501</v>
      </c>
      <c r="G169" s="30">
        <v>528</v>
      </c>
      <c r="H169" s="30">
        <v>806</v>
      </c>
      <c r="I169" s="31"/>
      <c r="J169" s="31">
        <v>1.508</v>
      </c>
      <c r="K169" s="92">
        <v>1055</v>
      </c>
      <c r="L169" s="92">
        <v>1075</v>
      </c>
      <c r="M169" s="92">
        <v>1125</v>
      </c>
      <c r="N169" s="92"/>
      <c r="O169" s="92">
        <v>640.22</v>
      </c>
      <c r="P169" s="92">
        <v>190.7</v>
      </c>
      <c r="Q169" s="91">
        <f t="shared" si="1"/>
        <v>629.30999999999995</v>
      </c>
      <c r="U169" s="29">
        <v>43647</v>
      </c>
      <c r="V169" s="4">
        <v>555.03</v>
      </c>
    </row>
    <row r="170" spans="2:22" x14ac:dyDescent="0.2">
      <c r="B170" s="29">
        <v>43678</v>
      </c>
      <c r="C170" s="30">
        <v>622</v>
      </c>
      <c r="D170" s="30">
        <v>718</v>
      </c>
      <c r="E170" s="30">
        <v>542</v>
      </c>
      <c r="F170" s="30">
        <v>542</v>
      </c>
      <c r="G170" s="30">
        <v>586</v>
      </c>
      <c r="H170" s="30">
        <v>845</v>
      </c>
      <c r="I170" s="31"/>
      <c r="J170" s="31">
        <v>1.3859999999999999</v>
      </c>
      <c r="K170" s="92">
        <v>1075</v>
      </c>
      <c r="L170" s="92">
        <v>1082.5</v>
      </c>
      <c r="M170" s="92">
        <v>1125</v>
      </c>
      <c r="N170" s="92"/>
      <c r="O170" s="92">
        <v>605.91999999999996</v>
      </c>
      <c r="P170" s="92">
        <v>179.76</v>
      </c>
      <c r="Q170" s="91">
        <f t="shared" si="1"/>
        <v>593.20799999999997</v>
      </c>
      <c r="U170" s="29">
        <v>43678</v>
      </c>
      <c r="V170" s="4">
        <v>619.33000000000004</v>
      </c>
    </row>
    <row r="171" spans="2:22" x14ac:dyDescent="0.2">
      <c r="B171" s="29">
        <v>43709</v>
      </c>
      <c r="C171" s="30">
        <v>617</v>
      </c>
      <c r="D171" s="30">
        <v>724</v>
      </c>
      <c r="E171" s="30">
        <v>564</v>
      </c>
      <c r="F171" s="30">
        <v>535</v>
      </c>
      <c r="G171" s="30">
        <v>591</v>
      </c>
      <c r="H171" s="30">
        <v>823</v>
      </c>
      <c r="I171" s="31"/>
      <c r="J171" s="31">
        <v>1.351</v>
      </c>
      <c r="K171" s="92">
        <v>1065</v>
      </c>
      <c r="L171" s="92">
        <v>1091.25</v>
      </c>
      <c r="M171" s="92">
        <v>1125</v>
      </c>
      <c r="N171" s="92"/>
      <c r="O171" s="92">
        <v>640.375</v>
      </c>
      <c r="P171" s="92">
        <v>187.32</v>
      </c>
      <c r="Q171" s="91">
        <f t="shared" si="1"/>
        <v>618.15599999999995</v>
      </c>
      <c r="U171" s="29">
        <v>43709</v>
      </c>
      <c r="V171" s="4">
        <v>613.15</v>
      </c>
    </row>
    <row r="172" spans="2:22" x14ac:dyDescent="0.2">
      <c r="B172" s="29">
        <v>43739</v>
      </c>
      <c r="C172" s="30">
        <v>597</v>
      </c>
      <c r="D172" s="30">
        <v>718</v>
      </c>
      <c r="E172" s="30">
        <v>573</v>
      </c>
      <c r="F172" s="30">
        <v>544</v>
      </c>
      <c r="G172" s="30">
        <v>597</v>
      </c>
      <c r="H172" s="30">
        <v>800</v>
      </c>
      <c r="I172" s="31"/>
      <c r="J172" s="31">
        <v>1.5489999999999999</v>
      </c>
      <c r="K172" s="92">
        <v>999</v>
      </c>
      <c r="L172" s="92">
        <v>1067</v>
      </c>
      <c r="M172" s="92">
        <v>1030</v>
      </c>
      <c r="N172" s="92"/>
      <c r="O172" s="92">
        <v>628.72</v>
      </c>
      <c r="P172" s="92">
        <v>186.32</v>
      </c>
      <c r="Q172" s="91">
        <f t="shared" si="1"/>
        <v>614.85599999999999</v>
      </c>
      <c r="R172" s="35"/>
      <c r="S172" s="35"/>
      <c r="T172" s="35"/>
      <c r="U172" s="29">
        <v>43739</v>
      </c>
      <c r="V172" s="4">
        <v>593.74</v>
      </c>
    </row>
    <row r="173" spans="2:22" x14ac:dyDescent="0.2">
      <c r="B173" s="29">
        <v>43770</v>
      </c>
      <c r="C173" s="30">
        <v>756</v>
      </c>
      <c r="D173" s="30">
        <v>833</v>
      </c>
      <c r="E173" s="30">
        <v>679</v>
      </c>
      <c r="F173" s="30">
        <v>640</v>
      </c>
      <c r="G173" s="30">
        <v>694</v>
      </c>
      <c r="H173" s="30">
        <v>800</v>
      </c>
      <c r="I173" s="31"/>
      <c r="J173" s="31">
        <v>1.518</v>
      </c>
      <c r="K173" s="92">
        <v>1168.75</v>
      </c>
      <c r="L173" s="92">
        <v>1120</v>
      </c>
      <c r="M173" s="92">
        <v>1030</v>
      </c>
      <c r="N173" s="92"/>
      <c r="O173" s="92">
        <v>620.27</v>
      </c>
      <c r="P173" s="92">
        <v>182.05</v>
      </c>
      <c r="Q173" s="91">
        <f t="shared" si="1"/>
        <v>600.76499999999999</v>
      </c>
      <c r="R173" s="36"/>
      <c r="S173" s="36"/>
      <c r="T173" s="36"/>
      <c r="U173" s="29">
        <v>43770</v>
      </c>
      <c r="V173" s="4">
        <v>755.76</v>
      </c>
    </row>
    <row r="174" spans="2:22" x14ac:dyDescent="0.2">
      <c r="B174" s="29">
        <v>43800</v>
      </c>
      <c r="C174" s="30">
        <v>966</v>
      </c>
      <c r="D174" s="30">
        <v>1032</v>
      </c>
      <c r="E174" s="30">
        <v>774</v>
      </c>
      <c r="F174" s="30">
        <v>720</v>
      </c>
      <c r="G174" s="30">
        <v>757</v>
      </c>
      <c r="H174" s="30">
        <v>800</v>
      </c>
      <c r="I174" s="31"/>
      <c r="J174" s="31">
        <v>1.423</v>
      </c>
      <c r="K174" s="92">
        <v>1396.25</v>
      </c>
      <c r="L174" s="92">
        <v>1237.5</v>
      </c>
      <c r="M174" s="92">
        <v>1030</v>
      </c>
      <c r="N174" s="92"/>
      <c r="O174" s="92">
        <v>635.9</v>
      </c>
      <c r="P174" s="92">
        <v>187.625</v>
      </c>
      <c r="Q174" s="91">
        <f t="shared" si="1"/>
        <v>619.16250000000002</v>
      </c>
      <c r="U174" s="29">
        <v>43800</v>
      </c>
      <c r="V174" s="4">
        <v>944.7</v>
      </c>
    </row>
    <row r="175" spans="2:22" x14ac:dyDescent="0.2">
      <c r="B175" s="29">
        <v>43831</v>
      </c>
      <c r="C175" s="30">
        <v>974</v>
      </c>
      <c r="D175" s="30">
        <v>1011</v>
      </c>
      <c r="E175" s="30">
        <v>834</v>
      </c>
      <c r="F175" s="30">
        <v>763</v>
      </c>
      <c r="G175" s="30">
        <v>806</v>
      </c>
      <c r="H175" s="30">
        <v>800</v>
      </c>
      <c r="I175" s="31"/>
      <c r="J175" s="31">
        <v>1.3120000000000001</v>
      </c>
      <c r="K175" s="92">
        <v>1447.5</v>
      </c>
      <c r="L175" s="92">
        <v>1291.875</v>
      </c>
      <c r="M175" s="92">
        <v>1305</v>
      </c>
      <c r="N175" s="92"/>
      <c r="O175" s="92">
        <v>609.79999999999995</v>
      </c>
      <c r="P175" s="92">
        <v>176.78</v>
      </c>
      <c r="Q175" s="91">
        <f t="shared" si="1"/>
        <v>583.37400000000002</v>
      </c>
      <c r="U175" s="29">
        <v>43831</v>
      </c>
      <c r="V175" s="4">
        <v>954.7</v>
      </c>
    </row>
    <row r="176" spans="2:22" x14ac:dyDescent="0.2">
      <c r="B176" s="29">
        <v>43862</v>
      </c>
      <c r="C176" s="30">
        <v>807</v>
      </c>
      <c r="D176" s="30">
        <v>850</v>
      </c>
      <c r="E176" s="30">
        <v>739</v>
      </c>
      <c r="F176" s="30">
        <v>679</v>
      </c>
      <c r="G176" s="30">
        <v>729</v>
      </c>
      <c r="H176" s="30">
        <v>888</v>
      </c>
      <c r="I176" s="31"/>
      <c r="J176" s="31">
        <v>1.343</v>
      </c>
      <c r="K176" s="92">
        <v>1266.25</v>
      </c>
      <c r="L176" s="92">
        <v>1238.75</v>
      </c>
      <c r="M176" s="92">
        <v>1305</v>
      </c>
      <c r="N176" s="92"/>
      <c r="O176" s="92">
        <v>524.03750000000002</v>
      </c>
      <c r="P176" s="92">
        <v>151.32499999999999</v>
      </c>
      <c r="Q176" s="91">
        <f t="shared" si="1"/>
        <v>499.37249999999995</v>
      </c>
      <c r="U176" s="29">
        <v>43862</v>
      </c>
      <c r="V176" s="4">
        <v>801.84</v>
      </c>
    </row>
    <row r="177" spans="2:22" x14ac:dyDescent="0.2">
      <c r="B177" s="29">
        <v>43891</v>
      </c>
      <c r="C177" s="30">
        <v>699</v>
      </c>
      <c r="D177" s="30">
        <v>839</v>
      </c>
      <c r="E177" s="30">
        <v>621</v>
      </c>
      <c r="F177" s="30">
        <v>591</v>
      </c>
      <c r="G177" s="30">
        <v>653</v>
      </c>
      <c r="H177" s="30">
        <v>935</v>
      </c>
      <c r="I177" s="31"/>
      <c r="J177" s="31">
        <v>1.159</v>
      </c>
      <c r="K177" s="92">
        <v>1096.25</v>
      </c>
      <c r="L177" s="92">
        <v>1155</v>
      </c>
      <c r="M177" s="92">
        <v>1305</v>
      </c>
      <c r="N177" s="92"/>
      <c r="O177" s="92">
        <v>324.14999999999998</v>
      </c>
      <c r="P177" s="92">
        <v>95.3</v>
      </c>
      <c r="Q177" s="91">
        <f t="shared" si="1"/>
        <v>314.48999999999995</v>
      </c>
      <c r="U177" s="29">
        <v>43891</v>
      </c>
      <c r="V177" s="4">
        <v>691.04</v>
      </c>
    </row>
    <row r="178" spans="2:22" x14ac:dyDescent="0.2">
      <c r="B178" s="29">
        <v>43922</v>
      </c>
      <c r="C178" s="30">
        <v>688</v>
      </c>
      <c r="D178" s="30">
        <v>840</v>
      </c>
      <c r="E178" s="30">
        <v>570</v>
      </c>
      <c r="F178" s="30">
        <v>563</v>
      </c>
      <c r="G178" s="30">
        <v>643</v>
      </c>
      <c r="H178" s="30">
        <v>866</v>
      </c>
      <c r="I178" s="31"/>
      <c r="J178" s="31">
        <v>0.879</v>
      </c>
      <c r="K178" s="92">
        <v>1080</v>
      </c>
      <c r="L178" s="92">
        <v>1133</v>
      </c>
      <c r="M178" s="92">
        <v>1200</v>
      </c>
      <c r="N178" s="92"/>
      <c r="O178" s="92">
        <v>183.66249999999999</v>
      </c>
      <c r="P178" s="92">
        <v>56.306249999999999</v>
      </c>
      <c r="Q178" s="91">
        <f t="shared" si="1"/>
        <v>185.81062499999999</v>
      </c>
      <c r="U178" s="29">
        <v>43922</v>
      </c>
      <c r="V178" s="4">
        <v>720.69</v>
      </c>
    </row>
    <row r="179" spans="2:22" x14ac:dyDescent="0.2">
      <c r="B179" s="29">
        <v>43952</v>
      </c>
      <c r="C179" s="30">
        <v>633</v>
      </c>
      <c r="D179" s="30">
        <v>832</v>
      </c>
      <c r="E179" s="30">
        <v>531</v>
      </c>
      <c r="F179" s="30">
        <v>531</v>
      </c>
      <c r="G179" s="30">
        <v>579</v>
      </c>
      <c r="H179" s="30">
        <v>1025</v>
      </c>
      <c r="I179" s="31"/>
      <c r="J179" s="31">
        <v>1.087</v>
      </c>
      <c r="K179" s="92">
        <v>1045</v>
      </c>
      <c r="L179" s="92">
        <v>1112.5</v>
      </c>
      <c r="M179" s="92">
        <v>1200</v>
      </c>
      <c r="N179" s="92"/>
      <c r="O179" s="92">
        <v>216.42500000000001</v>
      </c>
      <c r="P179" s="92">
        <v>66.362499999999997</v>
      </c>
      <c r="Q179" s="91">
        <f t="shared" ref="Q179:Q210" si="2">P179*3.3</f>
        <v>218.99624999999997</v>
      </c>
      <c r="U179" s="29">
        <v>43952</v>
      </c>
      <c r="V179" s="4">
        <v>684.95</v>
      </c>
    </row>
    <row r="180" spans="2:22" x14ac:dyDescent="0.2">
      <c r="B180" s="29">
        <v>43983</v>
      </c>
      <c r="C180" s="30">
        <v>705</v>
      </c>
      <c r="D180" s="30">
        <v>915</v>
      </c>
      <c r="E180" s="30">
        <v>598</v>
      </c>
      <c r="F180" s="30">
        <v>607</v>
      </c>
      <c r="G180" s="30">
        <v>634</v>
      </c>
      <c r="H180" s="30">
        <v>993</v>
      </c>
      <c r="I180" s="31"/>
      <c r="J180" s="31">
        <v>1.2549999999999999</v>
      </c>
      <c r="K180" s="92">
        <v>1141.25</v>
      </c>
      <c r="L180" s="92">
        <v>1128.75</v>
      </c>
      <c r="M180" s="92">
        <v>1200</v>
      </c>
      <c r="N180" s="92"/>
      <c r="O180" s="92">
        <v>320.94</v>
      </c>
      <c r="P180" s="92">
        <v>98.53</v>
      </c>
      <c r="Q180" s="91">
        <f t="shared" si="2"/>
        <v>325.149</v>
      </c>
      <c r="U180" s="29">
        <v>43983</v>
      </c>
      <c r="V180" s="4">
        <v>724.62</v>
      </c>
    </row>
    <row r="181" spans="2:22" x14ac:dyDescent="0.2">
      <c r="B181" s="29">
        <v>44013</v>
      </c>
      <c r="C181" s="30">
        <v>704</v>
      </c>
      <c r="D181" s="30">
        <v>897</v>
      </c>
      <c r="E181" s="30">
        <v>659</v>
      </c>
      <c r="F181" s="30">
        <v>647</v>
      </c>
      <c r="G181" s="30">
        <v>666</v>
      </c>
      <c r="H181" s="30">
        <v>924</v>
      </c>
      <c r="I181" s="31"/>
      <c r="J181" s="31">
        <v>1.4059999999999999</v>
      </c>
      <c r="K181" s="92">
        <v>1164</v>
      </c>
      <c r="L181" s="92">
        <v>1144</v>
      </c>
      <c r="M181" s="92">
        <v>1140</v>
      </c>
      <c r="N181" s="92"/>
      <c r="O181" s="92">
        <v>347.99</v>
      </c>
      <c r="P181" s="92">
        <v>108.72</v>
      </c>
      <c r="Q181" s="91">
        <f t="shared" si="2"/>
        <v>358.77599999999995</v>
      </c>
      <c r="U181" s="29">
        <v>44013</v>
      </c>
      <c r="V181" s="4">
        <v>683.93</v>
      </c>
    </row>
    <row r="182" spans="2:22" x14ac:dyDescent="0.2">
      <c r="B182" s="29">
        <v>44044</v>
      </c>
      <c r="C182" s="30">
        <v>756</v>
      </c>
      <c r="D182" s="30">
        <v>983</v>
      </c>
      <c r="E182" s="30">
        <v>703</v>
      </c>
      <c r="F182" s="30">
        <v>713</v>
      </c>
      <c r="G182" s="30">
        <v>749</v>
      </c>
      <c r="H182" s="30">
        <v>915</v>
      </c>
      <c r="I182" s="31"/>
      <c r="J182" s="31">
        <v>1.2509999999999999</v>
      </c>
      <c r="K182" s="92">
        <v>1246.25</v>
      </c>
      <c r="L182" s="92">
        <v>1200</v>
      </c>
      <c r="M182" s="92">
        <v>1140</v>
      </c>
      <c r="N182" s="92"/>
      <c r="O182" s="92">
        <v>347.49</v>
      </c>
      <c r="P182" s="92">
        <v>108.91</v>
      </c>
      <c r="Q182" s="91">
        <f t="shared" si="2"/>
        <v>359.40299999999996</v>
      </c>
      <c r="U182" s="29">
        <v>44044</v>
      </c>
      <c r="V182" s="4">
        <v>739.17</v>
      </c>
    </row>
    <row r="183" spans="2:22" x14ac:dyDescent="0.2">
      <c r="B183" s="29">
        <v>44075</v>
      </c>
      <c r="C183" s="30">
        <v>788</v>
      </c>
      <c r="D183" s="30">
        <v>1034</v>
      </c>
      <c r="E183" s="30">
        <v>741</v>
      </c>
      <c r="F183" s="30">
        <v>748</v>
      </c>
      <c r="G183" s="30">
        <v>797</v>
      </c>
      <c r="H183" s="30">
        <v>915</v>
      </c>
      <c r="I183" s="31"/>
      <c r="J183" s="31">
        <v>1.403</v>
      </c>
      <c r="K183" s="92">
        <v>1274</v>
      </c>
      <c r="L183" s="92">
        <v>1200</v>
      </c>
      <c r="M183" s="92">
        <v>1140</v>
      </c>
      <c r="N183" s="92"/>
      <c r="O183" s="92">
        <v>312.52999999999997</v>
      </c>
      <c r="P183" s="92">
        <v>97.8</v>
      </c>
      <c r="Q183" s="91">
        <f t="shared" si="2"/>
        <v>322.73999999999995</v>
      </c>
      <c r="U183" s="29">
        <v>44075</v>
      </c>
      <c r="V183" s="4">
        <v>767.84</v>
      </c>
    </row>
    <row r="184" spans="2:22" x14ac:dyDescent="0.2">
      <c r="B184" s="29">
        <v>44105</v>
      </c>
      <c r="C184" s="30">
        <v>818</v>
      </c>
      <c r="D184" s="30">
        <v>1108</v>
      </c>
      <c r="E184" s="30">
        <v>762</v>
      </c>
      <c r="F184" s="30">
        <v>771</v>
      </c>
      <c r="G184" s="30">
        <v>806</v>
      </c>
      <c r="H184" s="30">
        <v>915</v>
      </c>
      <c r="I184" s="31"/>
      <c r="J184" s="31">
        <v>1.444</v>
      </c>
      <c r="K184" s="92">
        <v>1303.75</v>
      </c>
      <c r="L184" s="92">
        <v>1205</v>
      </c>
      <c r="M184" s="92">
        <v>1160</v>
      </c>
      <c r="N184" s="92"/>
      <c r="O184" s="92">
        <v>331.53</v>
      </c>
      <c r="P184" s="92">
        <v>100.05</v>
      </c>
      <c r="Q184" s="91">
        <f t="shared" si="2"/>
        <v>330.16499999999996</v>
      </c>
      <c r="R184" s="35"/>
      <c r="S184" s="35"/>
      <c r="T184" s="35"/>
      <c r="U184" s="29">
        <v>44105</v>
      </c>
      <c r="V184" s="4">
        <v>805.91</v>
      </c>
    </row>
    <row r="185" spans="2:22" x14ac:dyDescent="0.2">
      <c r="B185" s="29">
        <v>44136</v>
      </c>
      <c r="C185" s="30">
        <v>1092</v>
      </c>
      <c r="D185" s="30">
        <v>1383</v>
      </c>
      <c r="E185" s="30">
        <v>866</v>
      </c>
      <c r="F185" s="30">
        <v>868</v>
      </c>
      <c r="G185" s="30">
        <v>975</v>
      </c>
      <c r="H185" s="30">
        <v>800</v>
      </c>
      <c r="I185" s="31"/>
      <c r="J185" s="31">
        <v>1.468</v>
      </c>
      <c r="K185" s="92">
        <v>1628.125</v>
      </c>
      <c r="L185" s="92">
        <v>1282.5</v>
      </c>
      <c r="M185" s="92">
        <v>1160</v>
      </c>
      <c r="N185" s="92"/>
      <c r="O185" s="92">
        <v>362.12</v>
      </c>
      <c r="P185" s="92">
        <v>110.48</v>
      </c>
      <c r="Q185" s="91">
        <f t="shared" si="2"/>
        <v>364.584</v>
      </c>
      <c r="R185" s="36"/>
      <c r="S185" s="36"/>
      <c r="T185" s="36"/>
      <c r="U185" s="29">
        <v>44136</v>
      </c>
      <c r="V185" s="4">
        <v>1073.48</v>
      </c>
    </row>
    <row r="186" spans="2:22" x14ac:dyDescent="0.2">
      <c r="B186" s="29">
        <v>44166</v>
      </c>
      <c r="C186" s="30">
        <v>1246</v>
      </c>
      <c r="D186" s="30">
        <v>1480</v>
      </c>
      <c r="E186" s="30">
        <v>959</v>
      </c>
      <c r="F186" s="30">
        <v>930</v>
      </c>
      <c r="G186" s="30">
        <v>1017</v>
      </c>
      <c r="H186" s="30">
        <v>880</v>
      </c>
      <c r="I186" s="31"/>
      <c r="J186" s="31">
        <v>1.3109999999999999</v>
      </c>
      <c r="K186" s="92">
        <v>1832.5</v>
      </c>
      <c r="L186" s="92">
        <v>1338.75</v>
      </c>
      <c r="M186" s="92">
        <v>1160</v>
      </c>
      <c r="N186" s="92"/>
      <c r="O186" s="92">
        <v>429.51</v>
      </c>
      <c r="P186" s="92">
        <v>129.18</v>
      </c>
      <c r="Q186" s="91">
        <f t="shared" si="2"/>
        <v>426.29399999999998</v>
      </c>
      <c r="R186" s="39"/>
      <c r="S186" s="39"/>
      <c r="T186" s="39"/>
      <c r="U186" s="29">
        <v>44166</v>
      </c>
      <c r="V186" s="4">
        <v>1224.8699999999999</v>
      </c>
    </row>
    <row r="187" spans="2:22" x14ac:dyDescent="0.2">
      <c r="B187" s="29">
        <v>44197</v>
      </c>
      <c r="C187" s="30">
        <v>1366</v>
      </c>
      <c r="D187" s="30">
        <v>1449</v>
      </c>
      <c r="E187" s="30">
        <v>1037</v>
      </c>
      <c r="F187" s="30">
        <v>985</v>
      </c>
      <c r="G187" s="30">
        <v>1017</v>
      </c>
      <c r="H187" s="30">
        <v>950</v>
      </c>
      <c r="I187" s="31"/>
      <c r="J187" s="31">
        <v>1.5510526315789475</v>
      </c>
      <c r="K187" s="92">
        <v>2108.75</v>
      </c>
      <c r="L187" s="92">
        <v>1395</v>
      </c>
      <c r="M187" s="92">
        <v>1700</v>
      </c>
      <c r="N187" s="92"/>
      <c r="O187" s="92">
        <v>469.00625000000002</v>
      </c>
      <c r="P187" s="92">
        <v>142.91249999999999</v>
      </c>
      <c r="Q187" s="91">
        <f t="shared" si="2"/>
        <v>471.61124999999998</v>
      </c>
      <c r="U187" s="29">
        <v>44197</v>
      </c>
      <c r="V187" s="4">
        <v>1368.31</v>
      </c>
    </row>
    <row r="188" spans="2:22" x14ac:dyDescent="0.2">
      <c r="B188" s="29">
        <v>44228</v>
      </c>
      <c r="C188" s="30">
        <v>1360</v>
      </c>
      <c r="D188" s="30">
        <v>1429</v>
      </c>
      <c r="E188" s="30">
        <v>1054</v>
      </c>
      <c r="F188" s="30">
        <v>1023</v>
      </c>
      <c r="G188" s="30">
        <v>1037</v>
      </c>
      <c r="H188" s="30">
        <v>1188</v>
      </c>
      <c r="I188" s="31"/>
      <c r="J188" s="31">
        <v>1.6836842105263155</v>
      </c>
      <c r="K188" s="92">
        <v>2046.25</v>
      </c>
      <c r="L188" s="92">
        <v>1435</v>
      </c>
      <c r="M188" s="92">
        <v>1700</v>
      </c>
      <c r="N188" s="92"/>
      <c r="O188" s="92">
        <v>521.875</v>
      </c>
      <c r="P188" s="92">
        <v>163.44999999999999</v>
      </c>
      <c r="Q188" s="91">
        <f t="shared" si="2"/>
        <v>539.38499999999988</v>
      </c>
      <c r="R188" s="39"/>
      <c r="S188" s="39"/>
      <c r="T188" s="39"/>
      <c r="U188" s="29">
        <v>44228</v>
      </c>
      <c r="V188" s="4">
        <v>1353.68</v>
      </c>
    </row>
    <row r="189" spans="2:22" x14ac:dyDescent="0.2">
      <c r="B189" s="29">
        <v>44256</v>
      </c>
      <c r="C189" s="30">
        <v>1458</v>
      </c>
      <c r="D189" s="30">
        <v>1540</v>
      </c>
      <c r="E189" s="30">
        <v>1127</v>
      </c>
      <c r="F189" s="30">
        <v>1042</v>
      </c>
      <c r="G189" s="30">
        <v>1072</v>
      </c>
      <c r="H189" s="30">
        <v>1251</v>
      </c>
      <c r="I189" s="31"/>
      <c r="J189" s="31">
        <v>1.8064347826086959</v>
      </c>
      <c r="K189" s="92">
        <v>2065</v>
      </c>
      <c r="L189" s="92">
        <v>1473</v>
      </c>
      <c r="M189" s="92">
        <v>1700</v>
      </c>
      <c r="N189" s="92"/>
      <c r="O189" s="92">
        <v>539.6</v>
      </c>
      <c r="P189" s="92">
        <v>169.875</v>
      </c>
      <c r="Q189" s="91">
        <f t="shared" si="2"/>
        <v>560.58749999999998</v>
      </c>
      <c r="U189" s="29">
        <v>44256</v>
      </c>
      <c r="V189" s="4">
        <v>1478.07</v>
      </c>
    </row>
    <row r="190" spans="2:22" x14ac:dyDescent="0.2">
      <c r="B190" s="29">
        <v>44287</v>
      </c>
      <c r="C190" s="30">
        <v>1463</v>
      </c>
      <c r="D190" s="30">
        <v>1598</v>
      </c>
      <c r="E190" s="30">
        <v>1157</v>
      </c>
      <c r="F190" s="30">
        <v>1080</v>
      </c>
      <c r="G190" s="30">
        <v>1106</v>
      </c>
      <c r="H190" s="30">
        <v>1330</v>
      </c>
      <c r="I190" s="31"/>
      <c r="J190" s="31">
        <v>2.0261904761904761</v>
      </c>
      <c r="K190" s="92">
        <v>2078.75</v>
      </c>
      <c r="L190" s="92">
        <v>1512.5</v>
      </c>
      <c r="M190" s="92">
        <v>1750</v>
      </c>
      <c r="N190" s="92">
        <v>127.5</v>
      </c>
      <c r="O190" s="92">
        <v>537.67499999999995</v>
      </c>
      <c r="P190" s="92">
        <v>166.55</v>
      </c>
      <c r="Q190" s="91">
        <f t="shared" si="2"/>
        <v>549.61500000000001</v>
      </c>
      <c r="U190" s="29">
        <v>44287</v>
      </c>
      <c r="V190" s="4">
        <v>1487.14</v>
      </c>
    </row>
    <row r="191" spans="2:22" x14ac:dyDescent="0.2">
      <c r="B191" s="29">
        <v>44317</v>
      </c>
      <c r="C191" s="30">
        <v>1496</v>
      </c>
      <c r="D191" s="30">
        <v>1662</v>
      </c>
      <c r="E191" s="30">
        <v>1241</v>
      </c>
      <c r="F191" s="30">
        <v>1150</v>
      </c>
      <c r="G191" s="30">
        <v>1179</v>
      </c>
      <c r="H191" s="30">
        <v>1470</v>
      </c>
      <c r="I191" s="31"/>
      <c r="J191" s="31">
        <v>2.5460000000000003</v>
      </c>
      <c r="K191" s="92">
        <v>2138.75</v>
      </c>
      <c r="L191" s="92">
        <v>1566.25</v>
      </c>
      <c r="M191" s="92">
        <v>1750</v>
      </c>
      <c r="N191" s="92">
        <v>137.5</v>
      </c>
      <c r="O191" s="92">
        <v>574.71875</v>
      </c>
      <c r="P191" s="92">
        <v>175.36875000000001</v>
      </c>
      <c r="Q191" s="91">
        <f t="shared" si="2"/>
        <v>578.71687499999996</v>
      </c>
      <c r="U191" s="29">
        <v>44317</v>
      </c>
      <c r="V191" s="4">
        <v>1530</v>
      </c>
    </row>
    <row r="192" spans="2:22" x14ac:dyDescent="0.2">
      <c r="B192" s="29">
        <v>44348</v>
      </c>
      <c r="C192" s="30">
        <v>1365</v>
      </c>
      <c r="D192" s="30">
        <v>1600</v>
      </c>
      <c r="E192" s="30">
        <v>1054</v>
      </c>
      <c r="F192" s="30">
        <v>1006</v>
      </c>
      <c r="G192" s="30">
        <v>1048</v>
      </c>
      <c r="H192" s="30">
        <v>1538</v>
      </c>
      <c r="I192" s="31"/>
      <c r="J192" s="31">
        <v>2.3831818181818183</v>
      </c>
      <c r="K192" s="92">
        <v>1990</v>
      </c>
      <c r="L192" s="92">
        <v>1574</v>
      </c>
      <c r="M192" s="92">
        <v>1750</v>
      </c>
      <c r="N192" s="92">
        <v>150.5</v>
      </c>
      <c r="O192" s="92">
        <v>611.37</v>
      </c>
      <c r="P192" s="92">
        <v>185.85</v>
      </c>
      <c r="Q192" s="91">
        <f t="shared" si="2"/>
        <v>613.30499999999995</v>
      </c>
      <c r="U192" s="29">
        <v>44348</v>
      </c>
      <c r="V192" s="4">
        <v>1400.45</v>
      </c>
    </row>
    <row r="193" spans="2:42" x14ac:dyDescent="0.2">
      <c r="B193" s="29">
        <v>44378</v>
      </c>
      <c r="C193" s="30">
        <v>1261</v>
      </c>
      <c r="D193" s="30">
        <v>1567</v>
      </c>
      <c r="E193" s="30">
        <v>1129</v>
      </c>
      <c r="F193" s="30">
        <v>1073</v>
      </c>
      <c r="G193" s="30">
        <v>1085</v>
      </c>
      <c r="H193" s="30">
        <v>1526</v>
      </c>
      <c r="I193" s="31"/>
      <c r="J193" s="31">
        <v>2.2361904761904761</v>
      </c>
      <c r="K193" s="92">
        <v>1810</v>
      </c>
      <c r="L193" s="92">
        <v>1552.5</v>
      </c>
      <c r="M193" s="92">
        <v>1777.5</v>
      </c>
      <c r="N193" s="92">
        <v>155</v>
      </c>
      <c r="O193" s="92">
        <v>623.67999999999995</v>
      </c>
      <c r="P193" s="92">
        <v>189.82</v>
      </c>
      <c r="Q193" s="91">
        <f t="shared" si="2"/>
        <v>626.40599999999995</v>
      </c>
      <c r="U193" s="29">
        <v>44378</v>
      </c>
      <c r="V193" s="4">
        <v>1270.5</v>
      </c>
    </row>
    <row r="194" spans="2:42" x14ac:dyDescent="0.2">
      <c r="B194" s="29">
        <v>44409</v>
      </c>
      <c r="C194" s="30">
        <v>1326</v>
      </c>
      <c r="D194" s="30">
        <v>1476</v>
      </c>
      <c r="E194" s="30">
        <v>1226</v>
      </c>
      <c r="F194" s="30">
        <v>1151</v>
      </c>
      <c r="G194" s="30">
        <v>1156</v>
      </c>
      <c r="H194" s="30">
        <v>1638</v>
      </c>
      <c r="I194" s="31"/>
      <c r="J194" s="31">
        <v>2.2381818181818183</v>
      </c>
      <c r="K194" s="92">
        <v>1815</v>
      </c>
      <c r="L194" s="92">
        <v>1630</v>
      </c>
      <c r="M194" s="92">
        <v>1777.5</v>
      </c>
      <c r="N194" s="92">
        <v>155</v>
      </c>
      <c r="O194" s="92">
        <v>605.21</v>
      </c>
      <c r="P194" s="92">
        <v>182.03</v>
      </c>
      <c r="Q194" s="91">
        <f t="shared" si="2"/>
        <v>600.69899999999996</v>
      </c>
      <c r="U194" s="29">
        <v>44409</v>
      </c>
      <c r="V194" s="4">
        <v>1333.44</v>
      </c>
    </row>
    <row r="195" spans="2:42" x14ac:dyDescent="0.2">
      <c r="B195" s="29">
        <v>44440</v>
      </c>
      <c r="C195" s="30">
        <v>1406</v>
      </c>
      <c r="D195" s="30">
        <v>1505</v>
      </c>
      <c r="E195" s="30">
        <v>1235</v>
      </c>
      <c r="F195" s="30">
        <v>1127</v>
      </c>
      <c r="G195" s="30">
        <v>1192</v>
      </c>
      <c r="H195" s="30">
        <v>1662</v>
      </c>
      <c r="I195" s="31"/>
      <c r="J195" s="31">
        <v>2.3532857142857142</v>
      </c>
      <c r="K195" s="92">
        <v>1860</v>
      </c>
      <c r="L195" s="92">
        <v>1783</v>
      </c>
      <c r="M195" s="92">
        <v>1777.5</v>
      </c>
      <c r="N195" s="92">
        <v>175</v>
      </c>
      <c r="O195" s="92">
        <v>652.52</v>
      </c>
      <c r="P195" s="92">
        <v>200.06</v>
      </c>
      <c r="Q195" s="91">
        <f t="shared" si="2"/>
        <v>660.19799999999998</v>
      </c>
      <c r="U195" s="29">
        <v>44440</v>
      </c>
      <c r="V195" s="4">
        <v>1427.27</v>
      </c>
    </row>
    <row r="196" spans="2:42" x14ac:dyDescent="0.2">
      <c r="B196" s="29">
        <v>44470</v>
      </c>
      <c r="C196" s="30">
        <v>1792</v>
      </c>
      <c r="D196" s="30">
        <v>1884</v>
      </c>
      <c r="E196" s="30">
        <v>1365</v>
      </c>
      <c r="F196" s="30">
        <v>1261</v>
      </c>
      <c r="G196" s="30">
        <v>1324</v>
      </c>
      <c r="H196" s="30">
        <v>1624</v>
      </c>
      <c r="I196" s="31"/>
      <c r="J196" s="31">
        <v>2.4142857142857146</v>
      </c>
      <c r="K196" s="92">
        <v>2315</v>
      </c>
      <c r="L196" s="92">
        <v>2222.5</v>
      </c>
      <c r="M196" s="92">
        <v>1750</v>
      </c>
      <c r="N196" s="92">
        <v>257.5</v>
      </c>
      <c r="O196" s="92">
        <v>754</v>
      </c>
      <c r="P196" s="92">
        <v>229.875</v>
      </c>
      <c r="Q196" s="91">
        <f t="shared" si="2"/>
        <v>758.58749999999998</v>
      </c>
      <c r="R196" s="35"/>
      <c r="S196" s="35"/>
      <c r="T196" s="35"/>
      <c r="U196" s="29">
        <v>44470</v>
      </c>
      <c r="V196" s="4">
        <v>1807.25</v>
      </c>
    </row>
    <row r="197" spans="2:42" x14ac:dyDescent="0.2">
      <c r="B197" s="29">
        <v>44501</v>
      </c>
      <c r="C197" s="30">
        <v>2064</v>
      </c>
      <c r="D197" s="30">
        <v>1905</v>
      </c>
      <c r="E197" s="30">
        <v>1358</v>
      </c>
      <c r="F197" s="30">
        <v>1333</v>
      </c>
      <c r="G197" s="30">
        <v>1394</v>
      </c>
      <c r="H197" s="30">
        <v>1911</v>
      </c>
      <c r="I197" s="31"/>
      <c r="J197" s="31">
        <v>3.1948571428571433</v>
      </c>
      <c r="K197" s="92">
        <v>2806.25</v>
      </c>
      <c r="L197" s="92">
        <v>2737.5</v>
      </c>
      <c r="M197" s="92">
        <v>1750</v>
      </c>
      <c r="N197" s="92">
        <v>310</v>
      </c>
      <c r="O197" s="92">
        <v>720.3125</v>
      </c>
      <c r="P197" s="92">
        <v>219.19</v>
      </c>
      <c r="Q197" s="91">
        <f t="shared" si="2"/>
        <v>723.327</v>
      </c>
      <c r="R197" s="36"/>
      <c r="S197" s="36"/>
      <c r="T197" s="36"/>
      <c r="U197" s="29">
        <v>44501</v>
      </c>
      <c r="V197" s="4">
        <v>2068.61</v>
      </c>
    </row>
    <row r="198" spans="2:42" x14ac:dyDescent="0.2">
      <c r="B198" s="29">
        <v>44531</v>
      </c>
      <c r="C198" s="30">
        <v>1842</v>
      </c>
      <c r="D198" s="30">
        <v>1795</v>
      </c>
      <c r="E198" s="30">
        <v>1323</v>
      </c>
      <c r="F198" s="30">
        <v>1263</v>
      </c>
      <c r="G198" s="30">
        <v>1311</v>
      </c>
      <c r="H198" s="30">
        <v>1666</v>
      </c>
      <c r="I198" s="31"/>
      <c r="J198" s="31">
        <v>2.9536363636363636</v>
      </c>
      <c r="K198" s="92">
        <v>2686.25</v>
      </c>
      <c r="L198" s="92">
        <v>2888.75</v>
      </c>
      <c r="M198" s="92">
        <v>1750</v>
      </c>
      <c r="N198" s="92">
        <v>297.5</v>
      </c>
      <c r="O198" s="92">
        <v>671.18</v>
      </c>
      <c r="P198" s="92">
        <v>207.7</v>
      </c>
      <c r="Q198" s="91">
        <f t="shared" si="2"/>
        <v>685.41</v>
      </c>
      <c r="U198" s="29">
        <v>44531</v>
      </c>
      <c r="V198" s="4">
        <v>1861.43</v>
      </c>
    </row>
    <row r="199" spans="2:42" x14ac:dyDescent="0.2">
      <c r="B199" s="29">
        <v>44562</v>
      </c>
      <c r="C199" s="30">
        <v>2171</v>
      </c>
      <c r="D199" s="30">
        <v>2016</v>
      </c>
      <c r="E199" s="30">
        <v>1358</v>
      </c>
      <c r="F199" s="30">
        <v>1352</v>
      </c>
      <c r="G199" s="30">
        <v>1412</v>
      </c>
      <c r="H199" s="30">
        <v>1680</v>
      </c>
      <c r="I199" s="31"/>
      <c r="J199" s="31">
        <v>2.1860999999999997</v>
      </c>
      <c r="K199" s="92">
        <v>2737.5</v>
      </c>
      <c r="L199" s="92">
        <v>3131.25</v>
      </c>
      <c r="M199" s="92">
        <v>2800</v>
      </c>
      <c r="N199" s="92">
        <v>286.25</v>
      </c>
      <c r="O199" s="92">
        <v>798.6875</v>
      </c>
      <c r="P199" s="92">
        <v>246.125</v>
      </c>
      <c r="Q199" s="91">
        <f t="shared" si="2"/>
        <v>812.21249999999998</v>
      </c>
      <c r="U199" s="29">
        <v>44562</v>
      </c>
      <c r="V199" s="4">
        <v>2195.79</v>
      </c>
    </row>
    <row r="200" spans="2:42" x14ac:dyDescent="0.2">
      <c r="B200" s="29">
        <v>44593</v>
      </c>
      <c r="C200" s="30">
        <v>2425</v>
      </c>
      <c r="D200" s="30">
        <v>2146</v>
      </c>
      <c r="E200" s="30">
        <v>1522</v>
      </c>
      <c r="F200" s="30">
        <v>1547</v>
      </c>
      <c r="G200" s="30">
        <v>1552</v>
      </c>
      <c r="H200" s="30">
        <v>1768</v>
      </c>
      <c r="I200" s="31"/>
      <c r="J200" s="31">
        <v>2.1160526315789472</v>
      </c>
      <c r="K200" s="92">
        <v>2852.5</v>
      </c>
      <c r="L200" s="92">
        <v>3203.75</v>
      </c>
      <c r="M200" s="92">
        <v>2800</v>
      </c>
      <c r="N200" s="92">
        <v>293.75</v>
      </c>
      <c r="O200" s="92">
        <v>870.92499999999995</v>
      </c>
      <c r="P200" s="92">
        <v>267.60624999999999</v>
      </c>
      <c r="Q200" s="91">
        <f t="shared" si="2"/>
        <v>883.10062499999992</v>
      </c>
      <c r="U200" s="29">
        <v>44593</v>
      </c>
      <c r="V200" s="4">
        <v>2442.63</v>
      </c>
    </row>
    <row r="201" spans="2:42" x14ac:dyDescent="0.2">
      <c r="B201" s="29">
        <v>44621</v>
      </c>
      <c r="C201" s="30">
        <v>2378</v>
      </c>
      <c r="D201" s="30">
        <v>2271</v>
      </c>
      <c r="E201" s="30">
        <v>1813</v>
      </c>
      <c r="F201" s="30">
        <v>1774</v>
      </c>
      <c r="G201" s="30">
        <v>1802</v>
      </c>
      <c r="H201" s="30">
        <v>1840</v>
      </c>
      <c r="I201" s="31"/>
      <c r="J201" s="31">
        <v>2.4913913043478262</v>
      </c>
      <c r="K201" s="92">
        <v>2995</v>
      </c>
      <c r="L201" s="92">
        <v>3318</v>
      </c>
      <c r="M201" s="92">
        <v>2800</v>
      </c>
      <c r="N201" s="92">
        <v>307</v>
      </c>
      <c r="O201" s="92">
        <v>1166.68</v>
      </c>
      <c r="P201" s="92">
        <v>351.57</v>
      </c>
      <c r="Q201" s="91">
        <f t="shared" si="2"/>
        <v>1160.1809999999998</v>
      </c>
      <c r="U201" s="29">
        <v>44621</v>
      </c>
      <c r="V201" s="4">
        <v>2441.48</v>
      </c>
    </row>
    <row r="202" spans="2:42" ht="15" customHeight="1" x14ac:dyDescent="0.2">
      <c r="B202" s="29">
        <v>44652</v>
      </c>
      <c r="C202" s="30">
        <v>2037</v>
      </c>
      <c r="D202" s="30">
        <v>2054</v>
      </c>
      <c r="E202" s="30">
        <v>1719</v>
      </c>
      <c r="F202" s="30">
        <v>1697</v>
      </c>
      <c r="G202" s="30">
        <v>1691</v>
      </c>
      <c r="H202" s="30">
        <v>1840</v>
      </c>
      <c r="I202" s="31"/>
      <c r="J202" s="31">
        <v>2.5579499999999999</v>
      </c>
      <c r="K202" s="92">
        <v>2653.125</v>
      </c>
      <c r="L202" s="92">
        <v>3270</v>
      </c>
      <c r="M202" s="92">
        <v>2950</v>
      </c>
      <c r="N202" s="92">
        <v>315</v>
      </c>
      <c r="O202" s="92">
        <v>1214</v>
      </c>
      <c r="P202" s="92">
        <v>393.97</v>
      </c>
      <c r="Q202" s="91">
        <f t="shared" si="2"/>
        <v>1300.1010000000001</v>
      </c>
      <c r="U202" s="29">
        <v>44652</v>
      </c>
      <c r="V202" s="4">
        <v>2064.31</v>
      </c>
      <c r="Z202" s="40">
        <v>2008</v>
      </c>
      <c r="AA202" s="41">
        <v>2009</v>
      </c>
      <c r="AB202" s="41">
        <v>2010</v>
      </c>
      <c r="AC202" s="41">
        <v>2011</v>
      </c>
      <c r="AD202" s="41">
        <v>2012</v>
      </c>
      <c r="AE202" s="41">
        <v>2013</v>
      </c>
      <c r="AF202" s="41">
        <v>2014</v>
      </c>
      <c r="AG202" s="41">
        <v>2015</v>
      </c>
      <c r="AH202" s="41">
        <v>2016</v>
      </c>
      <c r="AI202" s="41">
        <v>2017</v>
      </c>
      <c r="AJ202" s="41">
        <v>2018</v>
      </c>
      <c r="AK202" s="41">
        <v>2019</v>
      </c>
      <c r="AL202" s="41">
        <v>2020</v>
      </c>
      <c r="AM202" s="41" t="s">
        <v>11</v>
      </c>
      <c r="AN202" s="42" t="s">
        <v>12</v>
      </c>
      <c r="AO202" s="41" t="s">
        <v>13</v>
      </c>
      <c r="AP202" s="42" t="s">
        <v>14</v>
      </c>
    </row>
    <row r="203" spans="2:42" ht="17" thickBot="1" x14ac:dyDescent="0.25">
      <c r="B203" s="29">
        <v>44682</v>
      </c>
      <c r="C203" s="30">
        <v>1790</v>
      </c>
      <c r="D203" s="30">
        <v>1752</v>
      </c>
      <c r="E203" s="30">
        <v>1714</v>
      </c>
      <c r="F203" s="30">
        <v>1688</v>
      </c>
      <c r="G203" s="30">
        <v>1698</v>
      </c>
      <c r="H203" s="30">
        <v>1935</v>
      </c>
      <c r="I203" s="31"/>
      <c r="J203" s="31">
        <v>2.7459523809523807</v>
      </c>
      <c r="K203" s="92">
        <v>2398.75</v>
      </c>
      <c r="L203" s="92">
        <v>3228.75</v>
      </c>
      <c r="M203" s="92">
        <v>2950</v>
      </c>
      <c r="N203" s="92">
        <v>315</v>
      </c>
      <c r="O203" s="92">
        <v>1271</v>
      </c>
      <c r="P203" s="92">
        <v>386.91874999999999</v>
      </c>
      <c r="Q203" s="91">
        <f t="shared" si="2"/>
        <v>1276.8318749999999</v>
      </c>
      <c r="U203" s="29">
        <v>44682</v>
      </c>
      <c r="V203" s="4">
        <v>1811.19</v>
      </c>
      <c r="Z203" s="43" t="s">
        <v>15</v>
      </c>
      <c r="AA203" s="44" t="s">
        <v>15</v>
      </c>
      <c r="AB203" s="44" t="s">
        <v>15</v>
      </c>
      <c r="AC203" s="44" t="s">
        <v>15</v>
      </c>
      <c r="AD203" s="44" t="s">
        <v>15</v>
      </c>
      <c r="AE203" s="44" t="s">
        <v>15</v>
      </c>
      <c r="AF203" s="44" t="s">
        <v>15</v>
      </c>
      <c r="AG203" s="44" t="s">
        <v>15</v>
      </c>
      <c r="AH203" s="44" t="s">
        <v>15</v>
      </c>
      <c r="AI203" s="44" t="s">
        <v>15</v>
      </c>
      <c r="AJ203" s="44" t="s">
        <v>15</v>
      </c>
      <c r="AK203" s="44" t="s">
        <v>15</v>
      </c>
      <c r="AL203" s="44" t="s">
        <v>15</v>
      </c>
      <c r="AM203" s="45" t="s">
        <v>15</v>
      </c>
      <c r="AN203" s="46"/>
      <c r="AO203" s="45" t="s">
        <v>15</v>
      </c>
      <c r="AP203" s="46"/>
    </row>
    <row r="204" spans="2:42" ht="17" thickTop="1" x14ac:dyDescent="0.2">
      <c r="B204" s="29">
        <v>44713</v>
      </c>
      <c r="C204" s="30">
        <v>1512</v>
      </c>
      <c r="D204" s="30">
        <v>1686</v>
      </c>
      <c r="E204" s="30">
        <v>1573</v>
      </c>
      <c r="F204" s="30">
        <v>1466</v>
      </c>
      <c r="G204" s="30">
        <v>1462</v>
      </c>
      <c r="H204" s="30">
        <v>1974</v>
      </c>
      <c r="I204" s="31"/>
      <c r="J204" s="31">
        <v>2.8281904761904761</v>
      </c>
      <c r="K204" s="92">
        <v>1809</v>
      </c>
      <c r="L204" s="92">
        <v>2911</v>
      </c>
      <c r="M204" s="92">
        <v>2950</v>
      </c>
      <c r="N204" s="92">
        <v>316</v>
      </c>
      <c r="O204" s="92">
        <v>1417.4875</v>
      </c>
      <c r="P204" s="92">
        <v>412.84</v>
      </c>
      <c r="Q204" s="91">
        <f t="shared" si="2"/>
        <v>1362.3719999999998</v>
      </c>
      <c r="U204" s="29">
        <v>44713</v>
      </c>
      <c r="V204" s="4">
        <v>1554.5</v>
      </c>
      <c r="Y204" s="47" t="s">
        <v>2</v>
      </c>
      <c r="Z204" s="48">
        <v>1130</v>
      </c>
      <c r="AA204" s="48">
        <v>1130</v>
      </c>
      <c r="AB204" s="48">
        <v>1130</v>
      </c>
      <c r="AC204" s="48">
        <v>1130</v>
      </c>
      <c r="AD204" s="48">
        <v>1130</v>
      </c>
      <c r="AE204" s="48">
        <v>1130</v>
      </c>
      <c r="AF204" s="48">
        <v>1130</v>
      </c>
      <c r="AG204" s="48">
        <v>1130</v>
      </c>
      <c r="AH204" s="48">
        <v>1130</v>
      </c>
      <c r="AI204" s="49">
        <v>1279</v>
      </c>
      <c r="AJ204" s="49">
        <v>926.33333333333337</v>
      </c>
      <c r="AK204" s="49">
        <v>668.16666666666663</v>
      </c>
      <c r="AL204" s="49">
        <v>825.83333333333337</v>
      </c>
      <c r="AM204" s="50">
        <v>1516.5833333333333</v>
      </c>
      <c r="AN204" s="51">
        <f>(AM204-AL204)/AL204</f>
        <v>0.83642785065590297</v>
      </c>
      <c r="AO204" s="50">
        <v>1597.5</v>
      </c>
      <c r="AP204" s="51">
        <f t="shared" ref="AP204:AP209" si="3">(AO204-AM204)/AM204</f>
        <v>5.3354579921973788E-2</v>
      </c>
    </row>
    <row r="205" spans="2:42" x14ac:dyDescent="0.2">
      <c r="B205" s="29">
        <v>44743</v>
      </c>
      <c r="C205" s="30">
        <v>1265</v>
      </c>
      <c r="D205" s="30">
        <v>1497</v>
      </c>
      <c r="E205" s="30">
        <v>1203</v>
      </c>
      <c r="F205" s="30">
        <v>1051</v>
      </c>
      <c r="G205" s="30">
        <v>1021</v>
      </c>
      <c r="H205" s="30">
        <v>1980</v>
      </c>
      <c r="I205" s="31"/>
      <c r="J205" s="31">
        <v>2.5011000000000001</v>
      </c>
      <c r="K205" s="92">
        <v>1326.25</v>
      </c>
      <c r="L205" s="92">
        <v>2530</v>
      </c>
      <c r="M205" s="92">
        <v>2300</v>
      </c>
      <c r="N205" s="92">
        <v>342.5</v>
      </c>
      <c r="O205" s="92">
        <v>1186.08</v>
      </c>
      <c r="P205" s="92">
        <v>347.75</v>
      </c>
      <c r="Q205" s="91">
        <f t="shared" si="2"/>
        <v>1147.575</v>
      </c>
      <c r="U205" s="29">
        <v>44743</v>
      </c>
      <c r="V205" s="4">
        <v>1301.05</v>
      </c>
      <c r="Y205" s="52" t="s">
        <v>3</v>
      </c>
      <c r="Z205" s="53">
        <v>1224</v>
      </c>
      <c r="AA205" s="53">
        <v>726</v>
      </c>
      <c r="AB205" s="53">
        <v>1123.5</v>
      </c>
      <c r="AC205" s="53">
        <v>1730.4999999999998</v>
      </c>
      <c r="AD205" s="53">
        <v>1110.8333333333333</v>
      </c>
      <c r="AE205" s="53">
        <v>940.58333333333326</v>
      </c>
      <c r="AF205" s="53">
        <v>1281.5</v>
      </c>
      <c r="AG205" s="53">
        <v>1108.75</v>
      </c>
      <c r="AH205" s="53">
        <v>1474.6666666666667</v>
      </c>
      <c r="AI205" s="53">
        <v>1603.4166666666667</v>
      </c>
      <c r="AJ205" s="53">
        <v>1002.3333333333333</v>
      </c>
      <c r="AK205" s="53">
        <v>737.75</v>
      </c>
      <c r="AL205" s="53">
        <v>1014.3333333333335</v>
      </c>
      <c r="AM205" s="53">
        <v>1617.5</v>
      </c>
      <c r="AN205" s="54">
        <f t="shared" ref="AN205:AN209" si="4">(AM205-AL205)/AL205</f>
        <v>0.59464344396976643</v>
      </c>
      <c r="AO205" s="53">
        <v>1621.25</v>
      </c>
      <c r="AP205" s="54">
        <f t="shared" si="3"/>
        <v>2.3183925811437402E-3</v>
      </c>
    </row>
    <row r="206" spans="2:42" x14ac:dyDescent="0.2">
      <c r="B206" s="29">
        <v>44774</v>
      </c>
      <c r="C206" s="30">
        <v>1217</v>
      </c>
      <c r="D206" s="30">
        <v>1361</v>
      </c>
      <c r="E206" s="30">
        <v>1095</v>
      </c>
      <c r="F206" s="30">
        <v>1031</v>
      </c>
      <c r="G206" s="30">
        <v>1047</v>
      </c>
      <c r="H206" s="30">
        <v>1980</v>
      </c>
      <c r="I206" s="31"/>
      <c r="J206" s="31">
        <v>2.5122608695652171</v>
      </c>
      <c r="K206" s="92">
        <v>1512</v>
      </c>
      <c r="L206" s="92">
        <v>2268</v>
      </c>
      <c r="M206" s="92">
        <v>2300</v>
      </c>
      <c r="N206" s="92">
        <v>345</v>
      </c>
      <c r="O206" s="92">
        <v>1128.68</v>
      </c>
      <c r="P206" s="92">
        <v>333.23</v>
      </c>
      <c r="Q206" s="91">
        <f t="shared" si="2"/>
        <v>1099.6590000000001</v>
      </c>
      <c r="U206" s="29">
        <v>44774</v>
      </c>
      <c r="V206" s="4">
        <v>1173.04</v>
      </c>
      <c r="Y206" s="52" t="s">
        <v>16</v>
      </c>
      <c r="Z206" s="53">
        <v>949</v>
      </c>
      <c r="AA206" s="53">
        <v>683</v>
      </c>
      <c r="AB206" s="53">
        <v>900.83333333333326</v>
      </c>
      <c r="AC206" s="53">
        <v>1125.6666666666667</v>
      </c>
      <c r="AD206" s="53">
        <v>999.25</v>
      </c>
      <c r="AE206" s="53">
        <v>856.91666666666674</v>
      </c>
      <c r="AF206" s="53">
        <v>821.66666666666674</v>
      </c>
      <c r="AG206" s="53">
        <v>622.41666666666663</v>
      </c>
      <c r="AH206" s="53">
        <v>700.16666666666663</v>
      </c>
      <c r="AI206" s="53">
        <v>714.66666666666674</v>
      </c>
      <c r="AJ206" s="53">
        <v>597.58333333333337</v>
      </c>
      <c r="AK206" s="53">
        <v>566.41666666666674</v>
      </c>
      <c r="AL206" s="53">
        <v>715.25</v>
      </c>
      <c r="AM206" s="53">
        <v>1192.1666666666667</v>
      </c>
      <c r="AN206" s="54">
        <f t="shared" si="4"/>
        <v>0.66678317604567183</v>
      </c>
      <c r="AO206" s="53">
        <v>1351.8333333333333</v>
      </c>
      <c r="AP206" s="54">
        <f t="shared" si="3"/>
        <v>0.13392981965608822</v>
      </c>
    </row>
    <row r="207" spans="2:42" x14ac:dyDescent="0.2">
      <c r="B207" s="29">
        <v>44805</v>
      </c>
      <c r="C207" s="30">
        <v>1219</v>
      </c>
      <c r="D207" s="30">
        <v>1228</v>
      </c>
      <c r="E207" s="30">
        <v>1048</v>
      </c>
      <c r="F207" s="30">
        <v>908</v>
      </c>
      <c r="G207" s="30">
        <v>938</v>
      </c>
      <c r="H207" s="30">
        <v>1950</v>
      </c>
      <c r="I207" s="31"/>
      <c r="J207" s="31">
        <v>2.4620952380952379</v>
      </c>
      <c r="K207" s="92">
        <v>1631.25</v>
      </c>
      <c r="L207" s="92">
        <v>1871.25</v>
      </c>
      <c r="M207" s="92">
        <v>2300</v>
      </c>
      <c r="N207" s="92">
        <v>345</v>
      </c>
      <c r="O207" s="92">
        <v>1061.76</v>
      </c>
      <c r="P207" s="92">
        <v>326.82</v>
      </c>
      <c r="Q207" s="91">
        <f t="shared" si="2"/>
        <v>1078.5059999999999</v>
      </c>
      <c r="U207" s="29">
        <v>44805</v>
      </c>
      <c r="V207" s="4">
        <v>1249.29</v>
      </c>
      <c r="Y207" s="52" t="s">
        <v>5</v>
      </c>
      <c r="Z207" s="53">
        <v>979</v>
      </c>
      <c r="AA207" s="53">
        <v>701</v>
      </c>
      <c r="AB207" s="53">
        <v>895.25</v>
      </c>
      <c r="AC207" s="53">
        <v>1145.25</v>
      </c>
      <c r="AD207" s="53">
        <v>988.16666666666663</v>
      </c>
      <c r="AE207" s="53">
        <v>807</v>
      </c>
      <c r="AF207" s="53">
        <v>772.41666666666663</v>
      </c>
      <c r="AG207" s="53">
        <v>601.58333333333337</v>
      </c>
      <c r="AH207" s="53">
        <v>674.24999999999989</v>
      </c>
      <c r="AI207" s="53">
        <v>690.83333333333337</v>
      </c>
      <c r="AJ207" s="53">
        <v>590.99999999999989</v>
      </c>
      <c r="AK207" s="53">
        <v>556.08333333333337</v>
      </c>
      <c r="AL207" s="53">
        <v>700.91666666666663</v>
      </c>
      <c r="AM207" s="53">
        <v>1124.5</v>
      </c>
      <c r="AN207" s="54">
        <f t="shared" si="4"/>
        <v>0.60432766615146838</v>
      </c>
      <c r="AO207" s="53">
        <v>1278.2500000000002</v>
      </c>
      <c r="AP207" s="54">
        <f t="shared" si="3"/>
        <v>0.13672743441529589</v>
      </c>
    </row>
    <row r="208" spans="2:42" x14ac:dyDescent="0.2">
      <c r="B208" s="29">
        <v>44835</v>
      </c>
      <c r="C208" s="30">
        <v>1018</v>
      </c>
      <c r="D208" s="30">
        <v>1105</v>
      </c>
      <c r="E208" s="30">
        <v>1043</v>
      </c>
      <c r="F208" s="30">
        <v>898</v>
      </c>
      <c r="G208" s="30">
        <v>934</v>
      </c>
      <c r="H208" s="30">
        <v>1905</v>
      </c>
      <c r="I208" s="31"/>
      <c r="J208" s="31">
        <v>2.437619047619048</v>
      </c>
      <c r="K208" s="92">
        <v>1421.25</v>
      </c>
      <c r="L208" s="92">
        <v>1691.25</v>
      </c>
      <c r="M208" s="92">
        <v>1775</v>
      </c>
      <c r="N208" s="92">
        <v>325</v>
      </c>
      <c r="O208" s="92">
        <v>1102.18</v>
      </c>
      <c r="P208" s="92">
        <v>371.29</v>
      </c>
      <c r="Q208" s="91">
        <f t="shared" si="2"/>
        <v>1225.2570000000001</v>
      </c>
      <c r="U208" s="29">
        <v>44835</v>
      </c>
      <c r="V208" s="4">
        <v>1038.81</v>
      </c>
      <c r="Y208" s="52" t="s">
        <v>6</v>
      </c>
      <c r="Z208" s="53">
        <v>891</v>
      </c>
      <c r="AA208" s="53">
        <v>679</v>
      </c>
      <c r="AB208" s="53">
        <v>932.83333333333326</v>
      </c>
      <c r="AC208" s="53">
        <v>1101.4166666666667</v>
      </c>
      <c r="AD208" s="53">
        <v>995.16666666666663</v>
      </c>
      <c r="AE208" s="53">
        <v>822.33333333333337</v>
      </c>
      <c r="AF208" s="53">
        <v>827.49999999999989</v>
      </c>
      <c r="AG208" s="53">
        <v>619.83333333333337</v>
      </c>
      <c r="AH208" s="53">
        <v>718.08333333333337</v>
      </c>
      <c r="AI208" s="53">
        <v>729.75</v>
      </c>
      <c r="AJ208" s="53">
        <v>634.08333333333337</v>
      </c>
      <c r="AK208" s="53">
        <v>592.41666666666663</v>
      </c>
      <c r="AL208" s="53">
        <v>754.5</v>
      </c>
      <c r="AM208" s="53">
        <v>1160.0833333333333</v>
      </c>
      <c r="AN208" s="54">
        <f t="shared" si="4"/>
        <v>0.53755246299977899</v>
      </c>
      <c r="AO208" s="53">
        <v>1285.5</v>
      </c>
      <c r="AP208" s="54">
        <f t="shared" si="3"/>
        <v>0.10811004956540486</v>
      </c>
    </row>
    <row r="209" spans="2:42" x14ac:dyDescent="0.2">
      <c r="B209" s="29">
        <v>44866</v>
      </c>
      <c r="C209" s="30">
        <v>1065</v>
      </c>
      <c r="D209" s="30">
        <v>1179</v>
      </c>
      <c r="E209" s="30">
        <v>1099</v>
      </c>
      <c r="F209" s="30">
        <v>968</v>
      </c>
      <c r="G209" s="30">
        <v>975</v>
      </c>
      <c r="H209" s="30">
        <v>1905</v>
      </c>
      <c r="I209" s="31"/>
      <c r="J209" s="31">
        <v>2.6368571428571426</v>
      </c>
      <c r="K209" s="92">
        <v>1369</v>
      </c>
      <c r="L209" s="92">
        <v>1627</v>
      </c>
      <c r="M209" s="92">
        <v>1775</v>
      </c>
      <c r="N209" s="92">
        <v>325</v>
      </c>
      <c r="O209" s="92">
        <v>1042.82</v>
      </c>
      <c r="P209" s="92">
        <v>318.16250000000002</v>
      </c>
      <c r="Q209" s="91">
        <f t="shared" si="2"/>
        <v>1049.93625</v>
      </c>
      <c r="U209" s="29">
        <v>44866</v>
      </c>
      <c r="V209" s="4">
        <v>1061.58</v>
      </c>
      <c r="Y209" s="52" t="s">
        <v>17</v>
      </c>
      <c r="Z209" s="53">
        <v>915</v>
      </c>
      <c r="AA209" s="53">
        <v>697</v>
      </c>
      <c r="AB209" s="53">
        <v>870.25</v>
      </c>
      <c r="AC209" s="53">
        <v>1257.0833333333333</v>
      </c>
      <c r="AD209" s="53">
        <v>1126.4166666666665</v>
      </c>
      <c r="AE209" s="53">
        <v>999.74999999999989</v>
      </c>
      <c r="AF209" s="53">
        <v>924.75000000000011</v>
      </c>
      <c r="AG209" s="53">
        <v>699.66666666666663</v>
      </c>
      <c r="AH209" s="53">
        <v>804.91666666666663</v>
      </c>
      <c r="AI209" s="53">
        <v>857.5</v>
      </c>
      <c r="AJ209" s="53">
        <v>755.83333333333337</v>
      </c>
      <c r="AK209" s="53">
        <v>790.75</v>
      </c>
      <c r="AL209" s="53">
        <v>904.66666666666674</v>
      </c>
      <c r="AM209" s="53">
        <v>1479.5000000000002</v>
      </c>
      <c r="AN209" s="54">
        <f t="shared" si="4"/>
        <v>0.63540899042004428</v>
      </c>
      <c r="AO209" s="53">
        <v>1887.75</v>
      </c>
      <c r="AP209" s="54">
        <f t="shared" si="3"/>
        <v>0.27593781683000995</v>
      </c>
    </row>
    <row r="210" spans="2:42" x14ac:dyDescent="0.2">
      <c r="B210" s="29">
        <v>44896</v>
      </c>
      <c r="C210" s="30">
        <v>1073</v>
      </c>
      <c r="D210" s="30">
        <v>1160</v>
      </c>
      <c r="E210" s="30">
        <v>1035</v>
      </c>
      <c r="F210" s="30">
        <v>959</v>
      </c>
      <c r="G210" s="30">
        <v>894</v>
      </c>
      <c r="H210" s="30">
        <v>1896</v>
      </c>
      <c r="I210" s="31"/>
      <c r="J210" s="31">
        <v>2.175642857142857</v>
      </c>
      <c r="K210" s="92">
        <v>1388.33</v>
      </c>
      <c r="L210" s="92">
        <v>1595</v>
      </c>
      <c r="M210" s="92">
        <v>1775</v>
      </c>
      <c r="N210" s="92">
        <v>325</v>
      </c>
      <c r="O210" s="92">
        <v>953.65</v>
      </c>
      <c r="P210" s="92">
        <v>283.89999999999998</v>
      </c>
      <c r="Q210" s="91">
        <f t="shared" si="2"/>
        <v>936.86999999999989</v>
      </c>
      <c r="U210" s="29">
        <v>44896</v>
      </c>
      <c r="V210" s="4">
        <v>1067.05</v>
      </c>
    </row>
    <row r="211" spans="2:42" x14ac:dyDescent="0.2">
      <c r="B211" s="29">
        <v>44927</v>
      </c>
      <c r="C211" s="30">
        <v>1041</v>
      </c>
      <c r="D211" s="30">
        <v>1085</v>
      </c>
      <c r="E211" s="30">
        <v>1024</v>
      </c>
      <c r="F211" s="30">
        <v>958</v>
      </c>
      <c r="G211" s="30">
        <v>926</v>
      </c>
      <c r="H211" s="30">
        <v>1813</v>
      </c>
      <c r="I211" s="31"/>
      <c r="J211" s="31">
        <v>2.2039499999999999</v>
      </c>
      <c r="K211" s="92">
        <v>1375</v>
      </c>
      <c r="L211" s="92">
        <v>1555</v>
      </c>
      <c r="M211" s="92">
        <v>1600</v>
      </c>
      <c r="N211" s="92">
        <v>325</v>
      </c>
      <c r="O211" s="92">
        <v>1009.58</v>
      </c>
      <c r="P211" s="92">
        <v>353.3</v>
      </c>
      <c r="Q211" s="91">
        <f t="shared" ref="Q211:Q242" si="5">P211*3.3</f>
        <v>1165.8899999999999</v>
      </c>
      <c r="U211" s="29">
        <v>44927</v>
      </c>
      <c r="V211" s="4">
        <v>1060</v>
      </c>
    </row>
    <row r="212" spans="2:42" x14ac:dyDescent="0.2">
      <c r="B212" s="29">
        <v>44958</v>
      </c>
      <c r="C212" s="30">
        <v>1039</v>
      </c>
      <c r="D212" s="30">
        <v>1119</v>
      </c>
      <c r="E212" s="30">
        <v>997</v>
      </c>
      <c r="F212" s="30">
        <v>971</v>
      </c>
      <c r="G212" s="30">
        <v>939</v>
      </c>
      <c r="H212" s="30">
        <v>1730</v>
      </c>
      <c r="I212" s="31"/>
      <c r="J212" s="31">
        <v>2.1765000000000003</v>
      </c>
      <c r="K212" s="92">
        <v>1411.25</v>
      </c>
      <c r="L212" s="92">
        <v>1477.5</v>
      </c>
      <c r="M212" s="92">
        <v>1600</v>
      </c>
      <c r="N212" s="92">
        <v>317.5</v>
      </c>
      <c r="O212" s="92">
        <v>894.67499999999995</v>
      </c>
      <c r="P212" s="92">
        <v>278.94</v>
      </c>
      <c r="Q212" s="91">
        <f t="shared" si="5"/>
        <v>920.50199999999995</v>
      </c>
      <c r="U212" s="29">
        <v>44958</v>
      </c>
      <c r="V212" s="4">
        <v>1036.67</v>
      </c>
    </row>
    <row r="213" spans="2:42" x14ac:dyDescent="0.2">
      <c r="B213" s="29">
        <v>44986</v>
      </c>
      <c r="C213" s="30">
        <v>1040</v>
      </c>
      <c r="D213" s="30">
        <v>1105</v>
      </c>
      <c r="E213" s="30">
        <v>1030</v>
      </c>
      <c r="F213" s="30">
        <v>974</v>
      </c>
      <c r="G213" s="30">
        <v>937</v>
      </c>
      <c r="H213" s="30">
        <v>1518</v>
      </c>
      <c r="I213" s="31"/>
      <c r="J213" s="31">
        <v>2.2050000000000001</v>
      </c>
      <c r="K213" s="92">
        <v>1421.5</v>
      </c>
      <c r="L213" s="92">
        <v>1425</v>
      </c>
      <c r="M213" s="92">
        <v>1600</v>
      </c>
      <c r="N213" s="92">
        <v>309</v>
      </c>
      <c r="O213" s="92">
        <v>834.95</v>
      </c>
      <c r="P213" s="92">
        <v>269.52</v>
      </c>
      <c r="Q213" s="91">
        <f t="shared" si="5"/>
        <v>889.41599999999994</v>
      </c>
      <c r="U213" s="29">
        <v>44986</v>
      </c>
      <c r="V213" s="4">
        <v>1051.75</v>
      </c>
    </row>
    <row r="214" spans="2:42" x14ac:dyDescent="0.2">
      <c r="B214" s="29">
        <v>45017</v>
      </c>
      <c r="C214" s="30">
        <v>1008</v>
      </c>
      <c r="D214" s="30">
        <v>1068</v>
      </c>
      <c r="E214" s="30">
        <v>1026</v>
      </c>
      <c r="F214" s="30">
        <v>989</v>
      </c>
      <c r="G214" s="30">
        <v>1009</v>
      </c>
      <c r="H214" s="30">
        <v>1520</v>
      </c>
      <c r="I214" s="31"/>
      <c r="J214" s="31">
        <v>2.4350000000000001</v>
      </c>
      <c r="K214" s="92">
        <v>1333.75</v>
      </c>
      <c r="L214" s="92">
        <v>1387.5</v>
      </c>
      <c r="M214" s="92">
        <v>1525</v>
      </c>
      <c r="N214" s="92">
        <v>282.5</v>
      </c>
      <c r="O214" s="92">
        <v>794.89</v>
      </c>
      <c r="P214" s="92">
        <v>236.81</v>
      </c>
      <c r="Q214" s="91">
        <f t="shared" si="5"/>
        <v>781.47299999999996</v>
      </c>
      <c r="U214" s="29">
        <v>45017</v>
      </c>
      <c r="V214" s="4">
        <v>1016.84</v>
      </c>
    </row>
    <row r="215" spans="2:42" x14ac:dyDescent="0.2">
      <c r="B215" s="29">
        <v>45047</v>
      </c>
      <c r="C215" s="30">
        <v>974</v>
      </c>
      <c r="D215" s="30">
        <v>1036</v>
      </c>
      <c r="E215" s="30">
        <v>914</v>
      </c>
      <c r="F215" s="30">
        <v>882</v>
      </c>
      <c r="G215" s="30">
        <v>923</v>
      </c>
      <c r="H215" s="30">
        <v>1518</v>
      </c>
      <c r="I215" s="31"/>
      <c r="J215" s="31">
        <v>2.4024999999999999</v>
      </c>
      <c r="K215" s="92">
        <v>1213</v>
      </c>
      <c r="L215" s="92">
        <v>1300</v>
      </c>
      <c r="M215" s="92">
        <v>1525</v>
      </c>
      <c r="N215" s="92">
        <v>271</v>
      </c>
      <c r="O215" s="92">
        <v>730.15</v>
      </c>
      <c r="P215" s="92">
        <v>216.98750000000001</v>
      </c>
      <c r="Q215" s="91">
        <f t="shared" si="5"/>
        <v>716.05875000000003</v>
      </c>
      <c r="U215" s="29">
        <v>45047</v>
      </c>
      <c r="V215" s="4">
        <v>992.5</v>
      </c>
    </row>
    <row r="216" spans="2:42" x14ac:dyDescent="0.2">
      <c r="B216" s="29">
        <v>45078</v>
      </c>
      <c r="C216" s="30">
        <v>915</v>
      </c>
      <c r="D216" s="30">
        <v>1007</v>
      </c>
      <c r="E216" s="30">
        <v>906</v>
      </c>
      <c r="F216" s="30">
        <v>827</v>
      </c>
      <c r="G216" s="30">
        <v>837</v>
      </c>
      <c r="H216" s="30">
        <v>1510</v>
      </c>
      <c r="I216" s="31"/>
      <c r="J216" s="31">
        <v>2.4700000000000002</v>
      </c>
      <c r="K216" s="92">
        <v>1172.5</v>
      </c>
      <c r="L216" s="92">
        <v>1226.25</v>
      </c>
      <c r="M216" s="92">
        <v>1525</v>
      </c>
      <c r="N216" s="92">
        <v>267.5</v>
      </c>
      <c r="O216" s="92">
        <v>746.18</v>
      </c>
      <c r="P216" s="92">
        <v>225.71</v>
      </c>
      <c r="Q216" s="91">
        <f t="shared" si="5"/>
        <v>744.84299999999996</v>
      </c>
      <c r="U216" s="29">
        <v>45078</v>
      </c>
      <c r="V216" s="4">
        <v>927.95</v>
      </c>
    </row>
    <row r="217" spans="2:42" x14ac:dyDescent="0.2">
      <c r="B217" s="29">
        <v>45108</v>
      </c>
      <c r="C217" s="30">
        <v>978</v>
      </c>
      <c r="D217" s="30">
        <v>1066</v>
      </c>
      <c r="E217" s="30">
        <v>979</v>
      </c>
      <c r="F217" s="30">
        <v>894</v>
      </c>
      <c r="G217" s="30">
        <v>930</v>
      </c>
      <c r="H217" s="30">
        <v>1510</v>
      </c>
      <c r="I217" s="31"/>
      <c r="J217" s="31">
        <v>2.3075000000000001</v>
      </c>
      <c r="K217" s="92">
        <v>1312.5</v>
      </c>
      <c r="L217" s="92">
        <v>1216.25</v>
      </c>
      <c r="M217" s="92">
        <v>1410</v>
      </c>
      <c r="N217" s="92">
        <v>258.75</v>
      </c>
      <c r="O217" s="92">
        <v>837.08</v>
      </c>
      <c r="P217" s="92">
        <v>248.5</v>
      </c>
      <c r="Q217" s="91">
        <f t="shared" si="5"/>
        <v>820.05</v>
      </c>
      <c r="U217" s="29">
        <v>45108</v>
      </c>
      <c r="V217" s="4">
        <v>998.1</v>
      </c>
    </row>
    <row r="218" spans="2:42" x14ac:dyDescent="0.2">
      <c r="B218" s="29">
        <v>45139</v>
      </c>
      <c r="C218" s="30">
        <v>993</v>
      </c>
      <c r="D218" s="30">
        <v>1097</v>
      </c>
      <c r="E218" s="30">
        <v>953</v>
      </c>
      <c r="F218" s="30">
        <v>872</v>
      </c>
      <c r="G218" s="30">
        <v>921</v>
      </c>
      <c r="H218" s="30">
        <v>1643</v>
      </c>
      <c r="I218" s="31"/>
      <c r="J218" s="31">
        <v>2.2862499999999999</v>
      </c>
      <c r="K218" s="92">
        <v>1499</v>
      </c>
      <c r="L218" s="92">
        <v>1293</v>
      </c>
      <c r="M218" s="92">
        <v>1410</v>
      </c>
      <c r="N218" s="92">
        <v>233</v>
      </c>
      <c r="O218" s="92">
        <v>974.74</v>
      </c>
      <c r="P218" s="92">
        <v>298.82</v>
      </c>
      <c r="Q218" s="91">
        <f t="shared" si="5"/>
        <v>986.10599999999988</v>
      </c>
      <c r="U218" s="29">
        <v>45139</v>
      </c>
      <c r="V218" s="4">
        <v>998.41</v>
      </c>
    </row>
    <row r="219" spans="2:42" x14ac:dyDescent="0.2">
      <c r="B219" s="29">
        <v>45170</v>
      </c>
      <c r="C219" s="30">
        <v>945</v>
      </c>
      <c r="D219" s="30">
        <v>1066</v>
      </c>
      <c r="E219" s="30">
        <v>925</v>
      </c>
      <c r="F219" s="30">
        <v>846</v>
      </c>
      <c r="G219" s="30">
        <v>883</v>
      </c>
      <c r="H219" s="30">
        <v>1685</v>
      </c>
      <c r="I219" s="31"/>
      <c r="J219" s="31">
        <v>2.2559999999999998</v>
      </c>
      <c r="K219" s="92">
        <v>1432.5</v>
      </c>
      <c r="L219" s="92">
        <v>1353.75</v>
      </c>
      <c r="M219" s="92">
        <v>1410</v>
      </c>
      <c r="N219" s="92">
        <v>230</v>
      </c>
      <c r="O219" s="92">
        <v>1037.52</v>
      </c>
      <c r="P219" s="92">
        <v>313.00625000000002</v>
      </c>
      <c r="Q219" s="91">
        <f t="shared" si="5"/>
        <v>1032.920625</v>
      </c>
      <c r="U219" s="29">
        <v>45170</v>
      </c>
      <c r="V219" s="4">
        <v>957.64</v>
      </c>
    </row>
    <row r="220" spans="2:42" x14ac:dyDescent="0.2">
      <c r="B220" s="29">
        <v>45200</v>
      </c>
      <c r="C220" s="30">
        <v>906</v>
      </c>
      <c r="D220" s="30">
        <v>1055</v>
      </c>
      <c r="E220" s="30">
        <v>898</v>
      </c>
      <c r="F220" s="30">
        <v>817</v>
      </c>
      <c r="G220" s="30">
        <v>870</v>
      </c>
      <c r="H220" s="30">
        <v>1685</v>
      </c>
      <c r="I220" s="31"/>
      <c r="J220" s="31">
        <v>2.2250000000000001</v>
      </c>
      <c r="K220" s="31">
        <v>1318.75</v>
      </c>
      <c r="L220" s="31">
        <v>1367.5</v>
      </c>
      <c r="M220" s="31">
        <v>1505</v>
      </c>
      <c r="N220" s="31">
        <v>220</v>
      </c>
      <c r="O220" s="92">
        <v>973.625</v>
      </c>
      <c r="P220" s="92">
        <v>288.89999999999998</v>
      </c>
      <c r="Q220" s="91">
        <f t="shared" si="5"/>
        <v>953.36999999999989</v>
      </c>
      <c r="U220" s="29">
        <v>45200</v>
      </c>
      <c r="V220" s="4">
        <v>912.38</v>
      </c>
    </row>
    <row r="221" spans="2:42" x14ac:dyDescent="0.2">
      <c r="B221" s="29">
        <v>45231</v>
      </c>
      <c r="C221" s="30">
        <v>966</v>
      </c>
      <c r="D221" s="30">
        <v>1116</v>
      </c>
      <c r="E221" s="30">
        <v>948</v>
      </c>
      <c r="F221" s="30">
        <v>848</v>
      </c>
      <c r="G221" s="30">
        <v>917</v>
      </c>
      <c r="H221" s="30">
        <v>1465</v>
      </c>
      <c r="I221" s="31"/>
      <c r="J221" s="31">
        <v>1.915</v>
      </c>
      <c r="K221" s="31">
        <v>1317</v>
      </c>
      <c r="L221" s="31">
        <v>1388</v>
      </c>
      <c r="M221" s="31">
        <v>1505</v>
      </c>
      <c r="N221" s="31">
        <v>220</v>
      </c>
      <c r="O221" s="92">
        <f t="shared" ref="O221:O270" si="6">P221/P220*O220</f>
        <v>957.1114572516442</v>
      </c>
      <c r="P221" s="92">
        <v>284</v>
      </c>
      <c r="Q221" s="91">
        <f t="shared" si="5"/>
        <v>937.19999999999993</v>
      </c>
      <c r="R221" s="107"/>
      <c r="U221" s="29">
        <v>45231</v>
      </c>
    </row>
    <row r="222" spans="2:42" x14ac:dyDescent="0.2">
      <c r="B222" s="29">
        <v>45261</v>
      </c>
      <c r="C222" s="99">
        <v>995</v>
      </c>
      <c r="D222" s="99">
        <v>1122</v>
      </c>
      <c r="E222" s="99">
        <v>965</v>
      </c>
      <c r="F222" s="99">
        <v>852</v>
      </c>
      <c r="G222" s="99">
        <v>932</v>
      </c>
      <c r="H222" s="99">
        <v>1450</v>
      </c>
      <c r="I222" s="100"/>
      <c r="J222" s="100">
        <v>1.7749999999999999</v>
      </c>
      <c r="K222" s="101">
        <f t="shared" ref="K222:K270" si="7">C222/C221*K221</f>
        <v>1356.5372670807453</v>
      </c>
      <c r="L222" s="101">
        <f t="shared" ref="L222:L270" si="8">C222/C221*L221</f>
        <v>1429.6687370600414</v>
      </c>
      <c r="M222" s="101">
        <v>1505</v>
      </c>
      <c r="N222" s="101">
        <f t="shared" ref="N222:N270" si="9">C222/C221*N221</f>
        <v>226.60455486542443</v>
      </c>
      <c r="O222" s="101">
        <f t="shared" si="6"/>
        <v>930.15057113187959</v>
      </c>
      <c r="P222" s="101">
        <v>276</v>
      </c>
      <c r="Q222" s="91">
        <f t="shared" si="5"/>
        <v>910.8</v>
      </c>
      <c r="U222" s="29">
        <v>45261</v>
      </c>
    </row>
    <row r="223" spans="2:42" x14ac:dyDescent="0.2">
      <c r="B223" s="29">
        <v>45292</v>
      </c>
      <c r="C223" s="99">
        <v>1010</v>
      </c>
      <c r="D223" s="99">
        <v>1126</v>
      </c>
      <c r="E223" s="99">
        <v>963</v>
      </c>
      <c r="F223" s="99">
        <v>850</v>
      </c>
      <c r="G223" s="99">
        <v>930</v>
      </c>
      <c r="H223" s="99">
        <v>1440</v>
      </c>
      <c r="I223" s="100"/>
      <c r="J223" s="100">
        <v>1.73</v>
      </c>
      <c r="K223" s="101">
        <f t="shared" si="7"/>
        <v>1376.9875776397514</v>
      </c>
      <c r="L223" s="101">
        <f t="shared" si="8"/>
        <v>1451.2215320910973</v>
      </c>
      <c r="M223" s="101">
        <f t="shared" ref="M223:M270" si="10">C223/C222*M222</f>
        <v>1527.6884422110552</v>
      </c>
      <c r="N223" s="101">
        <f t="shared" si="9"/>
        <v>230.0207039337474</v>
      </c>
      <c r="O223" s="101">
        <f t="shared" si="6"/>
        <v>863.59088352371066</v>
      </c>
      <c r="P223" s="101">
        <v>256.25</v>
      </c>
      <c r="Q223" s="91">
        <f t="shared" si="5"/>
        <v>845.625</v>
      </c>
      <c r="U223" s="17"/>
    </row>
    <row r="224" spans="2:42" x14ac:dyDescent="0.2">
      <c r="B224" s="29">
        <v>45323</v>
      </c>
      <c r="C224" s="99">
        <v>1025</v>
      </c>
      <c r="D224" s="99">
        <v>1130</v>
      </c>
      <c r="E224" s="99">
        <v>967</v>
      </c>
      <c r="F224" s="99">
        <v>848</v>
      </c>
      <c r="G224" s="99">
        <v>935</v>
      </c>
      <c r="H224" s="99">
        <v>1430</v>
      </c>
      <c r="I224" s="100">
        <v>51.06</v>
      </c>
      <c r="J224" s="100">
        <v>1.7324999999999999</v>
      </c>
      <c r="K224" s="101">
        <f t="shared" si="7"/>
        <v>1397.4378881987577</v>
      </c>
      <c r="L224" s="101">
        <f t="shared" si="8"/>
        <v>1472.7743271221532</v>
      </c>
      <c r="M224" s="101">
        <f t="shared" si="10"/>
        <v>1550.3768844221104</v>
      </c>
      <c r="N224" s="101">
        <f t="shared" si="9"/>
        <v>233.43685300207039</v>
      </c>
      <c r="O224" s="101">
        <f t="shared" si="6"/>
        <v>836.62999740394605</v>
      </c>
      <c r="P224" s="101">
        <v>248.25</v>
      </c>
      <c r="Q224" s="91">
        <f t="shared" si="5"/>
        <v>819.22499999999991</v>
      </c>
      <c r="U224" s="17"/>
    </row>
    <row r="225" spans="2:21" x14ac:dyDescent="0.2">
      <c r="B225" s="29">
        <v>45352</v>
      </c>
      <c r="C225" s="99">
        <v>1050</v>
      </c>
      <c r="D225" s="99">
        <v>1135</v>
      </c>
      <c r="E225" s="99">
        <v>975</v>
      </c>
      <c r="F225" s="99">
        <v>852</v>
      </c>
      <c r="G225" s="99">
        <v>940</v>
      </c>
      <c r="H225" s="99">
        <v>1435</v>
      </c>
      <c r="I225" s="100">
        <v>51</v>
      </c>
      <c r="J225" s="100">
        <v>1.7524999999999999</v>
      </c>
      <c r="K225" s="101">
        <f t="shared" si="7"/>
        <v>1431.5217391304348</v>
      </c>
      <c r="L225" s="101">
        <f t="shared" si="8"/>
        <v>1508.695652173913</v>
      </c>
      <c r="M225" s="101">
        <f t="shared" si="10"/>
        <v>1588.1909547738692</v>
      </c>
      <c r="N225" s="101">
        <f t="shared" si="9"/>
        <v>239.13043478260869</v>
      </c>
      <c r="O225" s="101">
        <f t="shared" si="6"/>
        <v>798.71625129802703</v>
      </c>
      <c r="P225" s="101">
        <v>237</v>
      </c>
      <c r="Q225" s="91">
        <f t="shared" si="5"/>
        <v>782.09999999999991</v>
      </c>
      <c r="U225" s="17"/>
    </row>
    <row r="226" spans="2:21" x14ac:dyDescent="0.2">
      <c r="B226" s="29">
        <v>45383</v>
      </c>
      <c r="C226" s="99">
        <v>1070</v>
      </c>
      <c r="D226" s="99">
        <v>1140</v>
      </c>
      <c r="E226" s="99">
        <v>980</v>
      </c>
      <c r="F226" s="99">
        <v>855</v>
      </c>
      <c r="G226" s="99">
        <v>945</v>
      </c>
      <c r="H226" s="99">
        <v>1430</v>
      </c>
      <c r="I226" s="100">
        <v>51</v>
      </c>
      <c r="J226" s="100">
        <v>1.7725</v>
      </c>
      <c r="K226" s="101">
        <f t="shared" si="7"/>
        <v>1458.7888198757762</v>
      </c>
      <c r="L226" s="101">
        <f t="shared" si="8"/>
        <v>1537.4327122153209</v>
      </c>
      <c r="M226" s="101">
        <f t="shared" si="10"/>
        <v>1618.4422110552762</v>
      </c>
      <c r="N226" s="101">
        <f t="shared" si="9"/>
        <v>243.68530020703932</v>
      </c>
      <c r="O226" s="101">
        <f t="shared" si="6"/>
        <v>791.97602976808582</v>
      </c>
      <c r="P226" s="101">
        <v>235</v>
      </c>
      <c r="Q226" s="91">
        <f t="shared" si="5"/>
        <v>775.5</v>
      </c>
      <c r="U226" s="17"/>
    </row>
    <row r="227" spans="2:21" x14ac:dyDescent="0.2">
      <c r="B227" s="29">
        <v>45413</v>
      </c>
      <c r="C227" s="99">
        <v>1090</v>
      </c>
      <c r="D227" s="99">
        <v>1150</v>
      </c>
      <c r="E227" s="99">
        <v>990</v>
      </c>
      <c r="F227" s="99">
        <v>865</v>
      </c>
      <c r="G227" s="99">
        <v>950</v>
      </c>
      <c r="H227" s="99">
        <v>1435</v>
      </c>
      <c r="I227" s="100">
        <v>51</v>
      </c>
      <c r="J227" s="100">
        <v>1.7849999999999999</v>
      </c>
      <c r="K227" s="101">
        <f t="shared" si="7"/>
        <v>1486.0559006211179</v>
      </c>
      <c r="L227" s="101">
        <f t="shared" si="8"/>
        <v>1566.1697722567287</v>
      </c>
      <c r="M227" s="101">
        <f t="shared" si="10"/>
        <v>1648.6934673366832</v>
      </c>
      <c r="N227" s="101">
        <f t="shared" si="9"/>
        <v>248.24016563146995</v>
      </c>
      <c r="O227" s="101">
        <f t="shared" si="6"/>
        <v>785.23580823814461</v>
      </c>
      <c r="P227" s="101">
        <v>233</v>
      </c>
      <c r="Q227" s="91">
        <f t="shared" si="5"/>
        <v>768.9</v>
      </c>
      <c r="U227" s="17"/>
    </row>
    <row r="228" spans="2:21" x14ac:dyDescent="0.2">
      <c r="B228" s="29">
        <v>45444</v>
      </c>
      <c r="C228" s="99">
        <v>1100</v>
      </c>
      <c r="D228" s="99">
        <v>1160</v>
      </c>
      <c r="E228" s="99">
        <v>995</v>
      </c>
      <c r="F228" s="99">
        <v>875</v>
      </c>
      <c r="G228" s="99">
        <v>955</v>
      </c>
      <c r="H228" s="99">
        <v>1430</v>
      </c>
      <c r="I228" s="100">
        <v>51</v>
      </c>
      <c r="J228" s="100">
        <v>1.7825</v>
      </c>
      <c r="K228" s="101">
        <f t="shared" si="7"/>
        <v>1499.6894409937886</v>
      </c>
      <c r="L228" s="101">
        <f t="shared" si="8"/>
        <v>1580.5383022774326</v>
      </c>
      <c r="M228" s="101">
        <f t="shared" si="10"/>
        <v>1663.8190954773866</v>
      </c>
      <c r="N228" s="101">
        <f t="shared" si="9"/>
        <v>250.51759834368525</v>
      </c>
      <c r="O228" s="101">
        <f t="shared" si="6"/>
        <v>798.7162512980268</v>
      </c>
      <c r="P228" s="101">
        <v>237</v>
      </c>
      <c r="Q228" s="91">
        <f t="shared" si="5"/>
        <v>782.09999999999991</v>
      </c>
      <c r="U228" s="17"/>
    </row>
    <row r="229" spans="2:21" x14ac:dyDescent="0.2">
      <c r="B229" s="29">
        <v>45474</v>
      </c>
      <c r="C229" s="99">
        <v>1110</v>
      </c>
      <c r="D229" s="99">
        <v>1165</v>
      </c>
      <c r="E229" s="99">
        <v>1000</v>
      </c>
      <c r="F229" s="99">
        <v>880</v>
      </c>
      <c r="G229" s="99">
        <v>960</v>
      </c>
      <c r="H229" s="99">
        <v>1430</v>
      </c>
      <c r="I229" s="100">
        <v>50.93</v>
      </c>
      <c r="J229" s="100">
        <v>1.78</v>
      </c>
      <c r="K229" s="101">
        <f t="shared" si="7"/>
        <v>1513.3229813664593</v>
      </c>
      <c r="L229" s="101">
        <f t="shared" si="8"/>
        <v>1594.9068322981366</v>
      </c>
      <c r="M229" s="101">
        <f t="shared" si="10"/>
        <v>1678.9447236180899</v>
      </c>
      <c r="N229" s="101">
        <f t="shared" si="9"/>
        <v>252.79503105590055</v>
      </c>
      <c r="O229" s="101">
        <f t="shared" si="6"/>
        <v>808.82658359293862</v>
      </c>
      <c r="P229" s="101">
        <v>240</v>
      </c>
      <c r="Q229" s="91">
        <f t="shared" si="5"/>
        <v>792</v>
      </c>
      <c r="U229" s="17"/>
    </row>
    <row r="230" spans="2:21" x14ac:dyDescent="0.2">
      <c r="B230" s="29">
        <v>45505</v>
      </c>
      <c r="C230" s="99">
        <v>1110</v>
      </c>
      <c r="D230" s="99">
        <v>1165</v>
      </c>
      <c r="E230" s="99">
        <v>1000</v>
      </c>
      <c r="F230" s="99">
        <v>880</v>
      </c>
      <c r="G230" s="99">
        <v>960</v>
      </c>
      <c r="H230" s="99">
        <v>1430</v>
      </c>
      <c r="I230" s="100">
        <v>50.59</v>
      </c>
      <c r="J230" s="100">
        <v>1.77</v>
      </c>
      <c r="K230" s="101">
        <f t="shared" si="7"/>
        <v>1513.3229813664593</v>
      </c>
      <c r="L230" s="101">
        <f t="shared" si="8"/>
        <v>1594.9068322981366</v>
      </c>
      <c r="M230" s="101">
        <f t="shared" si="10"/>
        <v>1678.9447236180899</v>
      </c>
      <c r="N230" s="101">
        <f t="shared" si="9"/>
        <v>252.79503105590055</v>
      </c>
      <c r="O230" s="101">
        <f t="shared" si="6"/>
        <v>817.25186050536513</v>
      </c>
      <c r="P230" s="101">
        <v>242.5</v>
      </c>
      <c r="Q230" s="91">
        <f t="shared" si="5"/>
        <v>800.25</v>
      </c>
      <c r="U230" s="17"/>
    </row>
    <row r="231" spans="2:21" x14ac:dyDescent="0.2">
      <c r="B231" s="29">
        <v>45536</v>
      </c>
      <c r="C231" s="99">
        <v>1110</v>
      </c>
      <c r="D231" s="99">
        <v>1165</v>
      </c>
      <c r="E231" s="99">
        <v>1000</v>
      </c>
      <c r="F231" s="99">
        <v>880</v>
      </c>
      <c r="G231" s="99">
        <v>960</v>
      </c>
      <c r="H231" s="99">
        <v>1430</v>
      </c>
      <c r="I231" s="100">
        <v>50.24</v>
      </c>
      <c r="J231" s="100">
        <v>1.7549999999999999</v>
      </c>
      <c r="K231" s="101">
        <f t="shared" si="7"/>
        <v>1513.3229813664593</v>
      </c>
      <c r="L231" s="101">
        <f t="shared" si="8"/>
        <v>1594.9068322981366</v>
      </c>
      <c r="M231" s="101">
        <f t="shared" si="10"/>
        <v>1678.9447236180899</v>
      </c>
      <c r="N231" s="101">
        <f t="shared" si="9"/>
        <v>252.79503105590055</v>
      </c>
      <c r="O231" s="101">
        <f t="shared" si="6"/>
        <v>791.97602976808582</v>
      </c>
      <c r="P231" s="101">
        <v>235</v>
      </c>
      <c r="Q231" s="91">
        <f t="shared" si="5"/>
        <v>775.5</v>
      </c>
      <c r="U231" s="17"/>
    </row>
    <row r="232" spans="2:21" x14ac:dyDescent="0.2">
      <c r="B232" s="29">
        <v>45566</v>
      </c>
      <c r="C232" s="99">
        <v>1110</v>
      </c>
      <c r="D232" s="99">
        <v>1165</v>
      </c>
      <c r="E232" s="99">
        <v>1000</v>
      </c>
      <c r="F232" s="99">
        <v>880</v>
      </c>
      <c r="G232" s="99">
        <v>960</v>
      </c>
      <c r="H232" s="99">
        <v>1430</v>
      </c>
      <c r="I232" s="100">
        <v>49.76</v>
      </c>
      <c r="J232" s="100">
        <v>1.7250000000000001</v>
      </c>
      <c r="K232" s="101">
        <f t="shared" si="7"/>
        <v>1513.3229813664593</v>
      </c>
      <c r="L232" s="101">
        <f t="shared" si="8"/>
        <v>1594.9068322981366</v>
      </c>
      <c r="M232" s="101">
        <f t="shared" si="10"/>
        <v>1678.9447236180899</v>
      </c>
      <c r="N232" s="101">
        <f t="shared" si="9"/>
        <v>252.79503105590055</v>
      </c>
      <c r="O232" s="101">
        <f t="shared" si="6"/>
        <v>781.86569747317412</v>
      </c>
      <c r="P232" s="101">
        <v>232</v>
      </c>
      <c r="Q232" s="91">
        <f t="shared" si="5"/>
        <v>765.59999999999991</v>
      </c>
      <c r="U232" s="17"/>
    </row>
    <row r="233" spans="2:21" x14ac:dyDescent="0.2">
      <c r="B233" s="29">
        <v>45597</v>
      </c>
      <c r="C233" s="99">
        <v>1110</v>
      </c>
      <c r="D233" s="99">
        <v>1165</v>
      </c>
      <c r="E233" s="99">
        <v>1000</v>
      </c>
      <c r="F233" s="99">
        <v>880</v>
      </c>
      <c r="G233" s="99">
        <v>960</v>
      </c>
      <c r="H233" s="99">
        <v>1430</v>
      </c>
      <c r="I233" s="100">
        <v>49.76</v>
      </c>
      <c r="J233" s="100">
        <v>1.6950000000000001</v>
      </c>
      <c r="K233" s="101">
        <f t="shared" si="7"/>
        <v>1513.3229813664593</v>
      </c>
      <c r="L233" s="101">
        <f t="shared" si="8"/>
        <v>1594.9068322981366</v>
      </c>
      <c r="M233" s="101">
        <f t="shared" si="10"/>
        <v>1678.9447236180899</v>
      </c>
      <c r="N233" s="101">
        <f t="shared" si="9"/>
        <v>252.79503105590055</v>
      </c>
      <c r="O233" s="101">
        <f t="shared" si="6"/>
        <v>775.12547594323303</v>
      </c>
      <c r="P233" s="101">
        <v>230</v>
      </c>
      <c r="Q233" s="91">
        <f t="shared" si="5"/>
        <v>759</v>
      </c>
      <c r="U233" s="17"/>
    </row>
    <row r="234" spans="2:21" x14ac:dyDescent="0.2">
      <c r="B234" s="29">
        <v>45627</v>
      </c>
      <c r="C234" s="99">
        <v>1110</v>
      </c>
      <c r="D234" s="99">
        <v>1165</v>
      </c>
      <c r="E234" s="99">
        <v>1000</v>
      </c>
      <c r="F234" s="99">
        <v>880</v>
      </c>
      <c r="G234" s="99">
        <v>960</v>
      </c>
      <c r="H234" s="99">
        <v>1430</v>
      </c>
      <c r="I234" s="100">
        <v>49.53</v>
      </c>
      <c r="J234" s="100">
        <v>1.6675</v>
      </c>
      <c r="K234" s="101">
        <f t="shared" si="7"/>
        <v>1513.3229813664593</v>
      </c>
      <c r="L234" s="101">
        <f t="shared" si="8"/>
        <v>1594.9068322981366</v>
      </c>
      <c r="M234" s="101">
        <f t="shared" si="10"/>
        <v>1678.9447236180899</v>
      </c>
      <c r="N234" s="101">
        <f t="shared" si="9"/>
        <v>252.79503105590055</v>
      </c>
      <c r="O234" s="101">
        <f t="shared" si="6"/>
        <v>748.16458982346842</v>
      </c>
      <c r="P234" s="101">
        <v>222</v>
      </c>
      <c r="Q234" s="91">
        <f t="shared" si="5"/>
        <v>732.59999999999991</v>
      </c>
      <c r="U234" s="17"/>
    </row>
    <row r="235" spans="2:21" x14ac:dyDescent="0.2">
      <c r="B235" s="29">
        <v>45658</v>
      </c>
      <c r="C235" s="99">
        <v>1110</v>
      </c>
      <c r="D235" s="99">
        <v>1165</v>
      </c>
      <c r="E235" s="99">
        <v>1000</v>
      </c>
      <c r="F235" s="99">
        <v>880</v>
      </c>
      <c r="G235" s="99">
        <v>960</v>
      </c>
      <c r="H235" s="99">
        <v>1430</v>
      </c>
      <c r="I235" s="100">
        <v>49.5</v>
      </c>
      <c r="J235" s="100">
        <v>1.6924999999999999</v>
      </c>
      <c r="K235" s="101">
        <f t="shared" si="7"/>
        <v>1513.3229813664593</v>
      </c>
      <c r="L235" s="101">
        <f t="shared" si="8"/>
        <v>1594.9068322981366</v>
      </c>
      <c r="M235" s="101">
        <f t="shared" si="10"/>
        <v>1678.9447236180899</v>
      </c>
      <c r="N235" s="101">
        <f t="shared" si="9"/>
        <v>252.79503105590055</v>
      </c>
      <c r="O235" s="101">
        <f t="shared" si="6"/>
        <v>738.05425752855672</v>
      </c>
      <c r="P235" s="101">
        <v>219</v>
      </c>
      <c r="Q235" s="91">
        <f t="shared" si="5"/>
        <v>722.69999999999993</v>
      </c>
      <c r="U235" s="17"/>
    </row>
    <row r="236" spans="2:21" x14ac:dyDescent="0.2">
      <c r="B236" s="29">
        <v>45689</v>
      </c>
      <c r="C236" s="99">
        <f t="shared" ref="C236:G251" si="11">C235</f>
        <v>1110</v>
      </c>
      <c r="D236" s="99">
        <f t="shared" si="11"/>
        <v>1165</v>
      </c>
      <c r="E236" s="99">
        <f t="shared" si="11"/>
        <v>1000</v>
      </c>
      <c r="F236" s="99">
        <v>880</v>
      </c>
      <c r="G236" s="99">
        <f t="shared" ref="F236:I251" si="12">G235</f>
        <v>960</v>
      </c>
      <c r="H236" s="99">
        <f t="shared" si="12"/>
        <v>1430</v>
      </c>
      <c r="I236" s="100">
        <v>49.5</v>
      </c>
      <c r="J236" s="100">
        <v>2.27</v>
      </c>
      <c r="K236" s="101">
        <f t="shared" si="7"/>
        <v>1513.3229813664593</v>
      </c>
      <c r="L236" s="101">
        <f t="shared" si="8"/>
        <v>1594.9068322981366</v>
      </c>
      <c r="M236" s="101">
        <f t="shared" si="10"/>
        <v>1678.9447236180899</v>
      </c>
      <c r="N236" s="101">
        <f t="shared" si="9"/>
        <v>252.79503105590055</v>
      </c>
      <c r="O236" s="101">
        <f t="shared" si="6"/>
        <v>736.36920214607142</v>
      </c>
      <c r="P236" s="101">
        <v>218.5</v>
      </c>
      <c r="Q236" s="91">
        <f t="shared" si="5"/>
        <v>721.05</v>
      </c>
      <c r="U236" s="17"/>
    </row>
    <row r="237" spans="2:21" x14ac:dyDescent="0.2">
      <c r="B237" s="29">
        <v>45717</v>
      </c>
      <c r="C237" s="99">
        <f t="shared" si="11"/>
        <v>1110</v>
      </c>
      <c r="D237" s="99">
        <f t="shared" si="11"/>
        <v>1165</v>
      </c>
      <c r="E237" s="99">
        <f t="shared" si="11"/>
        <v>1000</v>
      </c>
      <c r="F237" s="99">
        <f t="shared" si="12"/>
        <v>880</v>
      </c>
      <c r="G237" s="99">
        <f t="shared" si="12"/>
        <v>960</v>
      </c>
      <c r="H237" s="99">
        <f t="shared" si="12"/>
        <v>1430</v>
      </c>
      <c r="I237" s="100">
        <v>49.4</v>
      </c>
      <c r="J237" s="100">
        <v>2.2650000000000001</v>
      </c>
      <c r="K237" s="101">
        <f t="shared" si="7"/>
        <v>1513.3229813664593</v>
      </c>
      <c r="L237" s="101">
        <f t="shared" si="8"/>
        <v>1594.9068322981366</v>
      </c>
      <c r="M237" s="101">
        <f t="shared" si="10"/>
        <v>1678.9447236180899</v>
      </c>
      <c r="N237" s="101">
        <f t="shared" si="9"/>
        <v>252.79503105590055</v>
      </c>
      <c r="O237" s="101">
        <f t="shared" si="6"/>
        <v>741.42436829352732</v>
      </c>
      <c r="P237" s="101">
        <v>220</v>
      </c>
      <c r="Q237" s="91">
        <f t="shared" si="5"/>
        <v>726</v>
      </c>
      <c r="U237" s="17"/>
    </row>
    <row r="238" spans="2:21" x14ac:dyDescent="0.2">
      <c r="B238" s="29">
        <v>45748</v>
      </c>
      <c r="C238" s="99">
        <f t="shared" si="11"/>
        <v>1110</v>
      </c>
      <c r="D238" s="99">
        <f t="shared" si="11"/>
        <v>1165</v>
      </c>
      <c r="E238" s="99">
        <f t="shared" si="11"/>
        <v>1000</v>
      </c>
      <c r="F238" s="99">
        <f t="shared" si="11"/>
        <v>880</v>
      </c>
      <c r="G238" s="99">
        <f t="shared" si="11"/>
        <v>960</v>
      </c>
      <c r="H238" s="99">
        <f t="shared" si="12"/>
        <v>1430</v>
      </c>
      <c r="I238" s="100">
        <v>49.4</v>
      </c>
      <c r="J238" s="100">
        <v>2.5099999999999998</v>
      </c>
      <c r="K238" s="101">
        <f t="shared" si="7"/>
        <v>1513.3229813664593</v>
      </c>
      <c r="L238" s="101">
        <f t="shared" si="8"/>
        <v>1594.9068322981366</v>
      </c>
      <c r="M238" s="101">
        <f t="shared" si="10"/>
        <v>1678.9447236180899</v>
      </c>
      <c r="N238" s="101">
        <f t="shared" si="9"/>
        <v>252.79503105590055</v>
      </c>
      <c r="O238" s="101">
        <f t="shared" si="6"/>
        <v>758.27492211838023</v>
      </c>
      <c r="P238" s="101">
        <v>225</v>
      </c>
      <c r="Q238" s="91">
        <f t="shared" si="5"/>
        <v>742.5</v>
      </c>
      <c r="U238" s="17"/>
    </row>
    <row r="239" spans="2:21" x14ac:dyDescent="0.2">
      <c r="B239" s="29">
        <v>45778</v>
      </c>
      <c r="C239" s="99">
        <f t="shared" si="11"/>
        <v>1110</v>
      </c>
      <c r="D239" s="99">
        <f t="shared" si="11"/>
        <v>1165</v>
      </c>
      <c r="E239" s="99">
        <f t="shared" si="11"/>
        <v>1000</v>
      </c>
      <c r="F239" s="99">
        <f t="shared" si="11"/>
        <v>880</v>
      </c>
      <c r="G239" s="99">
        <f t="shared" si="11"/>
        <v>960</v>
      </c>
      <c r="H239" s="99">
        <f t="shared" si="12"/>
        <v>1430</v>
      </c>
      <c r="I239" s="100">
        <v>49.33</v>
      </c>
      <c r="J239" s="100">
        <v>2.4550000000000001</v>
      </c>
      <c r="K239" s="101">
        <f t="shared" si="7"/>
        <v>1513.3229813664593</v>
      </c>
      <c r="L239" s="101">
        <f t="shared" si="8"/>
        <v>1594.9068322981366</v>
      </c>
      <c r="M239" s="101">
        <f t="shared" si="10"/>
        <v>1678.9447236180899</v>
      </c>
      <c r="N239" s="101">
        <f t="shared" si="9"/>
        <v>252.79503105590055</v>
      </c>
      <c r="O239" s="101">
        <f t="shared" si="6"/>
        <v>768.38525441329205</v>
      </c>
      <c r="P239" s="101">
        <v>228</v>
      </c>
      <c r="Q239" s="91">
        <f t="shared" si="5"/>
        <v>752.4</v>
      </c>
      <c r="U239" s="17"/>
    </row>
    <row r="240" spans="2:21" x14ac:dyDescent="0.2">
      <c r="B240" s="29">
        <v>45809</v>
      </c>
      <c r="C240" s="99">
        <f t="shared" si="11"/>
        <v>1110</v>
      </c>
      <c r="D240" s="99">
        <f t="shared" si="11"/>
        <v>1165</v>
      </c>
      <c r="E240" s="99">
        <f t="shared" si="11"/>
        <v>1000</v>
      </c>
      <c r="F240" s="99">
        <f t="shared" si="11"/>
        <v>880</v>
      </c>
      <c r="G240" s="99">
        <f t="shared" si="11"/>
        <v>960</v>
      </c>
      <c r="H240" s="99">
        <f t="shared" si="12"/>
        <v>1430</v>
      </c>
      <c r="I240" s="100">
        <v>49.33</v>
      </c>
      <c r="J240" s="100">
        <v>2.4049999999999998</v>
      </c>
      <c r="K240" s="101">
        <f t="shared" si="7"/>
        <v>1513.3229813664593</v>
      </c>
      <c r="L240" s="101">
        <f t="shared" si="8"/>
        <v>1594.9068322981366</v>
      </c>
      <c r="M240" s="101">
        <f t="shared" si="10"/>
        <v>1678.9447236180899</v>
      </c>
      <c r="N240" s="101">
        <f t="shared" si="9"/>
        <v>252.79503105590055</v>
      </c>
      <c r="O240" s="101">
        <f t="shared" si="6"/>
        <v>768.38525441329205</v>
      </c>
      <c r="P240" s="101">
        <f>P239</f>
        <v>228</v>
      </c>
      <c r="Q240" s="91">
        <f t="shared" si="5"/>
        <v>752.4</v>
      </c>
      <c r="U240" s="17"/>
    </row>
    <row r="241" spans="2:21" x14ac:dyDescent="0.2">
      <c r="B241" s="29">
        <v>45839</v>
      </c>
      <c r="C241" s="99">
        <f t="shared" si="11"/>
        <v>1110</v>
      </c>
      <c r="D241" s="99">
        <f t="shared" si="11"/>
        <v>1165</v>
      </c>
      <c r="E241" s="99">
        <f t="shared" si="11"/>
        <v>1000</v>
      </c>
      <c r="F241" s="99">
        <f t="shared" si="11"/>
        <v>880</v>
      </c>
      <c r="G241" s="99">
        <f t="shared" si="11"/>
        <v>960</v>
      </c>
      <c r="H241" s="99">
        <f t="shared" si="12"/>
        <v>1430</v>
      </c>
      <c r="I241" s="100">
        <v>49.32</v>
      </c>
      <c r="J241" s="100">
        <v>2.0024999999999999</v>
      </c>
      <c r="K241" s="101">
        <f t="shared" si="7"/>
        <v>1513.3229813664593</v>
      </c>
      <c r="L241" s="101">
        <f t="shared" si="8"/>
        <v>1594.9068322981366</v>
      </c>
      <c r="M241" s="101">
        <f t="shared" si="10"/>
        <v>1678.9447236180899</v>
      </c>
      <c r="N241" s="101">
        <f t="shared" si="9"/>
        <v>252.79503105590055</v>
      </c>
      <c r="O241" s="101">
        <f t="shared" si="6"/>
        <v>768.38525441329205</v>
      </c>
      <c r="P241" s="101">
        <f t="shared" ref="P241:P270" si="13">P240</f>
        <v>228</v>
      </c>
      <c r="Q241" s="91">
        <f t="shared" si="5"/>
        <v>752.4</v>
      </c>
      <c r="U241" s="17"/>
    </row>
    <row r="242" spans="2:21" x14ac:dyDescent="0.2">
      <c r="B242" s="29">
        <v>45870</v>
      </c>
      <c r="C242" s="99">
        <f t="shared" si="11"/>
        <v>1110</v>
      </c>
      <c r="D242" s="99">
        <f t="shared" si="11"/>
        <v>1165</v>
      </c>
      <c r="E242" s="99">
        <f t="shared" si="11"/>
        <v>1000</v>
      </c>
      <c r="F242" s="99">
        <f t="shared" si="11"/>
        <v>880</v>
      </c>
      <c r="G242" s="99">
        <f t="shared" si="11"/>
        <v>960</v>
      </c>
      <c r="H242" s="99">
        <f t="shared" si="12"/>
        <v>1430</v>
      </c>
      <c r="I242" s="100">
        <v>49.77</v>
      </c>
      <c r="J242" s="100">
        <v>2.2050000000000001</v>
      </c>
      <c r="K242" s="101">
        <f t="shared" si="7"/>
        <v>1513.3229813664593</v>
      </c>
      <c r="L242" s="101">
        <f t="shared" si="8"/>
        <v>1594.9068322981366</v>
      </c>
      <c r="M242" s="101">
        <f t="shared" si="10"/>
        <v>1678.9447236180899</v>
      </c>
      <c r="N242" s="101">
        <f t="shared" si="9"/>
        <v>252.79503105590055</v>
      </c>
      <c r="O242" s="101">
        <f t="shared" si="6"/>
        <v>768.38525441329205</v>
      </c>
      <c r="P242" s="101">
        <f t="shared" si="13"/>
        <v>228</v>
      </c>
      <c r="Q242" s="91">
        <f t="shared" si="5"/>
        <v>752.4</v>
      </c>
      <c r="U242" s="17"/>
    </row>
    <row r="243" spans="2:21" x14ac:dyDescent="0.2">
      <c r="B243" s="29">
        <v>45901</v>
      </c>
      <c r="C243" s="99">
        <f t="shared" si="11"/>
        <v>1110</v>
      </c>
      <c r="D243" s="99">
        <f t="shared" si="11"/>
        <v>1165</v>
      </c>
      <c r="E243" s="99">
        <f t="shared" si="11"/>
        <v>1000</v>
      </c>
      <c r="F243" s="99">
        <f t="shared" si="11"/>
        <v>880</v>
      </c>
      <c r="G243" s="99">
        <f t="shared" si="11"/>
        <v>960</v>
      </c>
      <c r="H243" s="99">
        <f t="shared" si="12"/>
        <v>1430</v>
      </c>
      <c r="I243" s="100">
        <v>49.38</v>
      </c>
      <c r="J243" s="100">
        <v>1.9750000000000001</v>
      </c>
      <c r="K243" s="101">
        <f t="shared" si="7"/>
        <v>1513.3229813664593</v>
      </c>
      <c r="L243" s="101">
        <f t="shared" si="8"/>
        <v>1594.9068322981366</v>
      </c>
      <c r="M243" s="101">
        <f t="shared" si="10"/>
        <v>1678.9447236180899</v>
      </c>
      <c r="N243" s="101">
        <f t="shared" si="9"/>
        <v>252.79503105590055</v>
      </c>
      <c r="O243" s="101">
        <f t="shared" si="6"/>
        <v>768.38525441329205</v>
      </c>
      <c r="P243" s="101">
        <f t="shared" si="13"/>
        <v>228</v>
      </c>
      <c r="Q243" s="91">
        <f t="shared" ref="Q243:Q270" si="14">P243*3.3</f>
        <v>752.4</v>
      </c>
      <c r="U243" s="17"/>
    </row>
    <row r="244" spans="2:21" x14ac:dyDescent="0.2">
      <c r="B244" s="29">
        <v>45931</v>
      </c>
      <c r="C244" s="99">
        <f t="shared" si="11"/>
        <v>1110</v>
      </c>
      <c r="D244" s="99">
        <f t="shared" si="11"/>
        <v>1165</v>
      </c>
      <c r="E244" s="99">
        <f t="shared" si="11"/>
        <v>1000</v>
      </c>
      <c r="F244" s="99">
        <f t="shared" si="11"/>
        <v>880</v>
      </c>
      <c r="G244" s="99">
        <f t="shared" si="11"/>
        <v>960</v>
      </c>
      <c r="H244" s="99">
        <f t="shared" si="12"/>
        <v>1430</v>
      </c>
      <c r="I244" s="100">
        <v>49.38</v>
      </c>
      <c r="J244" s="100">
        <v>2.1124999999999998</v>
      </c>
      <c r="K244" s="101">
        <f t="shared" si="7"/>
        <v>1513.3229813664593</v>
      </c>
      <c r="L244" s="101">
        <f t="shared" si="8"/>
        <v>1594.9068322981366</v>
      </c>
      <c r="M244" s="101">
        <f t="shared" si="10"/>
        <v>1678.9447236180899</v>
      </c>
      <c r="N244" s="101">
        <f t="shared" si="9"/>
        <v>252.79503105590055</v>
      </c>
      <c r="O244" s="101">
        <f t="shared" si="6"/>
        <v>768.38525441329205</v>
      </c>
      <c r="P244" s="101">
        <f t="shared" si="13"/>
        <v>228</v>
      </c>
      <c r="Q244" s="91">
        <f t="shared" si="14"/>
        <v>752.4</v>
      </c>
      <c r="U244" s="17"/>
    </row>
    <row r="245" spans="2:21" x14ac:dyDescent="0.2">
      <c r="B245" s="29">
        <v>45962</v>
      </c>
      <c r="C245" s="99">
        <f t="shared" si="11"/>
        <v>1110</v>
      </c>
      <c r="D245" s="99">
        <f t="shared" si="11"/>
        <v>1165</v>
      </c>
      <c r="E245" s="99">
        <f t="shared" si="11"/>
        <v>1000</v>
      </c>
      <c r="F245" s="99">
        <f t="shared" si="11"/>
        <v>880</v>
      </c>
      <c r="G245" s="99">
        <f t="shared" si="11"/>
        <v>960</v>
      </c>
      <c r="H245" s="99">
        <f t="shared" si="12"/>
        <v>1430</v>
      </c>
      <c r="I245" s="100">
        <v>49.38</v>
      </c>
      <c r="J245" s="100">
        <v>2.13</v>
      </c>
      <c r="K245" s="101">
        <f t="shared" si="7"/>
        <v>1513.3229813664593</v>
      </c>
      <c r="L245" s="101">
        <f t="shared" si="8"/>
        <v>1594.9068322981366</v>
      </c>
      <c r="M245" s="101">
        <f t="shared" si="10"/>
        <v>1678.9447236180899</v>
      </c>
      <c r="N245" s="101">
        <f t="shared" si="9"/>
        <v>252.79503105590055</v>
      </c>
      <c r="O245" s="101">
        <f t="shared" si="6"/>
        <v>768.38525441329205</v>
      </c>
      <c r="P245" s="101">
        <f t="shared" si="13"/>
        <v>228</v>
      </c>
      <c r="Q245" s="91">
        <f t="shared" si="14"/>
        <v>752.4</v>
      </c>
      <c r="U245" s="17"/>
    </row>
    <row r="246" spans="2:21" x14ac:dyDescent="0.2">
      <c r="B246" s="29">
        <v>45992</v>
      </c>
      <c r="C246" s="99">
        <f t="shared" si="11"/>
        <v>1110</v>
      </c>
      <c r="D246" s="99">
        <f t="shared" si="11"/>
        <v>1165</v>
      </c>
      <c r="E246" s="99">
        <f t="shared" si="11"/>
        <v>1000</v>
      </c>
      <c r="F246" s="99">
        <f t="shared" si="11"/>
        <v>880</v>
      </c>
      <c r="G246" s="99">
        <f t="shared" si="11"/>
        <v>960</v>
      </c>
      <c r="H246" s="99">
        <f t="shared" si="12"/>
        <v>1430</v>
      </c>
      <c r="I246" s="100">
        <v>47.91</v>
      </c>
      <c r="J246" s="100">
        <v>2.0975000000000001</v>
      </c>
      <c r="K246" s="101">
        <f t="shared" si="7"/>
        <v>1513.3229813664593</v>
      </c>
      <c r="L246" s="101">
        <f t="shared" si="8"/>
        <v>1594.9068322981366</v>
      </c>
      <c r="M246" s="101">
        <f t="shared" si="10"/>
        <v>1678.9447236180899</v>
      </c>
      <c r="N246" s="101">
        <f t="shared" si="9"/>
        <v>252.79503105590055</v>
      </c>
      <c r="O246" s="101">
        <f t="shared" si="6"/>
        <v>768.38525441329205</v>
      </c>
      <c r="P246" s="101">
        <f t="shared" si="13"/>
        <v>228</v>
      </c>
      <c r="Q246" s="91">
        <f t="shared" si="14"/>
        <v>752.4</v>
      </c>
      <c r="U246" s="17"/>
    </row>
    <row r="247" spans="2:21" x14ac:dyDescent="0.2">
      <c r="B247" s="29">
        <v>46023</v>
      </c>
      <c r="C247" s="99">
        <f t="shared" si="11"/>
        <v>1110</v>
      </c>
      <c r="D247" s="99">
        <f t="shared" si="11"/>
        <v>1165</v>
      </c>
      <c r="E247" s="99">
        <f t="shared" si="11"/>
        <v>1000</v>
      </c>
      <c r="F247" s="99">
        <f t="shared" si="11"/>
        <v>880</v>
      </c>
      <c r="G247" s="99">
        <f t="shared" si="11"/>
        <v>960</v>
      </c>
      <c r="H247" s="99">
        <f t="shared" si="12"/>
        <v>1430</v>
      </c>
      <c r="I247" s="100">
        <f t="shared" si="12"/>
        <v>47.91</v>
      </c>
      <c r="J247" s="100">
        <v>1.9750000000000001</v>
      </c>
      <c r="K247" s="100">
        <f t="shared" ref="K247" si="15">K246*1.02</f>
        <v>1543.5894409937885</v>
      </c>
      <c r="L247" s="101">
        <f t="shared" si="8"/>
        <v>1594.9068322981366</v>
      </c>
      <c r="M247" s="101">
        <f t="shared" si="10"/>
        <v>1678.9447236180899</v>
      </c>
      <c r="N247" s="101">
        <f t="shared" si="9"/>
        <v>252.79503105590055</v>
      </c>
      <c r="O247" s="101">
        <f t="shared" si="6"/>
        <v>768.38525441329205</v>
      </c>
      <c r="P247" s="101">
        <f t="shared" si="13"/>
        <v>228</v>
      </c>
      <c r="Q247" s="91">
        <f t="shared" si="14"/>
        <v>752.4</v>
      </c>
      <c r="U247" s="17"/>
    </row>
    <row r="248" spans="2:21" x14ac:dyDescent="0.2">
      <c r="B248" s="29">
        <v>46054</v>
      </c>
      <c r="C248" s="99">
        <f t="shared" si="11"/>
        <v>1110</v>
      </c>
      <c r="D248" s="99">
        <f t="shared" si="11"/>
        <v>1165</v>
      </c>
      <c r="E248" s="99">
        <f t="shared" si="11"/>
        <v>1000</v>
      </c>
      <c r="F248" s="99">
        <f t="shared" si="11"/>
        <v>880</v>
      </c>
      <c r="G248" s="99">
        <f t="shared" si="11"/>
        <v>960</v>
      </c>
      <c r="H248" s="99">
        <f t="shared" si="12"/>
        <v>1430</v>
      </c>
      <c r="I248" s="100">
        <f t="shared" si="12"/>
        <v>47.91</v>
      </c>
      <c r="J248" s="100">
        <v>1.895</v>
      </c>
      <c r="K248" s="101">
        <f t="shared" si="7"/>
        <v>1543.5894409937885</v>
      </c>
      <c r="L248" s="101">
        <f t="shared" si="8"/>
        <v>1594.9068322981366</v>
      </c>
      <c r="M248" s="101">
        <f t="shared" si="10"/>
        <v>1678.9447236180899</v>
      </c>
      <c r="N248" s="101">
        <f t="shared" si="9"/>
        <v>252.79503105590055</v>
      </c>
      <c r="O248" s="101">
        <f t="shared" si="6"/>
        <v>768.38525441329205</v>
      </c>
      <c r="P248" s="101">
        <f t="shared" si="13"/>
        <v>228</v>
      </c>
      <c r="Q248" s="91">
        <f t="shared" si="14"/>
        <v>752.4</v>
      </c>
      <c r="U248" s="17"/>
    </row>
    <row r="249" spans="2:21" x14ac:dyDescent="0.2">
      <c r="B249" s="29">
        <v>46082</v>
      </c>
      <c r="C249" s="99">
        <f t="shared" si="11"/>
        <v>1110</v>
      </c>
      <c r="D249" s="99">
        <f t="shared" si="11"/>
        <v>1165</v>
      </c>
      <c r="E249" s="99">
        <f t="shared" si="11"/>
        <v>1000</v>
      </c>
      <c r="F249" s="99">
        <f t="shared" si="11"/>
        <v>880</v>
      </c>
      <c r="G249" s="99">
        <f t="shared" si="11"/>
        <v>960</v>
      </c>
      <c r="H249" s="99">
        <f t="shared" si="12"/>
        <v>1430</v>
      </c>
      <c r="I249" s="100">
        <f t="shared" si="12"/>
        <v>47.91</v>
      </c>
      <c r="J249" s="100">
        <v>1.8725000000000001</v>
      </c>
      <c r="K249" s="101">
        <f t="shared" si="7"/>
        <v>1543.5894409937885</v>
      </c>
      <c r="L249" s="101">
        <f t="shared" si="8"/>
        <v>1594.9068322981366</v>
      </c>
      <c r="M249" s="101">
        <f t="shared" si="10"/>
        <v>1678.9447236180899</v>
      </c>
      <c r="N249" s="101">
        <f t="shared" si="9"/>
        <v>252.79503105590055</v>
      </c>
      <c r="O249" s="101">
        <f t="shared" si="6"/>
        <v>768.38525441329205</v>
      </c>
      <c r="P249" s="101">
        <f t="shared" si="13"/>
        <v>228</v>
      </c>
      <c r="Q249" s="91">
        <f t="shared" si="14"/>
        <v>752.4</v>
      </c>
      <c r="U249" s="17"/>
    </row>
    <row r="250" spans="2:21" x14ac:dyDescent="0.2">
      <c r="B250" s="29">
        <v>46113</v>
      </c>
      <c r="C250" s="99">
        <f t="shared" si="11"/>
        <v>1110</v>
      </c>
      <c r="D250" s="99">
        <f t="shared" si="11"/>
        <v>1165</v>
      </c>
      <c r="E250" s="99">
        <f t="shared" si="11"/>
        <v>1000</v>
      </c>
      <c r="F250" s="99">
        <f t="shared" si="11"/>
        <v>880</v>
      </c>
      <c r="G250" s="99">
        <f t="shared" si="11"/>
        <v>960</v>
      </c>
      <c r="H250" s="99">
        <f t="shared" si="12"/>
        <v>1430</v>
      </c>
      <c r="I250" s="100">
        <f t="shared" si="12"/>
        <v>47.91</v>
      </c>
      <c r="J250" s="100">
        <v>1.9225000000000001</v>
      </c>
      <c r="K250" s="101">
        <f t="shared" si="7"/>
        <v>1543.5894409937885</v>
      </c>
      <c r="L250" s="101">
        <f t="shared" si="8"/>
        <v>1594.9068322981366</v>
      </c>
      <c r="M250" s="101">
        <f t="shared" si="10"/>
        <v>1678.9447236180899</v>
      </c>
      <c r="N250" s="101">
        <f t="shared" si="9"/>
        <v>252.79503105590055</v>
      </c>
      <c r="O250" s="101">
        <f t="shared" si="6"/>
        <v>768.38525441329205</v>
      </c>
      <c r="P250" s="101">
        <f t="shared" si="13"/>
        <v>228</v>
      </c>
      <c r="Q250" s="91">
        <f t="shared" si="14"/>
        <v>752.4</v>
      </c>
      <c r="U250" s="17"/>
    </row>
    <row r="251" spans="2:21" x14ac:dyDescent="0.2">
      <c r="B251" s="29">
        <v>46143</v>
      </c>
      <c r="C251" s="99">
        <f t="shared" si="11"/>
        <v>1110</v>
      </c>
      <c r="D251" s="99">
        <f t="shared" si="11"/>
        <v>1165</v>
      </c>
      <c r="E251" s="99">
        <f t="shared" si="11"/>
        <v>1000</v>
      </c>
      <c r="F251" s="99">
        <f t="shared" si="11"/>
        <v>880</v>
      </c>
      <c r="G251" s="99">
        <f t="shared" si="11"/>
        <v>960</v>
      </c>
      <c r="H251" s="99">
        <f t="shared" si="12"/>
        <v>1430</v>
      </c>
      <c r="I251" s="100">
        <f t="shared" si="12"/>
        <v>47.91</v>
      </c>
      <c r="J251" s="100">
        <v>1.9025000000000001</v>
      </c>
      <c r="K251" s="101">
        <f t="shared" si="7"/>
        <v>1543.5894409937885</v>
      </c>
      <c r="L251" s="101">
        <f t="shared" si="8"/>
        <v>1594.9068322981366</v>
      </c>
      <c r="M251" s="101">
        <f t="shared" si="10"/>
        <v>1678.9447236180899</v>
      </c>
      <c r="N251" s="101">
        <f t="shared" si="9"/>
        <v>252.79503105590055</v>
      </c>
      <c r="O251" s="101">
        <f t="shared" si="6"/>
        <v>768.38525441329205</v>
      </c>
      <c r="P251" s="101">
        <f t="shared" si="13"/>
        <v>228</v>
      </c>
      <c r="Q251" s="91">
        <f t="shared" si="14"/>
        <v>752.4</v>
      </c>
      <c r="U251" s="17"/>
    </row>
    <row r="252" spans="2:21" x14ac:dyDescent="0.2">
      <c r="B252" s="29">
        <v>46174</v>
      </c>
      <c r="C252" s="99">
        <f t="shared" ref="C252:J267" si="16">C251</f>
        <v>1110</v>
      </c>
      <c r="D252" s="99">
        <f t="shared" si="16"/>
        <v>1165</v>
      </c>
      <c r="E252" s="99">
        <f t="shared" si="16"/>
        <v>1000</v>
      </c>
      <c r="F252" s="99">
        <f t="shared" si="16"/>
        <v>880</v>
      </c>
      <c r="G252" s="99">
        <f t="shared" si="16"/>
        <v>960</v>
      </c>
      <c r="H252" s="99">
        <f t="shared" si="16"/>
        <v>1430</v>
      </c>
      <c r="I252" s="100">
        <f t="shared" si="16"/>
        <v>47.91</v>
      </c>
      <c r="J252" s="100">
        <v>1.91</v>
      </c>
      <c r="K252" s="101">
        <f t="shared" si="7"/>
        <v>1543.5894409937885</v>
      </c>
      <c r="L252" s="101">
        <f t="shared" si="8"/>
        <v>1594.9068322981366</v>
      </c>
      <c r="M252" s="101">
        <f t="shared" si="10"/>
        <v>1678.9447236180899</v>
      </c>
      <c r="N252" s="101">
        <f t="shared" si="9"/>
        <v>252.79503105590055</v>
      </c>
      <c r="O252" s="101">
        <f t="shared" si="6"/>
        <v>768.38525441329205</v>
      </c>
      <c r="P252" s="101">
        <f t="shared" si="13"/>
        <v>228</v>
      </c>
      <c r="Q252" s="91">
        <f t="shared" si="14"/>
        <v>752.4</v>
      </c>
      <c r="U252" s="17"/>
    </row>
    <row r="253" spans="2:21" x14ac:dyDescent="0.2">
      <c r="B253" s="29">
        <v>46204</v>
      </c>
      <c r="C253" s="99">
        <f t="shared" si="16"/>
        <v>1110</v>
      </c>
      <c r="D253" s="99">
        <f t="shared" si="16"/>
        <v>1165</v>
      </c>
      <c r="E253" s="99">
        <f t="shared" si="16"/>
        <v>1000</v>
      </c>
      <c r="F253" s="99">
        <f t="shared" si="16"/>
        <v>880</v>
      </c>
      <c r="G253" s="99">
        <f t="shared" si="16"/>
        <v>960</v>
      </c>
      <c r="H253" s="99">
        <f t="shared" si="16"/>
        <v>1430</v>
      </c>
      <c r="I253" s="100">
        <f t="shared" si="16"/>
        <v>47.91</v>
      </c>
      <c r="J253" s="100">
        <v>1.915</v>
      </c>
      <c r="K253" s="101">
        <f t="shared" si="7"/>
        <v>1543.5894409937885</v>
      </c>
      <c r="L253" s="101">
        <f t="shared" si="8"/>
        <v>1594.9068322981366</v>
      </c>
      <c r="M253" s="101">
        <f t="shared" si="10"/>
        <v>1678.9447236180899</v>
      </c>
      <c r="N253" s="101">
        <f t="shared" si="9"/>
        <v>252.79503105590055</v>
      </c>
      <c r="O253" s="101">
        <f t="shared" si="6"/>
        <v>768.38525441329205</v>
      </c>
      <c r="P253" s="101">
        <f t="shared" si="13"/>
        <v>228</v>
      </c>
      <c r="Q253" s="91">
        <f t="shared" si="14"/>
        <v>752.4</v>
      </c>
      <c r="U253" s="17"/>
    </row>
    <row r="254" spans="2:21" x14ac:dyDescent="0.2">
      <c r="B254" s="29">
        <v>46235</v>
      </c>
      <c r="C254" s="99">
        <f t="shared" si="16"/>
        <v>1110</v>
      </c>
      <c r="D254" s="99">
        <f t="shared" si="16"/>
        <v>1165</v>
      </c>
      <c r="E254" s="99">
        <f t="shared" si="16"/>
        <v>1000</v>
      </c>
      <c r="F254" s="99">
        <f t="shared" si="16"/>
        <v>880</v>
      </c>
      <c r="G254" s="99">
        <f t="shared" si="16"/>
        <v>960</v>
      </c>
      <c r="H254" s="99">
        <f t="shared" si="16"/>
        <v>1430</v>
      </c>
      <c r="I254" s="100">
        <f t="shared" si="16"/>
        <v>47.91</v>
      </c>
      <c r="J254" s="100">
        <v>1.74</v>
      </c>
      <c r="K254" s="101">
        <f t="shared" si="7"/>
        <v>1543.5894409937885</v>
      </c>
      <c r="L254" s="101">
        <f t="shared" si="8"/>
        <v>1594.9068322981366</v>
      </c>
      <c r="M254" s="101">
        <f t="shared" si="10"/>
        <v>1678.9447236180899</v>
      </c>
      <c r="N254" s="101">
        <f t="shared" si="9"/>
        <v>252.79503105590055</v>
      </c>
      <c r="O254" s="101">
        <f t="shared" si="6"/>
        <v>768.38525441329205</v>
      </c>
      <c r="P254" s="101">
        <f t="shared" si="13"/>
        <v>228</v>
      </c>
      <c r="Q254" s="91">
        <f t="shared" si="14"/>
        <v>752.4</v>
      </c>
      <c r="U254" s="17"/>
    </row>
    <row r="255" spans="2:21" x14ac:dyDescent="0.2">
      <c r="B255" s="29">
        <v>46266</v>
      </c>
      <c r="C255" s="99">
        <f t="shared" si="16"/>
        <v>1110</v>
      </c>
      <c r="D255" s="99">
        <f t="shared" si="16"/>
        <v>1165</v>
      </c>
      <c r="E255" s="99">
        <f t="shared" si="16"/>
        <v>1000</v>
      </c>
      <c r="F255" s="99">
        <f t="shared" si="16"/>
        <v>880</v>
      </c>
      <c r="G255" s="99">
        <f t="shared" si="16"/>
        <v>960</v>
      </c>
      <c r="H255" s="99">
        <f t="shared" si="16"/>
        <v>1430</v>
      </c>
      <c r="I255" s="100">
        <f>I254</f>
        <v>47.91</v>
      </c>
      <c r="J255" s="100">
        <v>1.7024999999999999</v>
      </c>
      <c r="K255" s="101">
        <f t="shared" si="7"/>
        <v>1543.5894409937885</v>
      </c>
      <c r="L255" s="101">
        <f t="shared" si="8"/>
        <v>1594.9068322981366</v>
      </c>
      <c r="M255" s="101">
        <f t="shared" si="10"/>
        <v>1678.9447236180899</v>
      </c>
      <c r="N255" s="101">
        <f t="shared" si="9"/>
        <v>252.79503105590055</v>
      </c>
      <c r="O255" s="101">
        <f t="shared" si="6"/>
        <v>768.38525441329205</v>
      </c>
      <c r="P255" s="101">
        <f t="shared" si="13"/>
        <v>228</v>
      </c>
      <c r="Q255" s="91">
        <f t="shared" si="14"/>
        <v>752.4</v>
      </c>
      <c r="U255" s="17"/>
    </row>
    <row r="256" spans="2:21" x14ac:dyDescent="0.2">
      <c r="B256" s="29">
        <v>46296</v>
      </c>
      <c r="C256" s="99">
        <f t="shared" si="16"/>
        <v>1110</v>
      </c>
      <c r="D256" s="99">
        <f t="shared" si="16"/>
        <v>1165</v>
      </c>
      <c r="E256" s="99">
        <f t="shared" si="16"/>
        <v>1000</v>
      </c>
      <c r="F256" s="99">
        <f t="shared" si="16"/>
        <v>880</v>
      </c>
      <c r="G256" s="99">
        <f t="shared" si="16"/>
        <v>960</v>
      </c>
      <c r="H256" s="99">
        <f t="shared" si="16"/>
        <v>1430</v>
      </c>
      <c r="I256" s="100">
        <f t="shared" si="16"/>
        <v>47.91</v>
      </c>
      <c r="J256" s="100">
        <v>1.8149999999999999</v>
      </c>
      <c r="K256" s="101">
        <f t="shared" si="7"/>
        <v>1543.5894409937885</v>
      </c>
      <c r="L256" s="101">
        <f t="shared" si="8"/>
        <v>1594.9068322981366</v>
      </c>
      <c r="M256" s="101">
        <f t="shared" si="10"/>
        <v>1678.9447236180899</v>
      </c>
      <c r="N256" s="101">
        <f t="shared" si="9"/>
        <v>252.79503105590055</v>
      </c>
      <c r="O256" s="101">
        <f t="shared" si="6"/>
        <v>768.38525441329205</v>
      </c>
      <c r="P256" s="101">
        <f t="shared" si="13"/>
        <v>228</v>
      </c>
      <c r="Q256" s="91">
        <f t="shared" si="14"/>
        <v>752.4</v>
      </c>
      <c r="U256" s="17"/>
    </row>
    <row r="257" spans="2:21" x14ac:dyDescent="0.2">
      <c r="B257" s="29">
        <v>46327</v>
      </c>
      <c r="C257" s="99">
        <f t="shared" si="16"/>
        <v>1110</v>
      </c>
      <c r="D257" s="99">
        <f t="shared" si="16"/>
        <v>1165</v>
      </c>
      <c r="E257" s="99">
        <f t="shared" si="16"/>
        <v>1000</v>
      </c>
      <c r="F257" s="99">
        <f t="shared" si="16"/>
        <v>880</v>
      </c>
      <c r="G257" s="99">
        <f t="shared" si="16"/>
        <v>960</v>
      </c>
      <c r="H257" s="99">
        <f t="shared" si="16"/>
        <v>1430</v>
      </c>
      <c r="I257" s="100">
        <f t="shared" si="16"/>
        <v>47.91</v>
      </c>
      <c r="J257" s="100">
        <f>J256</f>
        <v>1.8149999999999999</v>
      </c>
      <c r="K257" s="101">
        <f t="shared" si="7"/>
        <v>1543.5894409937885</v>
      </c>
      <c r="L257" s="101">
        <f t="shared" si="8"/>
        <v>1594.9068322981366</v>
      </c>
      <c r="M257" s="101">
        <f t="shared" si="10"/>
        <v>1678.9447236180899</v>
      </c>
      <c r="N257" s="101">
        <f t="shared" si="9"/>
        <v>252.79503105590055</v>
      </c>
      <c r="O257" s="101">
        <f t="shared" si="6"/>
        <v>768.38525441329205</v>
      </c>
      <c r="P257" s="101">
        <f t="shared" si="13"/>
        <v>228</v>
      </c>
      <c r="Q257" s="91">
        <f t="shared" si="14"/>
        <v>752.4</v>
      </c>
      <c r="U257" s="17"/>
    </row>
    <row r="258" spans="2:21" x14ac:dyDescent="0.2">
      <c r="B258" s="29">
        <v>46357</v>
      </c>
      <c r="C258" s="99">
        <f t="shared" si="16"/>
        <v>1110</v>
      </c>
      <c r="D258" s="99">
        <f t="shared" si="16"/>
        <v>1165</v>
      </c>
      <c r="E258" s="99">
        <f t="shared" si="16"/>
        <v>1000</v>
      </c>
      <c r="F258" s="99">
        <f t="shared" si="16"/>
        <v>880</v>
      </c>
      <c r="G258" s="99">
        <f t="shared" si="16"/>
        <v>960</v>
      </c>
      <c r="H258" s="99">
        <f t="shared" si="16"/>
        <v>1430</v>
      </c>
      <c r="I258" s="100">
        <f t="shared" si="16"/>
        <v>47.91</v>
      </c>
      <c r="J258" s="100">
        <f t="shared" si="16"/>
        <v>1.8149999999999999</v>
      </c>
      <c r="K258" s="101">
        <f t="shared" si="7"/>
        <v>1543.5894409937885</v>
      </c>
      <c r="L258" s="101">
        <f t="shared" si="8"/>
        <v>1594.9068322981366</v>
      </c>
      <c r="M258" s="101">
        <f t="shared" si="10"/>
        <v>1678.9447236180899</v>
      </c>
      <c r="N258" s="101">
        <f t="shared" si="9"/>
        <v>252.79503105590055</v>
      </c>
      <c r="O258" s="101">
        <f t="shared" si="6"/>
        <v>768.38525441329205</v>
      </c>
      <c r="P258" s="101">
        <f t="shared" si="13"/>
        <v>228</v>
      </c>
      <c r="Q258" s="91">
        <f t="shared" si="14"/>
        <v>752.4</v>
      </c>
      <c r="U258" s="17"/>
    </row>
    <row r="259" spans="2:21" x14ac:dyDescent="0.2">
      <c r="B259" s="29">
        <v>46388</v>
      </c>
      <c r="C259" s="99">
        <f t="shared" si="16"/>
        <v>1110</v>
      </c>
      <c r="D259" s="99">
        <f t="shared" si="16"/>
        <v>1165</v>
      </c>
      <c r="E259" s="99">
        <f t="shared" si="16"/>
        <v>1000</v>
      </c>
      <c r="F259" s="99">
        <f t="shared" si="16"/>
        <v>880</v>
      </c>
      <c r="G259" s="99">
        <f t="shared" si="16"/>
        <v>960</v>
      </c>
      <c r="H259" s="99">
        <f t="shared" si="16"/>
        <v>1430</v>
      </c>
      <c r="I259" s="100">
        <f t="shared" si="16"/>
        <v>47.91</v>
      </c>
      <c r="J259" s="100">
        <f t="shared" ref="J259" si="17">J258*1.02</f>
        <v>1.8512999999999999</v>
      </c>
      <c r="K259" s="101">
        <f t="shared" si="7"/>
        <v>1543.5894409937885</v>
      </c>
      <c r="L259" s="101">
        <f t="shared" si="8"/>
        <v>1594.9068322981366</v>
      </c>
      <c r="M259" s="101">
        <f t="shared" si="10"/>
        <v>1678.9447236180899</v>
      </c>
      <c r="N259" s="101">
        <f t="shared" si="9"/>
        <v>252.79503105590055</v>
      </c>
      <c r="O259" s="101">
        <f t="shared" si="6"/>
        <v>768.38525441329205</v>
      </c>
      <c r="P259" s="101">
        <f t="shared" si="13"/>
        <v>228</v>
      </c>
      <c r="Q259" s="91">
        <f t="shared" si="14"/>
        <v>752.4</v>
      </c>
    </row>
    <row r="260" spans="2:21" x14ac:dyDescent="0.2">
      <c r="B260" s="29">
        <v>46419</v>
      </c>
      <c r="C260" s="99">
        <f t="shared" si="16"/>
        <v>1110</v>
      </c>
      <c r="D260" s="99">
        <f t="shared" si="16"/>
        <v>1165</v>
      </c>
      <c r="E260" s="99">
        <f t="shared" si="16"/>
        <v>1000</v>
      </c>
      <c r="F260" s="99">
        <f t="shared" si="16"/>
        <v>880</v>
      </c>
      <c r="G260" s="99">
        <f t="shared" si="16"/>
        <v>960</v>
      </c>
      <c r="H260" s="99">
        <f t="shared" si="16"/>
        <v>1430</v>
      </c>
      <c r="I260" s="100">
        <f>I259</f>
        <v>47.91</v>
      </c>
      <c r="J260" s="100">
        <f t="shared" si="16"/>
        <v>1.8512999999999999</v>
      </c>
      <c r="K260" s="101">
        <f t="shared" si="7"/>
        <v>1543.5894409937885</v>
      </c>
      <c r="L260" s="101">
        <f t="shared" si="8"/>
        <v>1594.9068322981366</v>
      </c>
      <c r="M260" s="101">
        <f t="shared" si="10"/>
        <v>1678.9447236180899</v>
      </c>
      <c r="N260" s="101">
        <f t="shared" si="9"/>
        <v>252.79503105590055</v>
      </c>
      <c r="O260" s="101">
        <f t="shared" si="6"/>
        <v>768.38525441329205</v>
      </c>
      <c r="P260" s="101">
        <f t="shared" si="13"/>
        <v>228</v>
      </c>
      <c r="Q260" s="91">
        <f t="shared" si="14"/>
        <v>752.4</v>
      </c>
    </row>
    <row r="261" spans="2:21" x14ac:dyDescent="0.2">
      <c r="B261" s="29">
        <v>46447</v>
      </c>
      <c r="C261" s="99">
        <f t="shared" si="16"/>
        <v>1110</v>
      </c>
      <c r="D261" s="99">
        <f t="shared" si="16"/>
        <v>1165</v>
      </c>
      <c r="E261" s="99">
        <f t="shared" si="16"/>
        <v>1000</v>
      </c>
      <c r="F261" s="99">
        <f t="shared" si="16"/>
        <v>880</v>
      </c>
      <c r="G261" s="99">
        <f t="shared" si="16"/>
        <v>960</v>
      </c>
      <c r="H261" s="99">
        <f t="shared" si="16"/>
        <v>1430</v>
      </c>
      <c r="I261" s="100">
        <f t="shared" si="16"/>
        <v>47.91</v>
      </c>
      <c r="J261" s="100">
        <f t="shared" si="16"/>
        <v>1.8512999999999999</v>
      </c>
      <c r="K261" s="101">
        <f t="shared" si="7"/>
        <v>1543.5894409937885</v>
      </c>
      <c r="L261" s="101">
        <f t="shared" si="8"/>
        <v>1594.9068322981366</v>
      </c>
      <c r="M261" s="101">
        <f t="shared" si="10"/>
        <v>1678.9447236180899</v>
      </c>
      <c r="N261" s="101">
        <f t="shared" si="9"/>
        <v>252.79503105590055</v>
      </c>
      <c r="O261" s="101">
        <f t="shared" si="6"/>
        <v>768.38525441329205</v>
      </c>
      <c r="P261" s="101">
        <f t="shared" si="13"/>
        <v>228</v>
      </c>
      <c r="Q261" s="91">
        <f t="shared" si="14"/>
        <v>752.4</v>
      </c>
    </row>
    <row r="262" spans="2:21" x14ac:dyDescent="0.2">
      <c r="B262" s="29">
        <v>46478</v>
      </c>
      <c r="C262" s="99">
        <f t="shared" si="16"/>
        <v>1110</v>
      </c>
      <c r="D262" s="99">
        <f t="shared" si="16"/>
        <v>1165</v>
      </c>
      <c r="E262" s="99">
        <f t="shared" si="16"/>
        <v>1000</v>
      </c>
      <c r="F262" s="99">
        <f t="shared" si="16"/>
        <v>880</v>
      </c>
      <c r="G262" s="99">
        <f t="shared" si="16"/>
        <v>960</v>
      </c>
      <c r="H262" s="99">
        <f t="shared" si="16"/>
        <v>1430</v>
      </c>
      <c r="I262" s="100">
        <f t="shared" si="16"/>
        <v>47.91</v>
      </c>
      <c r="J262" s="100">
        <f t="shared" si="16"/>
        <v>1.8512999999999999</v>
      </c>
      <c r="K262" s="101">
        <f t="shared" si="7"/>
        <v>1543.5894409937885</v>
      </c>
      <c r="L262" s="101">
        <f t="shared" si="8"/>
        <v>1594.9068322981366</v>
      </c>
      <c r="M262" s="101">
        <f t="shared" si="10"/>
        <v>1678.9447236180899</v>
      </c>
      <c r="N262" s="101">
        <f t="shared" si="9"/>
        <v>252.79503105590055</v>
      </c>
      <c r="O262" s="101">
        <f t="shared" si="6"/>
        <v>768.38525441329205</v>
      </c>
      <c r="P262" s="101">
        <f t="shared" si="13"/>
        <v>228</v>
      </c>
      <c r="Q262" s="91">
        <f t="shared" si="14"/>
        <v>752.4</v>
      </c>
    </row>
    <row r="263" spans="2:21" x14ac:dyDescent="0.2">
      <c r="B263" s="29">
        <v>46508</v>
      </c>
      <c r="C263" s="99">
        <f t="shared" si="16"/>
        <v>1110</v>
      </c>
      <c r="D263" s="99">
        <f t="shared" si="16"/>
        <v>1165</v>
      </c>
      <c r="E263" s="99">
        <f t="shared" si="16"/>
        <v>1000</v>
      </c>
      <c r="F263" s="99">
        <f t="shared" si="16"/>
        <v>880</v>
      </c>
      <c r="G263" s="99">
        <f t="shared" si="16"/>
        <v>960</v>
      </c>
      <c r="H263" s="99">
        <f t="shared" si="16"/>
        <v>1430</v>
      </c>
      <c r="I263" s="100">
        <f t="shared" si="16"/>
        <v>47.91</v>
      </c>
      <c r="J263" s="100">
        <f t="shared" si="16"/>
        <v>1.8512999999999999</v>
      </c>
      <c r="K263" s="101">
        <f t="shared" si="7"/>
        <v>1543.5894409937885</v>
      </c>
      <c r="L263" s="101">
        <f t="shared" si="8"/>
        <v>1594.9068322981366</v>
      </c>
      <c r="M263" s="101">
        <f t="shared" si="10"/>
        <v>1678.9447236180899</v>
      </c>
      <c r="N263" s="101">
        <f t="shared" si="9"/>
        <v>252.79503105590055</v>
      </c>
      <c r="O263" s="101">
        <f t="shared" si="6"/>
        <v>768.38525441329205</v>
      </c>
      <c r="P263" s="101">
        <f t="shared" si="13"/>
        <v>228</v>
      </c>
      <c r="Q263" s="91">
        <f t="shared" si="14"/>
        <v>752.4</v>
      </c>
    </row>
    <row r="264" spans="2:21" x14ac:dyDescent="0.2">
      <c r="B264" s="29">
        <v>46539</v>
      </c>
      <c r="C264" s="99">
        <f t="shared" si="16"/>
        <v>1110</v>
      </c>
      <c r="D264" s="99">
        <f t="shared" si="16"/>
        <v>1165</v>
      </c>
      <c r="E264" s="99">
        <f t="shared" si="16"/>
        <v>1000</v>
      </c>
      <c r="F264" s="99">
        <f t="shared" si="16"/>
        <v>880</v>
      </c>
      <c r="G264" s="99">
        <f t="shared" si="16"/>
        <v>960</v>
      </c>
      <c r="H264" s="99">
        <f t="shared" si="16"/>
        <v>1430</v>
      </c>
      <c r="I264" s="100">
        <f t="shared" si="16"/>
        <v>47.91</v>
      </c>
      <c r="J264" s="100">
        <f t="shared" si="16"/>
        <v>1.8512999999999999</v>
      </c>
      <c r="K264" s="101">
        <f t="shared" si="7"/>
        <v>1543.5894409937885</v>
      </c>
      <c r="L264" s="101">
        <f t="shared" si="8"/>
        <v>1594.9068322981366</v>
      </c>
      <c r="M264" s="101">
        <f t="shared" si="10"/>
        <v>1678.9447236180899</v>
      </c>
      <c r="N264" s="101">
        <f t="shared" si="9"/>
        <v>252.79503105590055</v>
      </c>
      <c r="O264" s="101">
        <f t="shared" si="6"/>
        <v>768.38525441329205</v>
      </c>
      <c r="P264" s="101">
        <f t="shared" si="13"/>
        <v>228</v>
      </c>
      <c r="Q264" s="91">
        <f t="shared" si="14"/>
        <v>752.4</v>
      </c>
    </row>
    <row r="265" spans="2:21" x14ac:dyDescent="0.2">
      <c r="B265" s="29">
        <v>46569</v>
      </c>
      <c r="C265" s="99">
        <f t="shared" si="16"/>
        <v>1110</v>
      </c>
      <c r="D265" s="99">
        <f t="shared" si="16"/>
        <v>1165</v>
      </c>
      <c r="E265" s="99">
        <f t="shared" si="16"/>
        <v>1000</v>
      </c>
      <c r="F265" s="99">
        <f t="shared" si="16"/>
        <v>880</v>
      </c>
      <c r="G265" s="99">
        <f t="shared" si="16"/>
        <v>960</v>
      </c>
      <c r="H265" s="99">
        <f t="shared" si="16"/>
        <v>1430</v>
      </c>
      <c r="I265" s="100">
        <f t="shared" si="16"/>
        <v>47.91</v>
      </c>
      <c r="J265" s="100">
        <f t="shared" si="16"/>
        <v>1.8512999999999999</v>
      </c>
      <c r="K265" s="101">
        <f t="shared" si="7"/>
        <v>1543.5894409937885</v>
      </c>
      <c r="L265" s="101">
        <f t="shared" si="8"/>
        <v>1594.9068322981366</v>
      </c>
      <c r="M265" s="101">
        <f t="shared" si="10"/>
        <v>1678.9447236180899</v>
      </c>
      <c r="N265" s="101">
        <f t="shared" si="9"/>
        <v>252.79503105590055</v>
      </c>
      <c r="O265" s="101">
        <f t="shared" si="6"/>
        <v>768.38525441329205</v>
      </c>
      <c r="P265" s="101">
        <f t="shared" si="13"/>
        <v>228</v>
      </c>
      <c r="Q265" s="91">
        <f t="shared" si="14"/>
        <v>752.4</v>
      </c>
    </row>
    <row r="266" spans="2:21" x14ac:dyDescent="0.2">
      <c r="B266" s="29">
        <v>46600</v>
      </c>
      <c r="C266" s="99">
        <f t="shared" si="16"/>
        <v>1110</v>
      </c>
      <c r="D266" s="99">
        <f t="shared" si="16"/>
        <v>1165</v>
      </c>
      <c r="E266" s="99">
        <f t="shared" si="16"/>
        <v>1000</v>
      </c>
      <c r="F266" s="99">
        <f t="shared" si="16"/>
        <v>880</v>
      </c>
      <c r="G266" s="99">
        <f t="shared" si="16"/>
        <v>960</v>
      </c>
      <c r="H266" s="99">
        <f t="shared" si="16"/>
        <v>1430</v>
      </c>
      <c r="I266" s="100">
        <f t="shared" si="16"/>
        <v>47.91</v>
      </c>
      <c r="J266" s="100">
        <f t="shared" si="16"/>
        <v>1.8512999999999999</v>
      </c>
      <c r="K266" s="101">
        <f t="shared" si="7"/>
        <v>1543.5894409937885</v>
      </c>
      <c r="L266" s="101">
        <f t="shared" si="8"/>
        <v>1594.9068322981366</v>
      </c>
      <c r="M266" s="101">
        <f t="shared" si="10"/>
        <v>1678.9447236180899</v>
      </c>
      <c r="N266" s="101">
        <f t="shared" si="9"/>
        <v>252.79503105590055</v>
      </c>
      <c r="O266" s="101">
        <f t="shared" si="6"/>
        <v>768.38525441329205</v>
      </c>
      <c r="P266" s="101">
        <f t="shared" si="13"/>
        <v>228</v>
      </c>
      <c r="Q266" s="91">
        <f t="shared" si="14"/>
        <v>752.4</v>
      </c>
    </row>
    <row r="267" spans="2:21" x14ac:dyDescent="0.2">
      <c r="B267" s="29">
        <v>46631</v>
      </c>
      <c r="C267" s="99">
        <f t="shared" si="16"/>
        <v>1110</v>
      </c>
      <c r="D267" s="99">
        <f t="shared" si="16"/>
        <v>1165</v>
      </c>
      <c r="E267" s="99">
        <f t="shared" si="16"/>
        <v>1000</v>
      </c>
      <c r="F267" s="99">
        <f t="shared" si="16"/>
        <v>880</v>
      </c>
      <c r="G267" s="99">
        <f t="shared" si="16"/>
        <v>960</v>
      </c>
      <c r="H267" s="99">
        <f t="shared" si="16"/>
        <v>1430</v>
      </c>
      <c r="I267" s="100">
        <f t="shared" si="16"/>
        <v>47.91</v>
      </c>
      <c r="J267" s="100">
        <f t="shared" si="16"/>
        <v>1.8512999999999999</v>
      </c>
      <c r="K267" s="101">
        <f t="shared" si="7"/>
        <v>1543.5894409937885</v>
      </c>
      <c r="L267" s="101">
        <f t="shared" si="8"/>
        <v>1594.9068322981366</v>
      </c>
      <c r="M267" s="101">
        <f t="shared" si="10"/>
        <v>1678.9447236180899</v>
      </c>
      <c r="N267" s="101">
        <f t="shared" si="9"/>
        <v>252.79503105590055</v>
      </c>
      <c r="O267" s="101">
        <f t="shared" si="6"/>
        <v>768.38525441329205</v>
      </c>
      <c r="P267" s="101">
        <f t="shared" si="13"/>
        <v>228</v>
      </c>
      <c r="Q267" s="91">
        <f t="shared" si="14"/>
        <v>752.4</v>
      </c>
    </row>
    <row r="268" spans="2:21" x14ac:dyDescent="0.2">
      <c r="B268" s="29">
        <v>46661</v>
      </c>
      <c r="C268" s="99">
        <f t="shared" ref="C268:J270" si="18">C267</f>
        <v>1110</v>
      </c>
      <c r="D268" s="99">
        <f t="shared" si="18"/>
        <v>1165</v>
      </c>
      <c r="E268" s="99">
        <f t="shared" si="18"/>
        <v>1000</v>
      </c>
      <c r="F268" s="99">
        <f t="shared" si="18"/>
        <v>880</v>
      </c>
      <c r="G268" s="99">
        <f t="shared" si="18"/>
        <v>960</v>
      </c>
      <c r="H268" s="99">
        <f t="shared" si="18"/>
        <v>1430</v>
      </c>
      <c r="I268" s="100">
        <f t="shared" si="18"/>
        <v>47.91</v>
      </c>
      <c r="J268" s="100">
        <f t="shared" si="18"/>
        <v>1.8512999999999999</v>
      </c>
      <c r="K268" s="101">
        <f t="shared" si="7"/>
        <v>1543.5894409937885</v>
      </c>
      <c r="L268" s="101">
        <f t="shared" si="8"/>
        <v>1594.9068322981366</v>
      </c>
      <c r="M268" s="101">
        <f t="shared" si="10"/>
        <v>1678.9447236180899</v>
      </c>
      <c r="N268" s="101">
        <f t="shared" si="9"/>
        <v>252.79503105590055</v>
      </c>
      <c r="O268" s="101">
        <f t="shared" si="6"/>
        <v>768.38525441329205</v>
      </c>
      <c r="P268" s="101">
        <f t="shared" si="13"/>
        <v>228</v>
      </c>
      <c r="Q268" s="91">
        <f t="shared" si="14"/>
        <v>752.4</v>
      </c>
    </row>
    <row r="269" spans="2:21" x14ac:dyDescent="0.2">
      <c r="B269" s="29">
        <v>46692</v>
      </c>
      <c r="C269" s="99">
        <f t="shared" si="18"/>
        <v>1110</v>
      </c>
      <c r="D269" s="99">
        <f t="shared" si="18"/>
        <v>1165</v>
      </c>
      <c r="E269" s="99">
        <f t="shared" si="18"/>
        <v>1000</v>
      </c>
      <c r="F269" s="99">
        <f t="shared" si="18"/>
        <v>880</v>
      </c>
      <c r="G269" s="99">
        <f t="shared" si="18"/>
        <v>960</v>
      </c>
      <c r="H269" s="99">
        <f t="shared" si="18"/>
        <v>1430</v>
      </c>
      <c r="I269" s="100">
        <f t="shared" si="18"/>
        <v>47.91</v>
      </c>
      <c r="J269" s="100">
        <f t="shared" si="18"/>
        <v>1.8512999999999999</v>
      </c>
      <c r="K269" s="101">
        <f t="shared" si="7"/>
        <v>1543.5894409937885</v>
      </c>
      <c r="L269" s="101">
        <f t="shared" si="8"/>
        <v>1594.9068322981366</v>
      </c>
      <c r="M269" s="101">
        <f t="shared" si="10"/>
        <v>1678.9447236180899</v>
      </c>
      <c r="N269" s="101">
        <f t="shared" si="9"/>
        <v>252.79503105590055</v>
      </c>
      <c r="O269" s="101">
        <f t="shared" si="6"/>
        <v>768.38525441329205</v>
      </c>
      <c r="P269" s="101">
        <f t="shared" si="13"/>
        <v>228</v>
      </c>
      <c r="Q269" s="91">
        <f t="shared" si="14"/>
        <v>752.4</v>
      </c>
    </row>
    <row r="270" spans="2:21" x14ac:dyDescent="0.2">
      <c r="B270" s="29">
        <v>46722</v>
      </c>
      <c r="C270" s="99">
        <f t="shared" si="18"/>
        <v>1110</v>
      </c>
      <c r="D270" s="99">
        <f t="shared" si="18"/>
        <v>1165</v>
      </c>
      <c r="E270" s="99">
        <f t="shared" si="18"/>
        <v>1000</v>
      </c>
      <c r="F270" s="99">
        <f t="shared" si="18"/>
        <v>880</v>
      </c>
      <c r="G270" s="99">
        <f t="shared" si="18"/>
        <v>960</v>
      </c>
      <c r="H270" s="99">
        <f t="shared" si="18"/>
        <v>1430</v>
      </c>
      <c r="I270" s="100">
        <f t="shared" si="18"/>
        <v>47.91</v>
      </c>
      <c r="J270" s="100">
        <f t="shared" si="18"/>
        <v>1.8512999999999999</v>
      </c>
      <c r="K270" s="101">
        <f t="shared" si="7"/>
        <v>1543.5894409937885</v>
      </c>
      <c r="L270" s="101">
        <f t="shared" si="8"/>
        <v>1594.9068322981366</v>
      </c>
      <c r="M270" s="101">
        <f t="shared" si="10"/>
        <v>1678.9447236180899</v>
      </c>
      <c r="N270" s="101">
        <f t="shared" si="9"/>
        <v>252.79503105590055</v>
      </c>
      <c r="O270" s="101">
        <f t="shared" si="6"/>
        <v>768.38525441329205</v>
      </c>
      <c r="P270" s="101">
        <f t="shared" si="13"/>
        <v>228</v>
      </c>
      <c r="Q270" s="91">
        <f t="shared" si="14"/>
        <v>752.4</v>
      </c>
    </row>
    <row r="272" spans="2:21" x14ac:dyDescent="0.2">
      <c r="B272" s="1" t="s">
        <v>18</v>
      </c>
    </row>
    <row r="273" spans="2:28" hidden="1" outlineLevel="1" x14ac:dyDescent="0.2">
      <c r="B273" s="55" t="s">
        <v>19</v>
      </c>
      <c r="C273" s="56">
        <f t="shared" ref="C273:I273" si="19">AVERAGE(C67:C69)</f>
        <v>2131</v>
      </c>
      <c r="D273" s="56">
        <f t="shared" si="19"/>
        <v>2073</v>
      </c>
      <c r="E273" s="56">
        <f t="shared" si="19"/>
        <v>1251</v>
      </c>
      <c r="F273" s="56">
        <f t="shared" si="19"/>
        <v>1241</v>
      </c>
      <c r="G273" s="56">
        <f t="shared" si="19"/>
        <v>1286.3333333333333</v>
      </c>
      <c r="H273" s="56">
        <f t="shared" si="19"/>
        <v>1205.3333333333333</v>
      </c>
      <c r="I273" s="56" t="e">
        <f t="shared" si="19"/>
        <v>#DIV/0!</v>
      </c>
      <c r="J273" s="56"/>
      <c r="K273" s="20"/>
      <c r="L273" s="20"/>
      <c r="M273" s="20"/>
      <c r="N273" s="20"/>
      <c r="O273" s="20"/>
      <c r="P273" s="20"/>
    </row>
    <row r="274" spans="2:28" hidden="1" outlineLevel="1" x14ac:dyDescent="0.2">
      <c r="B274" s="57" t="s">
        <v>20</v>
      </c>
      <c r="C274" s="58">
        <f t="shared" ref="C274:I274" si="20">AVERAGE(C70:C72)</f>
        <v>1874</v>
      </c>
      <c r="D274" s="58">
        <f t="shared" si="20"/>
        <v>1996.3333333333333</v>
      </c>
      <c r="E274" s="58">
        <f t="shared" si="20"/>
        <v>1147</v>
      </c>
      <c r="F274" s="58">
        <f t="shared" si="20"/>
        <v>1177.3333333333333</v>
      </c>
      <c r="G274" s="58">
        <f t="shared" si="20"/>
        <v>1161.3333333333333</v>
      </c>
      <c r="H274" s="58">
        <f t="shared" si="20"/>
        <v>1293</v>
      </c>
      <c r="I274" s="58" t="e">
        <f t="shared" si="20"/>
        <v>#DIV/0!</v>
      </c>
      <c r="J274" s="58"/>
      <c r="K274" s="20"/>
      <c r="L274" s="20"/>
      <c r="M274" s="20"/>
      <c r="N274" s="20"/>
      <c r="O274" s="20"/>
      <c r="P274" s="20"/>
    </row>
    <row r="275" spans="2:28" hidden="1" outlineLevel="1" x14ac:dyDescent="0.2">
      <c r="B275" s="57" t="s">
        <v>21</v>
      </c>
      <c r="C275" s="58">
        <f t="shared" ref="C275:I275" si="21">AVERAGE(C73:C75)</f>
        <v>1340.3333333333333</v>
      </c>
      <c r="D275" s="58">
        <f t="shared" si="21"/>
        <v>1475.3333333333333</v>
      </c>
      <c r="E275" s="58">
        <f t="shared" si="21"/>
        <v>1080</v>
      </c>
      <c r="F275" s="58">
        <f t="shared" si="21"/>
        <v>1123.6666666666667</v>
      </c>
      <c r="G275" s="58">
        <f t="shared" si="21"/>
        <v>966.33333333333337</v>
      </c>
      <c r="H275" s="58">
        <f t="shared" si="21"/>
        <v>1349.6666666666667</v>
      </c>
      <c r="I275" s="58" t="e">
        <f t="shared" si="21"/>
        <v>#DIV/0!</v>
      </c>
      <c r="J275" s="58"/>
      <c r="K275" s="20"/>
      <c r="L275" s="20"/>
      <c r="M275" s="20"/>
      <c r="N275" s="20"/>
      <c r="O275" s="20"/>
      <c r="P275" s="20"/>
    </row>
    <row r="276" spans="2:28" hidden="1" outlineLevel="1" x14ac:dyDescent="0.2">
      <c r="B276" s="57" t="s">
        <v>22</v>
      </c>
      <c r="C276" s="58">
        <f t="shared" ref="C276:I276" si="22">AVERAGE(C76:C78)</f>
        <v>1250</v>
      </c>
      <c r="D276" s="58">
        <f t="shared" si="22"/>
        <v>1377.3333333333333</v>
      </c>
      <c r="E276" s="58">
        <f t="shared" si="22"/>
        <v>1024.6666666666667</v>
      </c>
      <c r="F276" s="58">
        <f t="shared" si="22"/>
        <v>1039</v>
      </c>
      <c r="G276" s="58">
        <f t="shared" si="22"/>
        <v>991.66666666666663</v>
      </c>
      <c r="H276" s="58">
        <f t="shared" si="22"/>
        <v>1180.3333333333333</v>
      </c>
      <c r="I276" s="58" t="e">
        <f t="shared" si="22"/>
        <v>#DIV/0!</v>
      </c>
      <c r="J276" s="58"/>
      <c r="K276" s="20"/>
      <c r="L276" s="20"/>
      <c r="M276" s="20"/>
      <c r="N276" s="20"/>
      <c r="O276" s="20"/>
      <c r="P276" s="20"/>
      <c r="Y276" s="38"/>
      <c r="Z276" s="38"/>
      <c r="AA276" s="38"/>
      <c r="AB276" s="38"/>
    </row>
    <row r="277" spans="2:28" hidden="1" outlineLevel="1" x14ac:dyDescent="0.2">
      <c r="B277" s="57" t="s">
        <v>23</v>
      </c>
      <c r="C277" s="58">
        <f t="shared" ref="C277:I277" si="23">AVERAGE(C79:C81)</f>
        <v>1366</v>
      </c>
      <c r="D277" s="58">
        <f t="shared" si="23"/>
        <v>1400</v>
      </c>
      <c r="E277" s="58">
        <f t="shared" si="23"/>
        <v>1106.3333333333333</v>
      </c>
      <c r="F277" s="58">
        <f t="shared" si="23"/>
        <v>1101.6666666666667</v>
      </c>
      <c r="G277" s="58">
        <f t="shared" si="23"/>
        <v>1067.3333333333333</v>
      </c>
      <c r="H277" s="58">
        <f t="shared" si="23"/>
        <v>1205.3333333333333</v>
      </c>
      <c r="I277" s="58" t="e">
        <f t="shared" si="23"/>
        <v>#DIV/0!</v>
      </c>
      <c r="J277" s="58"/>
      <c r="K277" s="20"/>
      <c r="L277" s="20"/>
      <c r="M277" s="20"/>
      <c r="N277" s="20"/>
      <c r="O277" s="20"/>
      <c r="P277" s="20"/>
    </row>
    <row r="278" spans="2:28" hidden="1" outlineLevel="1" x14ac:dyDescent="0.2">
      <c r="B278" s="57" t="s">
        <v>24</v>
      </c>
      <c r="C278" s="58">
        <f t="shared" ref="C278:I278" si="24">AVERAGE(C82:C84)</f>
        <v>1242.3333333333333</v>
      </c>
      <c r="D278" s="58">
        <f t="shared" si="24"/>
        <v>1187</v>
      </c>
      <c r="E278" s="58">
        <f t="shared" si="24"/>
        <v>1088.3333333333333</v>
      </c>
      <c r="F278" s="58">
        <f t="shared" si="24"/>
        <v>1073.6666666666667</v>
      </c>
      <c r="G278" s="58">
        <f t="shared" si="24"/>
        <v>1112.3333333333333</v>
      </c>
      <c r="H278" s="58">
        <f t="shared" si="24"/>
        <v>1203.3333333333333</v>
      </c>
      <c r="I278" s="58" t="e">
        <f t="shared" si="24"/>
        <v>#DIV/0!</v>
      </c>
      <c r="J278" s="58"/>
      <c r="K278" s="20"/>
      <c r="L278" s="20"/>
      <c r="M278" s="20"/>
      <c r="N278" s="20"/>
      <c r="O278" s="20"/>
      <c r="P278" s="20"/>
    </row>
    <row r="279" spans="2:28" hidden="1" outlineLevel="1" x14ac:dyDescent="0.2">
      <c r="B279" s="57" t="s">
        <v>25</v>
      </c>
      <c r="C279" s="58">
        <f t="shared" ref="C279:I279" si="25">AVERAGE(C85:C87)</f>
        <v>1019.6666666666666</v>
      </c>
      <c r="D279" s="58">
        <f t="shared" si="25"/>
        <v>1012.6666666666666</v>
      </c>
      <c r="E279" s="58">
        <f t="shared" si="25"/>
        <v>993</v>
      </c>
      <c r="F279" s="58">
        <f t="shared" si="25"/>
        <v>972.66666666666663</v>
      </c>
      <c r="G279" s="58">
        <f t="shared" si="25"/>
        <v>974</v>
      </c>
      <c r="H279" s="58">
        <f t="shared" si="25"/>
        <v>1123</v>
      </c>
      <c r="I279" s="58" t="e">
        <f t="shared" si="25"/>
        <v>#DIV/0!</v>
      </c>
      <c r="J279" s="58"/>
      <c r="K279" s="20"/>
      <c r="L279" s="20"/>
      <c r="M279" s="20"/>
      <c r="N279" s="20"/>
      <c r="O279" s="20"/>
      <c r="P279" s="20"/>
    </row>
    <row r="280" spans="2:28" hidden="1" outlineLevel="1" x14ac:dyDescent="0.2">
      <c r="B280" s="57" t="s">
        <v>26</v>
      </c>
      <c r="C280" s="58">
        <f t="shared" ref="C280:I280" si="26">AVERAGE(C88:C90)</f>
        <v>813</v>
      </c>
      <c r="D280" s="58">
        <f t="shared" si="26"/>
        <v>843.66666666666663</v>
      </c>
      <c r="E280" s="58">
        <f t="shared" si="26"/>
        <v>809.33333333333337</v>
      </c>
      <c r="F280" s="58">
        <f t="shared" si="26"/>
        <v>804.66666666666663</v>
      </c>
      <c r="G280" s="58">
        <f t="shared" si="26"/>
        <v>827</v>
      </c>
      <c r="H280" s="58">
        <f t="shared" si="26"/>
        <v>974</v>
      </c>
      <c r="I280" s="58" t="e">
        <f t="shared" si="26"/>
        <v>#DIV/0!</v>
      </c>
      <c r="J280" s="58"/>
      <c r="K280" s="20"/>
      <c r="L280" s="20"/>
      <c r="M280" s="20"/>
      <c r="N280" s="20"/>
      <c r="O280" s="20"/>
      <c r="P280" s="20"/>
      <c r="Y280" s="38"/>
      <c r="Z280" s="38"/>
      <c r="AA280" s="38"/>
      <c r="AB280" s="38"/>
    </row>
    <row r="281" spans="2:28" hidden="1" outlineLevel="1" x14ac:dyDescent="0.2">
      <c r="B281" s="57" t="s">
        <v>27</v>
      </c>
      <c r="C281" s="58">
        <f t="shared" ref="C281:I281" si="27">AVERAGE(C91:C93)</f>
        <v>824.33333333333337</v>
      </c>
      <c r="D281" s="58">
        <f t="shared" si="27"/>
        <v>836.66666666666663</v>
      </c>
      <c r="E281" s="58">
        <f t="shared" si="27"/>
        <v>852.66666666666663</v>
      </c>
      <c r="F281" s="58">
        <f t="shared" si="27"/>
        <v>826.66666666666663</v>
      </c>
      <c r="G281" s="58">
        <f t="shared" si="27"/>
        <v>800</v>
      </c>
      <c r="H281" s="58">
        <f t="shared" si="27"/>
        <v>999.33333333333337</v>
      </c>
      <c r="I281" s="58" t="e">
        <f t="shared" si="27"/>
        <v>#DIV/0!</v>
      </c>
      <c r="J281" s="58"/>
      <c r="K281" s="20"/>
      <c r="L281" s="20"/>
      <c r="M281" s="20"/>
      <c r="N281" s="20"/>
      <c r="O281" s="20"/>
      <c r="P281" s="20"/>
    </row>
    <row r="282" spans="2:28" hidden="1" outlineLevel="1" x14ac:dyDescent="0.2">
      <c r="B282" s="57" t="s">
        <v>28</v>
      </c>
      <c r="C282" s="58">
        <f t="shared" ref="C282:I282" si="28">AVERAGE(C94:C96)</f>
        <v>836.33333333333337</v>
      </c>
      <c r="D282" s="58">
        <f t="shared" si="28"/>
        <v>838.66666666666663</v>
      </c>
      <c r="E282" s="58">
        <f t="shared" si="28"/>
        <v>850.33333333333337</v>
      </c>
      <c r="F282" s="58">
        <f t="shared" si="28"/>
        <v>805.66666666666663</v>
      </c>
      <c r="G282" s="58">
        <f t="shared" si="28"/>
        <v>822</v>
      </c>
      <c r="H282" s="58">
        <f t="shared" si="28"/>
        <v>1061.3333333333333</v>
      </c>
      <c r="I282" s="58" t="e">
        <f t="shared" si="28"/>
        <v>#DIV/0!</v>
      </c>
      <c r="J282" s="58"/>
      <c r="K282" s="20"/>
      <c r="L282" s="20"/>
      <c r="M282" s="20"/>
      <c r="N282" s="20"/>
      <c r="O282" s="20"/>
      <c r="P282" s="20"/>
    </row>
    <row r="283" spans="2:28" hidden="1" outlineLevel="1" x14ac:dyDescent="0.2">
      <c r="B283" s="57" t="s">
        <v>29</v>
      </c>
      <c r="C283" s="58">
        <f t="shared" ref="C283:I283" si="29">AVERAGE(C97:C99)</f>
        <v>871.33333333333337</v>
      </c>
      <c r="D283" s="58">
        <f t="shared" si="29"/>
        <v>912.33333333333337</v>
      </c>
      <c r="E283" s="58">
        <f t="shared" si="29"/>
        <v>827.33333333333337</v>
      </c>
      <c r="F283" s="58">
        <f t="shared" si="29"/>
        <v>771.33333333333337</v>
      </c>
      <c r="G283" s="58">
        <f t="shared" si="29"/>
        <v>790.33333333333337</v>
      </c>
      <c r="H283" s="58">
        <f t="shared" si="29"/>
        <v>1050.6666666666667</v>
      </c>
      <c r="I283" s="58" t="e">
        <f t="shared" si="29"/>
        <v>#DIV/0!</v>
      </c>
      <c r="J283" s="58"/>
      <c r="K283" s="20"/>
      <c r="L283" s="20"/>
      <c r="M283" s="20"/>
      <c r="N283" s="20"/>
      <c r="O283" s="20"/>
      <c r="P283" s="20"/>
    </row>
    <row r="284" spans="2:28" hidden="1" outlineLevel="1" x14ac:dyDescent="0.2">
      <c r="B284" s="57" t="s">
        <v>30</v>
      </c>
      <c r="C284" s="58">
        <f t="shared" ref="C284:I284" si="30">AVERAGE(C100:C102)</f>
        <v>1056.6666666666667</v>
      </c>
      <c r="D284" s="58">
        <f t="shared" si="30"/>
        <v>1174.6666666666667</v>
      </c>
      <c r="E284" s="58">
        <f t="shared" si="30"/>
        <v>897.33333333333337</v>
      </c>
      <c r="F284" s="58">
        <f t="shared" si="30"/>
        <v>824.33333333333337</v>
      </c>
      <c r="G284" s="58">
        <f t="shared" si="30"/>
        <v>877</v>
      </c>
      <c r="H284" s="58">
        <f t="shared" si="30"/>
        <v>887.66666666666663</v>
      </c>
      <c r="I284" s="58" t="e">
        <f t="shared" si="30"/>
        <v>#DIV/0!</v>
      </c>
      <c r="J284" s="58"/>
      <c r="K284" s="20"/>
      <c r="L284" s="20"/>
      <c r="M284" s="20"/>
      <c r="N284" s="20"/>
      <c r="O284" s="20"/>
      <c r="P284" s="20"/>
      <c r="Y284" s="38"/>
      <c r="Z284" s="38"/>
      <c r="AA284" s="38"/>
      <c r="AB284" s="38"/>
    </row>
    <row r="285" spans="2:28" hidden="1" outlineLevel="1" x14ac:dyDescent="0.2">
      <c r="B285" s="57" t="s">
        <v>31</v>
      </c>
      <c r="C285" s="58">
        <f t="shared" ref="C285:I285" si="31">AVERAGE(C103:C105)</f>
        <v>1277.6666666666667</v>
      </c>
      <c r="D285" s="58">
        <f t="shared" si="31"/>
        <v>1343.3333333333333</v>
      </c>
      <c r="E285" s="58">
        <f t="shared" si="31"/>
        <v>911.33333333333337</v>
      </c>
      <c r="F285" s="58">
        <f t="shared" si="31"/>
        <v>846.66666666666663</v>
      </c>
      <c r="G285" s="58">
        <f t="shared" si="31"/>
        <v>901.66666666666663</v>
      </c>
      <c r="H285" s="58">
        <f t="shared" si="31"/>
        <v>886.33333333333337</v>
      </c>
      <c r="I285" s="58" t="e">
        <f t="shared" si="31"/>
        <v>#DIV/0!</v>
      </c>
      <c r="J285" s="58"/>
      <c r="K285" s="20"/>
      <c r="L285" s="20"/>
      <c r="M285" s="20"/>
      <c r="N285" s="20"/>
      <c r="O285" s="20"/>
      <c r="P285" s="20"/>
    </row>
    <row r="286" spans="2:28" hidden="1" outlineLevel="1" x14ac:dyDescent="0.2">
      <c r="B286" s="57" t="s">
        <v>32</v>
      </c>
      <c r="C286" s="58">
        <f t="shared" ref="C286:I286" si="32">AVERAGE(C106:C108)</f>
        <v>1263</v>
      </c>
      <c r="D286" s="58">
        <f t="shared" si="32"/>
        <v>1389.6666666666667</v>
      </c>
      <c r="E286" s="58">
        <f t="shared" si="32"/>
        <v>887.33333333333337</v>
      </c>
      <c r="F286" s="58">
        <f t="shared" si="32"/>
        <v>828</v>
      </c>
      <c r="G286" s="58">
        <f t="shared" si="32"/>
        <v>874</v>
      </c>
      <c r="H286" s="58">
        <f t="shared" si="32"/>
        <v>1054</v>
      </c>
      <c r="I286" s="58" t="e">
        <f t="shared" si="32"/>
        <v>#DIV/0!</v>
      </c>
      <c r="J286" s="58"/>
      <c r="K286" s="20"/>
      <c r="L286" s="20"/>
      <c r="M286" s="20"/>
      <c r="N286" s="20"/>
      <c r="O286" s="20"/>
      <c r="P286" s="20"/>
    </row>
    <row r="287" spans="2:28" hidden="1" outlineLevel="1" x14ac:dyDescent="0.2">
      <c r="B287" s="57" t="s">
        <v>33</v>
      </c>
      <c r="C287" s="58">
        <f t="shared" ref="C287:I287" si="33">AVERAGE(C109:C111)</f>
        <v>989</v>
      </c>
      <c r="D287" s="58">
        <f t="shared" si="33"/>
        <v>1206</v>
      </c>
      <c r="E287" s="58">
        <f t="shared" si="33"/>
        <v>772</v>
      </c>
      <c r="F287" s="58">
        <f t="shared" si="33"/>
        <v>732.33333333333337</v>
      </c>
      <c r="G287" s="58">
        <f t="shared" si="33"/>
        <v>781.66666666666663</v>
      </c>
      <c r="H287" s="58">
        <f t="shared" si="33"/>
        <v>929.33333333333337</v>
      </c>
      <c r="I287" s="58" t="e">
        <f t="shared" si="33"/>
        <v>#DIV/0!</v>
      </c>
      <c r="J287" s="58"/>
      <c r="K287" s="20"/>
      <c r="L287" s="20"/>
      <c r="M287" s="20"/>
      <c r="N287" s="20"/>
      <c r="O287" s="20"/>
      <c r="P287" s="20"/>
    </row>
    <row r="288" spans="2:28" hidden="1" outlineLevel="1" x14ac:dyDescent="0.2">
      <c r="B288" s="57" t="s">
        <v>34</v>
      </c>
      <c r="C288" s="58">
        <f t="shared" ref="C288:I288" si="34">AVERAGE(C112:C114)</f>
        <v>959.33333333333337</v>
      </c>
      <c r="D288" s="58">
        <f t="shared" si="34"/>
        <v>1187</v>
      </c>
      <c r="E288" s="58">
        <f t="shared" si="34"/>
        <v>716</v>
      </c>
      <c r="F288" s="58">
        <f t="shared" si="34"/>
        <v>682.66666666666663</v>
      </c>
      <c r="G288" s="58">
        <f t="shared" si="34"/>
        <v>752.66666666666663</v>
      </c>
      <c r="H288" s="58">
        <f t="shared" si="34"/>
        <v>829.33333333333337</v>
      </c>
      <c r="I288" s="58" t="e">
        <f t="shared" si="34"/>
        <v>#DIV/0!</v>
      </c>
      <c r="J288" s="58"/>
      <c r="K288" s="20"/>
      <c r="L288" s="20"/>
      <c r="M288" s="20"/>
      <c r="N288" s="20"/>
      <c r="O288" s="20"/>
      <c r="P288" s="20"/>
      <c r="Y288" s="38"/>
      <c r="Z288" s="38"/>
      <c r="AA288" s="38"/>
      <c r="AB288" s="38"/>
    </row>
    <row r="289" spans="2:28" hidden="1" outlineLevel="1" x14ac:dyDescent="0.2">
      <c r="B289" s="57" t="s">
        <v>35</v>
      </c>
      <c r="C289" s="58">
        <f t="shared" ref="C289:I289" si="35">AVERAGE(C115:C117)</f>
        <v>1045</v>
      </c>
      <c r="D289" s="58">
        <f t="shared" si="35"/>
        <v>1144.3333333333333</v>
      </c>
      <c r="E289" s="58">
        <f t="shared" si="35"/>
        <v>682</v>
      </c>
      <c r="F289" s="58">
        <f t="shared" si="35"/>
        <v>650.33333333333337</v>
      </c>
      <c r="G289" s="58">
        <f t="shared" si="35"/>
        <v>720.66666666666663</v>
      </c>
      <c r="H289" s="58">
        <f t="shared" si="35"/>
        <v>753</v>
      </c>
      <c r="I289" s="58" t="e">
        <f t="shared" si="35"/>
        <v>#DIV/0!</v>
      </c>
      <c r="J289" s="58"/>
      <c r="K289" s="20"/>
      <c r="L289" s="20"/>
      <c r="M289" s="20"/>
      <c r="N289" s="20"/>
      <c r="O289" s="20"/>
      <c r="P289" s="20"/>
    </row>
    <row r="290" spans="2:28" hidden="1" outlineLevel="1" x14ac:dyDescent="0.2">
      <c r="B290" s="57" t="s">
        <v>36</v>
      </c>
      <c r="C290" s="58">
        <f t="shared" ref="C290:I290" si="36">AVERAGE(C118:C120)</f>
        <v>956.66666666666663</v>
      </c>
      <c r="D290" s="58">
        <f t="shared" si="36"/>
        <v>1114.6666666666667</v>
      </c>
      <c r="E290" s="58">
        <f t="shared" si="36"/>
        <v>664</v>
      </c>
      <c r="F290" s="58">
        <f t="shared" si="36"/>
        <v>628.33333333333337</v>
      </c>
      <c r="G290" s="58">
        <f t="shared" si="36"/>
        <v>669.33333333333337</v>
      </c>
      <c r="H290" s="58">
        <f t="shared" si="36"/>
        <v>735</v>
      </c>
      <c r="I290" s="58" t="e">
        <f t="shared" si="36"/>
        <v>#DIV/0!</v>
      </c>
      <c r="J290" s="58"/>
      <c r="K290" s="20"/>
      <c r="L290" s="20"/>
      <c r="M290" s="20"/>
      <c r="N290" s="20"/>
      <c r="O290" s="20"/>
      <c r="P290" s="20"/>
    </row>
    <row r="291" spans="2:28" hidden="1" outlineLevel="1" x14ac:dyDescent="0.2">
      <c r="B291" s="57" t="s">
        <v>37</v>
      </c>
      <c r="C291" s="58">
        <f t="shared" ref="C291:I291" si="37">AVERAGE(C121:C123)</f>
        <v>802</v>
      </c>
      <c r="D291" s="58">
        <f t="shared" si="37"/>
        <v>1066.6666666666667</v>
      </c>
      <c r="E291" s="58">
        <f t="shared" si="37"/>
        <v>574</v>
      </c>
      <c r="F291" s="58">
        <f t="shared" si="37"/>
        <v>563.33333333333337</v>
      </c>
      <c r="G291" s="58">
        <f t="shared" si="37"/>
        <v>536</v>
      </c>
      <c r="H291" s="58">
        <f t="shared" si="37"/>
        <v>735.66666666666663</v>
      </c>
      <c r="I291" s="58" t="e">
        <f t="shared" si="37"/>
        <v>#DIV/0!</v>
      </c>
      <c r="J291" s="58"/>
      <c r="K291" s="20"/>
      <c r="L291" s="20"/>
      <c r="M291" s="20"/>
      <c r="N291" s="20"/>
      <c r="O291" s="20"/>
      <c r="P291" s="20"/>
    </row>
    <row r="292" spans="2:28" hidden="1" outlineLevel="1" x14ac:dyDescent="0.2">
      <c r="B292" s="57" t="s">
        <v>38</v>
      </c>
      <c r="C292" s="58">
        <f t="shared" ref="C292:I292" si="38">AVERAGE(C124:C126)</f>
        <v>830.66666666666663</v>
      </c>
      <c r="D292" s="58">
        <f t="shared" si="38"/>
        <v>1109.3333333333333</v>
      </c>
      <c r="E292" s="58">
        <f t="shared" si="38"/>
        <v>569.66666666666663</v>
      </c>
      <c r="F292" s="58">
        <f t="shared" si="38"/>
        <v>564.33333333333337</v>
      </c>
      <c r="G292" s="58">
        <f t="shared" si="38"/>
        <v>553.33333333333337</v>
      </c>
      <c r="H292" s="58">
        <f t="shared" si="38"/>
        <v>575</v>
      </c>
      <c r="I292" s="58" t="e">
        <f t="shared" si="38"/>
        <v>#DIV/0!</v>
      </c>
      <c r="J292" s="58"/>
      <c r="K292" s="20"/>
      <c r="L292" s="20"/>
      <c r="M292" s="20"/>
      <c r="N292" s="20"/>
      <c r="O292" s="20"/>
      <c r="P292" s="20"/>
      <c r="Y292" s="38"/>
      <c r="Z292" s="38"/>
      <c r="AA292" s="38"/>
      <c r="AB292" s="38"/>
    </row>
    <row r="293" spans="2:28" hidden="1" outlineLevel="1" x14ac:dyDescent="0.2">
      <c r="B293" s="57" t="s">
        <v>39</v>
      </c>
      <c r="C293" s="58">
        <f t="shared" ref="C293:I293" si="39">AVERAGE(C127:C129)</f>
        <v>1031.6666666666667</v>
      </c>
      <c r="D293" s="58">
        <f t="shared" si="39"/>
        <v>1273</v>
      </c>
      <c r="E293" s="58">
        <f t="shared" si="39"/>
        <v>630.66666666666663</v>
      </c>
      <c r="F293" s="58">
        <f t="shared" si="39"/>
        <v>613.66666666666663</v>
      </c>
      <c r="G293" s="58">
        <f t="shared" si="39"/>
        <v>641.33333333333337</v>
      </c>
      <c r="H293" s="58">
        <f t="shared" si="39"/>
        <v>701.33333333333337</v>
      </c>
      <c r="I293" s="58" t="e">
        <f t="shared" si="39"/>
        <v>#DIV/0!</v>
      </c>
      <c r="J293" s="58"/>
      <c r="K293" s="20"/>
      <c r="L293" s="20"/>
      <c r="M293" s="20"/>
      <c r="N293" s="20"/>
      <c r="O293" s="20"/>
      <c r="P293" s="20"/>
    </row>
    <row r="294" spans="2:28" hidden="1" outlineLevel="1" x14ac:dyDescent="0.2">
      <c r="B294" s="57" t="s">
        <v>40</v>
      </c>
      <c r="C294" s="58">
        <f t="shared" ref="C294:I294" si="40">AVERAGE(C130:C132)</f>
        <v>1283.3333333333333</v>
      </c>
      <c r="D294" s="58">
        <f t="shared" si="40"/>
        <v>1531.3333333333333</v>
      </c>
      <c r="E294" s="58">
        <f t="shared" si="40"/>
        <v>703.66666666666663</v>
      </c>
      <c r="F294" s="58">
        <f t="shared" si="40"/>
        <v>685</v>
      </c>
      <c r="G294" s="58">
        <f t="shared" si="40"/>
        <v>708</v>
      </c>
      <c r="H294" s="58">
        <f t="shared" si="40"/>
        <v>868</v>
      </c>
      <c r="I294" s="58" t="e">
        <f t="shared" si="40"/>
        <v>#DIV/0!</v>
      </c>
      <c r="J294" s="58"/>
      <c r="K294" s="20"/>
      <c r="L294" s="20"/>
      <c r="M294" s="20"/>
      <c r="N294" s="20"/>
      <c r="O294" s="20"/>
      <c r="P294" s="20"/>
    </row>
    <row r="295" spans="2:28" hidden="1" outlineLevel="1" x14ac:dyDescent="0.2">
      <c r="B295" s="57" t="s">
        <v>41</v>
      </c>
      <c r="C295" s="58">
        <f t="shared" ref="C295:I295" si="41">AVERAGE(C133:C135)</f>
        <v>1358</v>
      </c>
      <c r="D295" s="58">
        <f t="shared" si="41"/>
        <v>1527.6666666666667</v>
      </c>
      <c r="E295" s="58">
        <f t="shared" si="41"/>
        <v>714.66666666666663</v>
      </c>
      <c r="F295" s="58">
        <f t="shared" si="41"/>
        <v>683.66666666666663</v>
      </c>
      <c r="G295" s="58">
        <f t="shared" si="41"/>
        <v>735.66666666666663</v>
      </c>
      <c r="H295" s="58">
        <f t="shared" si="41"/>
        <v>786.66666666666663</v>
      </c>
      <c r="I295" s="58" t="e">
        <f t="shared" si="41"/>
        <v>#DIV/0!</v>
      </c>
      <c r="J295" s="58"/>
      <c r="K295" s="20"/>
      <c r="L295" s="20"/>
      <c r="M295" s="20"/>
      <c r="N295" s="20"/>
      <c r="O295" s="20"/>
      <c r="P295" s="20"/>
    </row>
    <row r="296" spans="2:28" hidden="1" outlineLevel="1" x14ac:dyDescent="0.2">
      <c r="B296" s="57" t="s">
        <v>42</v>
      </c>
      <c r="C296" s="58">
        <f t="shared" ref="C296:I296" si="42">AVERAGE(C136:C138)</f>
        <v>1486.3333333333333</v>
      </c>
      <c r="D296" s="58">
        <f t="shared" si="42"/>
        <v>1566.6666666666667</v>
      </c>
      <c r="E296" s="58">
        <f t="shared" si="42"/>
        <v>751.66666666666663</v>
      </c>
      <c r="F296" s="58">
        <f t="shared" si="42"/>
        <v>714.66666666666663</v>
      </c>
      <c r="G296" s="58">
        <f t="shared" si="42"/>
        <v>787.33333333333337</v>
      </c>
      <c r="H296" s="58">
        <f t="shared" si="42"/>
        <v>863.66666666666663</v>
      </c>
      <c r="I296" s="58" t="e">
        <f t="shared" si="42"/>
        <v>#DIV/0!</v>
      </c>
      <c r="J296" s="58"/>
      <c r="K296" s="20"/>
      <c r="L296" s="20"/>
      <c r="M296" s="20"/>
      <c r="N296" s="20"/>
      <c r="O296" s="20"/>
      <c r="P296" s="20"/>
      <c r="Y296" s="38"/>
      <c r="Z296" s="38"/>
      <c r="AA296" s="38"/>
      <c r="AB296" s="38"/>
    </row>
    <row r="297" spans="2:28" hidden="1" collapsed="1" x14ac:dyDescent="0.2">
      <c r="B297" s="57" t="s">
        <v>43</v>
      </c>
      <c r="C297" s="58">
        <f t="shared" ref="C297:I297" si="43">AVERAGE(C139:C141)</f>
        <v>1520.3333333333333</v>
      </c>
      <c r="D297" s="58">
        <f t="shared" si="43"/>
        <v>1689</v>
      </c>
      <c r="E297" s="58">
        <f t="shared" si="43"/>
        <v>772.33333333333337</v>
      </c>
      <c r="F297" s="58">
        <f t="shared" si="43"/>
        <v>739.33333333333337</v>
      </c>
      <c r="G297" s="58">
        <f t="shared" si="43"/>
        <v>793.33333333333337</v>
      </c>
      <c r="H297" s="58">
        <f t="shared" si="43"/>
        <v>861</v>
      </c>
      <c r="I297" s="58" t="e">
        <f t="shared" si="43"/>
        <v>#DIV/0!</v>
      </c>
      <c r="J297" s="58"/>
      <c r="K297" s="20"/>
      <c r="L297" s="20"/>
      <c r="M297" s="20"/>
      <c r="N297" s="20"/>
      <c r="O297" s="20"/>
      <c r="P297" s="20"/>
    </row>
    <row r="298" spans="2:28" hidden="1" x14ac:dyDescent="0.2">
      <c r="B298" s="57" t="s">
        <v>44</v>
      </c>
      <c r="C298" s="58">
        <f t="shared" ref="C298:I298" si="44">AVERAGE(C142:C144)</f>
        <v>1051.6666666666667</v>
      </c>
      <c r="D298" s="58">
        <f t="shared" si="44"/>
        <v>1654.6666666666667</v>
      </c>
      <c r="E298" s="58">
        <f t="shared" si="44"/>
        <v>696.33333333333337</v>
      </c>
      <c r="F298" s="58">
        <f t="shared" si="44"/>
        <v>687.66666666666663</v>
      </c>
      <c r="G298" s="58">
        <f t="shared" si="44"/>
        <v>679</v>
      </c>
      <c r="H298" s="58">
        <f t="shared" si="44"/>
        <v>897.33333333333337</v>
      </c>
      <c r="I298" s="58" t="e">
        <f t="shared" si="44"/>
        <v>#DIV/0!</v>
      </c>
      <c r="J298" s="58"/>
      <c r="K298" s="20"/>
      <c r="L298" s="20"/>
      <c r="M298" s="20"/>
      <c r="N298" s="20"/>
      <c r="O298" s="20"/>
      <c r="P298" s="20"/>
    </row>
    <row r="299" spans="2:28" hidden="1" x14ac:dyDescent="0.2">
      <c r="B299" s="57" t="s">
        <v>45</v>
      </c>
      <c r="C299" s="58">
        <f t="shared" ref="C299:I299" si="45">AVERAGE(C145:C147)</f>
        <v>1172.6666666666667</v>
      </c>
      <c r="D299" s="58">
        <f t="shared" si="45"/>
        <v>1573.3333333333333</v>
      </c>
      <c r="E299" s="58">
        <f t="shared" si="45"/>
        <v>687</v>
      </c>
      <c r="F299" s="58">
        <f t="shared" si="45"/>
        <v>673.33333333333337</v>
      </c>
      <c r="G299" s="58">
        <f t="shared" si="45"/>
        <v>714</v>
      </c>
      <c r="H299" s="58">
        <f t="shared" si="45"/>
        <v>896.66666666666663</v>
      </c>
      <c r="I299" s="58" t="e">
        <f t="shared" si="45"/>
        <v>#DIV/0!</v>
      </c>
      <c r="J299" s="58"/>
      <c r="K299" s="20"/>
      <c r="L299" s="20"/>
      <c r="M299" s="20"/>
      <c r="N299" s="20"/>
      <c r="O299" s="20"/>
      <c r="P299" s="20"/>
    </row>
    <row r="300" spans="2:28" hidden="1" x14ac:dyDescent="0.2">
      <c r="B300" s="57" t="s">
        <v>46</v>
      </c>
      <c r="C300" s="58">
        <f t="shared" ref="C300:I300" si="46">AVERAGE(C148:C150)</f>
        <v>1371.3333333333333</v>
      </c>
      <c r="D300" s="58">
        <f t="shared" si="46"/>
        <v>1496.6666666666667</v>
      </c>
      <c r="E300" s="58">
        <f t="shared" si="46"/>
        <v>703</v>
      </c>
      <c r="F300" s="58">
        <f t="shared" si="46"/>
        <v>663</v>
      </c>
      <c r="G300" s="58">
        <f t="shared" si="46"/>
        <v>732.66666666666663</v>
      </c>
      <c r="H300" s="58">
        <f t="shared" si="46"/>
        <v>775</v>
      </c>
      <c r="I300" s="58" t="e">
        <f t="shared" si="46"/>
        <v>#DIV/0!</v>
      </c>
      <c r="J300" s="58"/>
      <c r="K300" s="20"/>
      <c r="L300" s="20"/>
      <c r="M300" s="20"/>
      <c r="N300" s="20"/>
      <c r="O300" s="20"/>
      <c r="P300" s="20"/>
      <c r="Y300" s="38"/>
      <c r="Z300" s="38"/>
      <c r="AA300" s="38"/>
      <c r="AB300" s="38"/>
    </row>
    <row r="301" spans="2:28" hidden="1" x14ac:dyDescent="0.2">
      <c r="B301" s="57" t="s">
        <v>47</v>
      </c>
      <c r="C301" s="58">
        <f t="shared" ref="C301:I301" si="47">AVERAGE(C151:C153)</f>
        <v>1143.3333333333333</v>
      </c>
      <c r="D301" s="58">
        <f t="shared" si="47"/>
        <v>1258.3333333333333</v>
      </c>
      <c r="E301" s="58">
        <f t="shared" si="47"/>
        <v>673.66666666666663</v>
      </c>
      <c r="F301" s="58">
        <f t="shared" si="47"/>
        <v>657</v>
      </c>
      <c r="G301" s="58">
        <f t="shared" si="47"/>
        <v>719.66666666666663</v>
      </c>
      <c r="H301" s="58">
        <f t="shared" si="47"/>
        <v>749</v>
      </c>
      <c r="I301" s="58" t="e">
        <f t="shared" si="47"/>
        <v>#DIV/0!</v>
      </c>
      <c r="J301" s="58"/>
      <c r="K301" s="20"/>
      <c r="L301" s="20"/>
      <c r="M301" s="20"/>
      <c r="N301" s="20"/>
      <c r="O301" s="20"/>
      <c r="P301" s="20"/>
    </row>
    <row r="302" spans="2:28" hidden="1" x14ac:dyDescent="0.2">
      <c r="B302" s="57" t="s">
        <v>48</v>
      </c>
      <c r="C302" s="58">
        <f t="shared" ref="C302:I302" si="48">AVERAGE(C154:C156)</f>
        <v>935.66666666666663</v>
      </c>
      <c r="D302" s="58">
        <f t="shared" si="48"/>
        <v>1034</v>
      </c>
      <c r="E302" s="58">
        <f t="shared" si="48"/>
        <v>652.33333333333337</v>
      </c>
      <c r="F302" s="58">
        <f t="shared" si="48"/>
        <v>633.66666666666663</v>
      </c>
      <c r="G302" s="58">
        <f t="shared" si="48"/>
        <v>674.33333333333337</v>
      </c>
      <c r="H302" s="58">
        <f t="shared" si="48"/>
        <v>734.33333333333337</v>
      </c>
      <c r="I302" s="58" t="e">
        <f t="shared" si="48"/>
        <v>#DIV/0!</v>
      </c>
      <c r="J302" s="58"/>
      <c r="K302" s="20"/>
      <c r="L302" s="20"/>
      <c r="M302" s="20"/>
      <c r="N302" s="20"/>
      <c r="O302" s="20"/>
      <c r="P302" s="20"/>
    </row>
    <row r="303" spans="2:28" hidden="1" x14ac:dyDescent="0.2">
      <c r="B303" s="57" t="s">
        <v>49</v>
      </c>
      <c r="C303" s="58">
        <f t="shared" ref="C303:I303" si="49">+AVERAGE(C157:C159)</f>
        <v>879.33333333333337</v>
      </c>
      <c r="D303" s="58">
        <f t="shared" si="49"/>
        <v>912.33333333333337</v>
      </c>
      <c r="E303" s="58">
        <f t="shared" si="49"/>
        <v>567</v>
      </c>
      <c r="F303" s="58">
        <f t="shared" si="49"/>
        <v>563.66666666666663</v>
      </c>
      <c r="G303" s="58">
        <f t="shared" si="49"/>
        <v>605</v>
      </c>
      <c r="H303" s="58">
        <f t="shared" si="49"/>
        <v>761.66666666666663</v>
      </c>
      <c r="I303" s="58" t="e">
        <f t="shared" si="49"/>
        <v>#DIV/0!</v>
      </c>
      <c r="J303" s="58"/>
      <c r="K303" s="20"/>
      <c r="L303" s="20"/>
      <c r="M303" s="20"/>
      <c r="N303" s="20"/>
      <c r="O303" s="20"/>
      <c r="P303" s="20"/>
    </row>
    <row r="304" spans="2:28" hidden="1" x14ac:dyDescent="0.2">
      <c r="B304" s="57" t="s">
        <v>50</v>
      </c>
      <c r="C304" s="58">
        <f t="shared" ref="C304:I304" si="50">+AVERAGE(C160:C162)</f>
        <v>747</v>
      </c>
      <c r="D304" s="58">
        <f t="shared" si="50"/>
        <v>804.66666666666663</v>
      </c>
      <c r="E304" s="58">
        <f t="shared" si="50"/>
        <v>497.33333333333331</v>
      </c>
      <c r="F304" s="58">
        <f t="shared" si="50"/>
        <v>509.66666666666669</v>
      </c>
      <c r="G304" s="58">
        <f t="shared" si="50"/>
        <v>537.33333333333337</v>
      </c>
      <c r="H304" s="58">
        <f t="shared" si="50"/>
        <v>778.33333333333337</v>
      </c>
      <c r="I304" s="58" t="e">
        <f t="shared" si="50"/>
        <v>#DIV/0!</v>
      </c>
      <c r="J304" s="58"/>
      <c r="K304" s="20"/>
      <c r="L304" s="20"/>
      <c r="M304" s="20"/>
      <c r="N304" s="20"/>
      <c r="O304" s="20"/>
      <c r="P304" s="20"/>
      <c r="Y304" s="38"/>
      <c r="Z304" s="38"/>
      <c r="AA304" s="38"/>
      <c r="AB304" s="38"/>
    </row>
    <row r="305" spans="2:28" hidden="1" x14ac:dyDescent="0.2">
      <c r="B305" s="57" t="s">
        <v>51</v>
      </c>
      <c r="C305" s="58">
        <f t="shared" ref="C305:J305" si="51">+AVERAGE(C163:C165)</f>
        <v>711.66666666666663</v>
      </c>
      <c r="D305" s="58">
        <f t="shared" si="51"/>
        <v>725.33333333333337</v>
      </c>
      <c r="E305" s="58">
        <f t="shared" si="51"/>
        <v>539.66666666666663</v>
      </c>
      <c r="F305" s="58">
        <f t="shared" si="51"/>
        <v>543.33333333333337</v>
      </c>
      <c r="G305" s="58">
        <f t="shared" si="51"/>
        <v>582.66666666666663</v>
      </c>
      <c r="H305" s="58">
        <f t="shared" si="51"/>
        <v>768</v>
      </c>
      <c r="I305" s="59" t="e">
        <f t="shared" si="51"/>
        <v>#DIV/0!</v>
      </c>
      <c r="J305" s="59">
        <f t="shared" si="51"/>
        <v>1.3080000000000001</v>
      </c>
      <c r="K305" s="20"/>
      <c r="L305" s="20"/>
      <c r="M305" s="20"/>
      <c r="N305" s="20"/>
      <c r="O305" s="20"/>
      <c r="P305" s="20"/>
    </row>
    <row r="306" spans="2:28" hidden="1" x14ac:dyDescent="0.2">
      <c r="B306" s="57" t="s">
        <v>52</v>
      </c>
      <c r="C306" s="58">
        <f t="shared" ref="C306:J306" si="52">+AVERAGE(C166:C168)</f>
        <v>590.33333333333337</v>
      </c>
      <c r="D306" s="58">
        <f t="shared" si="52"/>
        <v>662.33333333333337</v>
      </c>
      <c r="E306" s="58">
        <f t="shared" si="52"/>
        <v>516.33333333333337</v>
      </c>
      <c r="F306" s="58">
        <f t="shared" si="52"/>
        <v>520.33333333333337</v>
      </c>
      <c r="G306" s="58">
        <f t="shared" si="52"/>
        <v>536</v>
      </c>
      <c r="H306" s="58">
        <f t="shared" si="52"/>
        <v>770.33333333333337</v>
      </c>
      <c r="I306" s="59" t="e">
        <f t="shared" si="52"/>
        <v>#DIV/0!</v>
      </c>
      <c r="J306" s="59">
        <f t="shared" si="52"/>
        <v>1.3933333333333333</v>
      </c>
      <c r="K306" s="20"/>
      <c r="L306" s="20"/>
      <c r="M306" s="20"/>
      <c r="N306" s="20"/>
      <c r="O306" s="20"/>
      <c r="P306" s="20"/>
      <c r="Q306" s="20"/>
      <c r="R306" s="32"/>
      <c r="S306" s="32"/>
      <c r="T306" s="32"/>
      <c r="U306" s="32"/>
      <c r="W306" s="32"/>
      <c r="X306" s="32"/>
      <c r="Y306" s="32"/>
      <c r="Z306" s="32"/>
      <c r="AA306" s="32"/>
      <c r="AB306" s="32"/>
    </row>
    <row r="307" spans="2:28" hidden="1" x14ac:dyDescent="0.2">
      <c r="B307" s="57" t="s">
        <v>53</v>
      </c>
      <c r="C307" s="58">
        <f t="shared" ref="C307:J307" si="53">+AVERAGE(C169:C171)</f>
        <v>597.66666666666663</v>
      </c>
      <c r="D307" s="58">
        <f t="shared" si="53"/>
        <v>702.33333333333337</v>
      </c>
      <c r="E307" s="58">
        <f t="shared" si="53"/>
        <v>534.33333333333337</v>
      </c>
      <c r="F307" s="58">
        <f t="shared" si="53"/>
        <v>526</v>
      </c>
      <c r="G307" s="58">
        <f t="shared" si="53"/>
        <v>568.33333333333337</v>
      </c>
      <c r="H307" s="58">
        <f t="shared" si="53"/>
        <v>824.66666666666663</v>
      </c>
      <c r="I307" s="59" t="e">
        <f t="shared" si="53"/>
        <v>#DIV/0!</v>
      </c>
      <c r="J307" s="59">
        <f t="shared" si="53"/>
        <v>1.415</v>
      </c>
      <c r="K307" s="20"/>
      <c r="L307" s="20"/>
      <c r="M307" s="20"/>
      <c r="N307" s="20"/>
      <c r="O307" s="20"/>
      <c r="P307" s="20"/>
      <c r="Q307" s="20"/>
      <c r="R307" s="32"/>
      <c r="S307" s="32"/>
      <c r="T307" s="32"/>
      <c r="U307" s="32"/>
      <c r="W307" s="32"/>
      <c r="X307" s="32"/>
      <c r="Y307" s="32"/>
      <c r="Z307" s="32"/>
      <c r="AA307" s="32"/>
      <c r="AB307" s="32"/>
    </row>
    <row r="308" spans="2:28" hidden="1" x14ac:dyDescent="0.2">
      <c r="B308" s="57" t="s">
        <v>54</v>
      </c>
      <c r="C308" s="58">
        <f t="shared" ref="C308:J308" si="54">+AVERAGE(C172:C174)</f>
        <v>773</v>
      </c>
      <c r="D308" s="58">
        <f t="shared" si="54"/>
        <v>861</v>
      </c>
      <c r="E308" s="58">
        <f t="shared" si="54"/>
        <v>675.33333333333337</v>
      </c>
      <c r="F308" s="58">
        <f t="shared" si="54"/>
        <v>634.66666666666663</v>
      </c>
      <c r="G308" s="58">
        <f t="shared" si="54"/>
        <v>682.66666666666663</v>
      </c>
      <c r="H308" s="58">
        <f t="shared" si="54"/>
        <v>800</v>
      </c>
      <c r="I308" s="59" t="e">
        <f t="shared" si="54"/>
        <v>#DIV/0!</v>
      </c>
      <c r="J308" s="59">
        <f t="shared" si="54"/>
        <v>1.4966666666666668</v>
      </c>
      <c r="K308" s="20"/>
      <c r="L308" s="20"/>
      <c r="M308" s="20"/>
      <c r="N308" s="20"/>
      <c r="O308" s="20"/>
      <c r="P308" s="20"/>
      <c r="Q308" s="20"/>
      <c r="R308" s="32"/>
      <c r="S308" s="32"/>
      <c r="T308" s="32"/>
      <c r="U308" s="32"/>
      <c r="W308" s="38"/>
      <c r="X308" s="38"/>
      <c r="Y308" s="38"/>
      <c r="Z308" s="38"/>
      <c r="AA308" s="38"/>
      <c r="AB308" s="38"/>
    </row>
    <row r="309" spans="2:28" hidden="1" x14ac:dyDescent="0.2">
      <c r="B309" s="57" t="s">
        <v>55</v>
      </c>
      <c r="C309" s="58">
        <f t="shared" ref="C309:J309" si="55">+AVERAGE(C175:C177)</f>
        <v>826.66666666666663</v>
      </c>
      <c r="D309" s="58">
        <f t="shared" si="55"/>
        <v>900</v>
      </c>
      <c r="E309" s="58">
        <f t="shared" si="55"/>
        <v>731.33333333333337</v>
      </c>
      <c r="F309" s="58">
        <f t="shared" si="55"/>
        <v>677.66666666666663</v>
      </c>
      <c r="G309" s="58">
        <f t="shared" si="55"/>
        <v>729.33333333333337</v>
      </c>
      <c r="H309" s="58">
        <f t="shared" si="55"/>
        <v>874.33333333333337</v>
      </c>
      <c r="I309" s="59" t="e">
        <f t="shared" si="55"/>
        <v>#DIV/0!</v>
      </c>
      <c r="J309" s="59">
        <f t="shared" si="55"/>
        <v>1.2713333333333334</v>
      </c>
      <c r="K309" s="91"/>
      <c r="L309" s="91"/>
      <c r="M309" s="91"/>
      <c r="N309" s="91"/>
      <c r="O309" s="91"/>
      <c r="P309" s="91"/>
      <c r="Q309" s="60"/>
      <c r="R309" s="60"/>
      <c r="S309" s="60"/>
      <c r="T309" s="60"/>
      <c r="U309" s="60"/>
      <c r="V309" s="61"/>
    </row>
    <row r="310" spans="2:28" hidden="1" x14ac:dyDescent="0.2">
      <c r="B310" s="57" t="s">
        <v>56</v>
      </c>
      <c r="C310" s="58">
        <f t="shared" ref="C310:J310" si="56">+AVERAGE(C178:C180)</f>
        <v>675.33333333333337</v>
      </c>
      <c r="D310" s="58">
        <f t="shared" si="56"/>
        <v>862.33333333333337</v>
      </c>
      <c r="E310" s="58">
        <f t="shared" si="56"/>
        <v>566.33333333333337</v>
      </c>
      <c r="F310" s="58">
        <f t="shared" si="56"/>
        <v>567</v>
      </c>
      <c r="G310" s="58">
        <f t="shared" si="56"/>
        <v>618.66666666666663</v>
      </c>
      <c r="H310" s="58">
        <f t="shared" si="56"/>
        <v>961.33333333333337</v>
      </c>
      <c r="I310" s="59" t="e">
        <f t="shared" si="56"/>
        <v>#DIV/0!</v>
      </c>
      <c r="J310" s="59">
        <f t="shared" si="56"/>
        <v>1.0736666666666668</v>
      </c>
      <c r="K310" s="91"/>
      <c r="L310" s="91"/>
      <c r="M310" s="91"/>
      <c r="N310" s="91"/>
      <c r="O310" s="91"/>
      <c r="P310" s="91"/>
      <c r="Q310" s="60"/>
      <c r="R310" s="60"/>
      <c r="S310" s="60"/>
      <c r="T310" s="60"/>
      <c r="U310" s="60"/>
      <c r="V310" s="61"/>
    </row>
    <row r="311" spans="2:28" hidden="1" x14ac:dyDescent="0.2">
      <c r="B311" s="57" t="s">
        <v>57</v>
      </c>
      <c r="C311" s="58">
        <f t="shared" ref="C311:J311" si="57">+AVERAGE(C181:C183)</f>
        <v>749.33333333333337</v>
      </c>
      <c r="D311" s="58">
        <f t="shared" si="57"/>
        <v>971.33333333333337</v>
      </c>
      <c r="E311" s="58">
        <f t="shared" si="57"/>
        <v>701</v>
      </c>
      <c r="F311" s="58">
        <f t="shared" si="57"/>
        <v>702.66666666666663</v>
      </c>
      <c r="G311" s="58">
        <f t="shared" si="57"/>
        <v>737.33333333333337</v>
      </c>
      <c r="H311" s="58">
        <f t="shared" si="57"/>
        <v>918</v>
      </c>
      <c r="I311" s="59" t="e">
        <f t="shared" si="57"/>
        <v>#DIV/0!</v>
      </c>
      <c r="J311" s="59">
        <f t="shared" si="57"/>
        <v>1.3533333333333335</v>
      </c>
      <c r="K311" s="91"/>
      <c r="L311" s="91"/>
      <c r="M311" s="91"/>
      <c r="N311" s="91"/>
      <c r="O311" s="91"/>
      <c r="P311" s="91"/>
      <c r="Q311" s="20"/>
      <c r="R311" s="20"/>
      <c r="S311" s="20"/>
      <c r="T311" s="20"/>
      <c r="U311" s="20"/>
      <c r="V311" s="62"/>
    </row>
    <row r="312" spans="2:28" hidden="1" x14ac:dyDescent="0.2">
      <c r="B312" s="57" t="s">
        <v>58</v>
      </c>
      <c r="C312" s="58">
        <f t="shared" ref="C312:J312" si="58">+AVERAGE(C184:C186)</f>
        <v>1052</v>
      </c>
      <c r="D312" s="58">
        <f t="shared" si="58"/>
        <v>1323.6666666666667</v>
      </c>
      <c r="E312" s="58">
        <f t="shared" si="58"/>
        <v>862.33333333333337</v>
      </c>
      <c r="F312" s="58">
        <f t="shared" si="58"/>
        <v>856.33333333333337</v>
      </c>
      <c r="G312" s="58">
        <f t="shared" si="58"/>
        <v>932.66666666666663</v>
      </c>
      <c r="H312" s="58">
        <f t="shared" si="58"/>
        <v>865</v>
      </c>
      <c r="I312" s="59" t="e">
        <f t="shared" si="58"/>
        <v>#DIV/0!</v>
      </c>
      <c r="J312" s="59">
        <f t="shared" si="58"/>
        <v>1.4076666666666666</v>
      </c>
      <c r="K312" s="91"/>
      <c r="L312" s="91"/>
      <c r="M312" s="91"/>
      <c r="N312" s="91"/>
      <c r="O312" s="91"/>
      <c r="P312" s="91"/>
      <c r="Q312" s="108"/>
      <c r="R312" s="63"/>
      <c r="S312" s="63"/>
      <c r="T312" s="63"/>
      <c r="U312" s="63"/>
      <c r="W312" s="38"/>
      <c r="X312" s="38"/>
      <c r="Y312" s="38"/>
      <c r="Z312" s="38"/>
      <c r="AA312" s="38"/>
      <c r="AB312" s="38"/>
    </row>
    <row r="313" spans="2:28" hidden="1" x14ac:dyDescent="0.2">
      <c r="B313" s="57" t="s">
        <v>59</v>
      </c>
      <c r="C313" s="58">
        <f t="shared" ref="C313:J313" si="59">AVERAGE(C187:C189)</f>
        <v>1394.6666666666667</v>
      </c>
      <c r="D313" s="58">
        <f t="shared" si="59"/>
        <v>1472.6666666666667</v>
      </c>
      <c r="E313" s="58">
        <f t="shared" si="59"/>
        <v>1072.6666666666667</v>
      </c>
      <c r="F313" s="58">
        <f t="shared" si="59"/>
        <v>1016.6666666666666</v>
      </c>
      <c r="G313" s="58">
        <f t="shared" si="59"/>
        <v>1042</v>
      </c>
      <c r="H313" s="58">
        <f t="shared" si="59"/>
        <v>1129.6666666666667</v>
      </c>
      <c r="I313" s="59" t="e">
        <f t="shared" si="59"/>
        <v>#DIV/0!</v>
      </c>
      <c r="J313" s="59">
        <f t="shared" si="59"/>
        <v>1.6803905415713196</v>
      </c>
      <c r="K313" s="91"/>
      <c r="L313" s="91"/>
      <c r="M313" s="91"/>
      <c r="N313" s="91"/>
      <c r="O313" s="91"/>
      <c r="P313" s="91"/>
      <c r="Q313" s="108"/>
      <c r="R313" s="63"/>
      <c r="S313" s="63"/>
      <c r="T313" s="63"/>
      <c r="U313" s="63"/>
    </row>
    <row r="314" spans="2:28" hidden="1" x14ac:dyDescent="0.2">
      <c r="B314" s="57" t="s">
        <v>60</v>
      </c>
      <c r="C314" s="58">
        <f t="shared" ref="C314:J314" si="60">AVERAGE(C190:C192)</f>
        <v>1441.3333333333333</v>
      </c>
      <c r="D314" s="58">
        <f t="shared" si="60"/>
        <v>1620</v>
      </c>
      <c r="E314" s="58">
        <f t="shared" si="60"/>
        <v>1150.6666666666667</v>
      </c>
      <c r="F314" s="58">
        <f t="shared" si="60"/>
        <v>1078.6666666666667</v>
      </c>
      <c r="G314" s="58">
        <f t="shared" si="60"/>
        <v>1111</v>
      </c>
      <c r="H314" s="58">
        <f t="shared" si="60"/>
        <v>1446</v>
      </c>
      <c r="I314" s="59" t="e">
        <f t="shared" si="60"/>
        <v>#DIV/0!</v>
      </c>
      <c r="J314" s="59">
        <f t="shared" si="60"/>
        <v>2.3184574314574316</v>
      </c>
      <c r="K314" s="91"/>
      <c r="L314" s="91"/>
      <c r="M314" s="91"/>
      <c r="N314" s="91"/>
      <c r="O314" s="91"/>
      <c r="P314" s="91"/>
      <c r="Q314" s="20"/>
      <c r="R314" s="32"/>
      <c r="S314" s="32"/>
      <c r="T314" s="32"/>
      <c r="U314" s="32"/>
    </row>
    <row r="315" spans="2:28" hidden="1" x14ac:dyDescent="0.2">
      <c r="B315" s="57" t="s">
        <v>61</v>
      </c>
      <c r="C315" s="58">
        <f t="shared" ref="C315:J315" si="61">AVERAGE(C193:C195)</f>
        <v>1331</v>
      </c>
      <c r="D315" s="58">
        <f t="shared" si="61"/>
        <v>1516</v>
      </c>
      <c r="E315" s="58">
        <f t="shared" si="61"/>
        <v>1196.6666666666667</v>
      </c>
      <c r="F315" s="58">
        <f t="shared" si="61"/>
        <v>1117</v>
      </c>
      <c r="G315" s="58">
        <f t="shared" si="61"/>
        <v>1144.3333333333333</v>
      </c>
      <c r="H315" s="58">
        <f t="shared" si="61"/>
        <v>1608.6666666666667</v>
      </c>
      <c r="I315" s="59" t="e">
        <f t="shared" si="61"/>
        <v>#DIV/0!</v>
      </c>
      <c r="J315" s="59">
        <f t="shared" si="61"/>
        <v>2.2758860028860028</v>
      </c>
      <c r="K315" s="91"/>
      <c r="L315" s="91"/>
      <c r="M315" s="91"/>
      <c r="N315" s="91"/>
      <c r="O315" s="91"/>
      <c r="P315" s="91"/>
      <c r="Q315" s="109"/>
      <c r="R315" s="38"/>
      <c r="S315" s="38"/>
      <c r="T315" s="38"/>
      <c r="U315" s="38"/>
    </row>
    <row r="316" spans="2:28" hidden="1" x14ac:dyDescent="0.2">
      <c r="B316" s="57" t="s">
        <v>62</v>
      </c>
      <c r="C316" s="58">
        <f t="shared" ref="C316:J316" si="62">AVERAGE(C196:C198)</f>
        <v>1899.3333333333333</v>
      </c>
      <c r="D316" s="58">
        <f t="shared" si="62"/>
        <v>1861.3333333333333</v>
      </c>
      <c r="E316" s="58">
        <f t="shared" si="62"/>
        <v>1348.6666666666667</v>
      </c>
      <c r="F316" s="58">
        <f t="shared" si="62"/>
        <v>1285.6666666666667</v>
      </c>
      <c r="G316" s="58">
        <f t="shared" si="62"/>
        <v>1343</v>
      </c>
      <c r="H316" s="58">
        <f t="shared" si="62"/>
        <v>1733.6666666666667</v>
      </c>
      <c r="I316" s="59" t="e">
        <f t="shared" si="62"/>
        <v>#DIV/0!</v>
      </c>
      <c r="J316" s="59">
        <f t="shared" si="62"/>
        <v>2.8542597402597405</v>
      </c>
      <c r="K316" s="91"/>
      <c r="L316" s="91"/>
      <c r="M316" s="91"/>
      <c r="N316" s="91"/>
      <c r="O316" s="91"/>
      <c r="P316" s="91"/>
      <c r="Q316" s="20"/>
      <c r="R316" s="32"/>
      <c r="S316" s="32"/>
      <c r="T316" s="32"/>
      <c r="U316" s="32"/>
      <c r="W316" s="38"/>
      <c r="X316" s="38"/>
      <c r="Y316" s="38"/>
      <c r="Z316" s="38"/>
      <c r="AA316" s="38"/>
      <c r="AB316" s="38"/>
    </row>
    <row r="317" spans="2:28" x14ac:dyDescent="0.2">
      <c r="B317" s="57" t="s">
        <v>63</v>
      </c>
      <c r="C317" s="58">
        <f t="shared" ref="C317:N317" si="63">AVERAGE(C199:C201)</f>
        <v>2324.6666666666665</v>
      </c>
      <c r="D317" s="58">
        <f t="shared" si="63"/>
        <v>2144.3333333333335</v>
      </c>
      <c r="E317" s="58">
        <f t="shared" si="63"/>
        <v>1564.3333333333333</v>
      </c>
      <c r="F317" s="58">
        <f t="shared" si="63"/>
        <v>1557.6666666666667</v>
      </c>
      <c r="G317" s="58">
        <f t="shared" si="63"/>
        <v>1588.6666666666667</v>
      </c>
      <c r="H317" s="58">
        <f t="shared" si="63"/>
        <v>1762.6666666666667</v>
      </c>
      <c r="I317" s="59" t="e">
        <f t="shared" si="63"/>
        <v>#DIV/0!</v>
      </c>
      <c r="J317" s="59">
        <f t="shared" si="63"/>
        <v>2.2645146453089242</v>
      </c>
      <c r="K317" s="59">
        <f t="shared" si="63"/>
        <v>2861.6666666666665</v>
      </c>
      <c r="L317" s="59">
        <f t="shared" si="63"/>
        <v>3217.6666666666665</v>
      </c>
      <c r="M317" s="59">
        <f t="shared" si="63"/>
        <v>2800</v>
      </c>
      <c r="N317" s="59">
        <f t="shared" si="63"/>
        <v>295.66666666666669</v>
      </c>
      <c r="O317" s="91"/>
      <c r="P317" s="91"/>
      <c r="Q317" s="20"/>
      <c r="R317" s="32"/>
      <c r="S317" s="32"/>
      <c r="T317" s="32"/>
      <c r="U317" s="32"/>
      <c r="W317" s="38"/>
      <c r="X317" s="38"/>
      <c r="Y317" s="38"/>
      <c r="Z317" s="38"/>
      <c r="AA317" s="38"/>
      <c r="AB317" s="38"/>
    </row>
    <row r="318" spans="2:28" x14ac:dyDescent="0.2">
      <c r="B318" s="57" t="s">
        <v>64</v>
      </c>
      <c r="C318" s="58">
        <f t="shared" ref="C318:N318" si="64">AVERAGE(C202:C204)</f>
        <v>1779.6666666666667</v>
      </c>
      <c r="D318" s="58">
        <f t="shared" si="64"/>
        <v>1830.6666666666667</v>
      </c>
      <c r="E318" s="58">
        <f t="shared" si="64"/>
        <v>1668.6666666666667</v>
      </c>
      <c r="F318" s="58">
        <f t="shared" si="64"/>
        <v>1617</v>
      </c>
      <c r="G318" s="58">
        <f t="shared" si="64"/>
        <v>1617</v>
      </c>
      <c r="H318" s="58">
        <f t="shared" si="64"/>
        <v>1916.3333333333333</v>
      </c>
      <c r="I318" s="59" t="e">
        <f t="shared" si="64"/>
        <v>#DIV/0!</v>
      </c>
      <c r="J318" s="59">
        <f t="shared" si="64"/>
        <v>2.7106976190476186</v>
      </c>
      <c r="K318" s="59">
        <f t="shared" si="64"/>
        <v>2286.9583333333335</v>
      </c>
      <c r="L318" s="59">
        <f t="shared" si="64"/>
        <v>3136.5833333333335</v>
      </c>
      <c r="M318" s="59">
        <f t="shared" si="64"/>
        <v>2950</v>
      </c>
      <c r="N318" s="59">
        <f t="shared" si="64"/>
        <v>315.33333333333331</v>
      </c>
      <c r="O318" s="91"/>
      <c r="P318" s="91"/>
      <c r="Q318" s="20"/>
      <c r="R318" s="32"/>
      <c r="S318" s="32"/>
      <c r="T318" s="32"/>
      <c r="U318" s="32"/>
      <c r="W318" s="38"/>
      <c r="X318" s="38"/>
      <c r="Y318" s="38"/>
      <c r="Z318" s="38"/>
      <c r="AA318" s="38"/>
      <c r="AB318" s="38"/>
    </row>
    <row r="319" spans="2:28" x14ac:dyDescent="0.2">
      <c r="B319" s="57" t="s">
        <v>65</v>
      </c>
      <c r="C319" s="58">
        <f t="shared" ref="C319:N319" si="65">AVERAGE(C205:C207)</f>
        <v>1233.6666666666667</v>
      </c>
      <c r="D319" s="58">
        <f t="shared" si="65"/>
        <v>1362</v>
      </c>
      <c r="E319" s="58">
        <f t="shared" si="65"/>
        <v>1115.3333333333333</v>
      </c>
      <c r="F319" s="58">
        <f t="shared" si="65"/>
        <v>996.66666666666663</v>
      </c>
      <c r="G319" s="58">
        <f t="shared" si="65"/>
        <v>1002</v>
      </c>
      <c r="H319" s="58">
        <f t="shared" si="65"/>
        <v>1970</v>
      </c>
      <c r="I319" s="59" t="e">
        <f t="shared" si="65"/>
        <v>#DIV/0!</v>
      </c>
      <c r="J319" s="59">
        <f t="shared" si="65"/>
        <v>2.4918187025534846</v>
      </c>
      <c r="K319" s="59">
        <f t="shared" si="65"/>
        <v>1489.8333333333333</v>
      </c>
      <c r="L319" s="59">
        <f t="shared" si="65"/>
        <v>2223.0833333333335</v>
      </c>
      <c r="M319" s="59">
        <f t="shared" si="65"/>
        <v>2300</v>
      </c>
      <c r="N319" s="59">
        <f t="shared" si="65"/>
        <v>344.16666666666669</v>
      </c>
      <c r="O319" s="91"/>
      <c r="P319" s="91"/>
      <c r="Q319" s="20"/>
      <c r="R319" s="32"/>
      <c r="S319" s="32"/>
      <c r="T319" s="32"/>
      <c r="U319" s="32"/>
      <c r="W319" s="38"/>
      <c r="X319" s="38"/>
      <c r="Y319" s="38"/>
      <c r="Z319" s="38"/>
      <c r="AA319" s="38"/>
      <c r="AB319" s="38"/>
    </row>
    <row r="320" spans="2:28" x14ac:dyDescent="0.2">
      <c r="B320" s="57" t="s">
        <v>66</v>
      </c>
      <c r="C320" s="58">
        <f t="shared" ref="C320:N320" si="66">AVERAGE(C208:C210)</f>
        <v>1052</v>
      </c>
      <c r="D320" s="58">
        <f t="shared" si="66"/>
        <v>1148</v>
      </c>
      <c r="E320" s="58">
        <f t="shared" si="66"/>
        <v>1059</v>
      </c>
      <c r="F320" s="58">
        <f t="shared" si="66"/>
        <v>941.66666666666663</v>
      </c>
      <c r="G320" s="58">
        <f t="shared" si="66"/>
        <v>934.33333333333337</v>
      </c>
      <c r="H320" s="58">
        <f t="shared" si="66"/>
        <v>1902</v>
      </c>
      <c r="I320" s="59" t="e">
        <f t="shared" si="66"/>
        <v>#DIV/0!</v>
      </c>
      <c r="J320" s="59">
        <f t="shared" si="66"/>
        <v>2.4167063492063492</v>
      </c>
      <c r="K320" s="59">
        <f t="shared" si="66"/>
        <v>1392.86</v>
      </c>
      <c r="L320" s="59">
        <f t="shared" si="66"/>
        <v>1637.75</v>
      </c>
      <c r="M320" s="59">
        <f t="shared" si="66"/>
        <v>1775</v>
      </c>
      <c r="N320" s="59">
        <f t="shared" si="66"/>
        <v>325</v>
      </c>
      <c r="O320" s="91"/>
      <c r="P320" s="91"/>
      <c r="Q320" s="20"/>
      <c r="R320" s="32"/>
      <c r="S320" s="32"/>
      <c r="T320" s="32"/>
      <c r="U320" s="32"/>
      <c r="W320" s="38"/>
      <c r="X320" s="38"/>
      <c r="Y320" s="38"/>
      <c r="Z320" s="38"/>
      <c r="AA320" s="38"/>
      <c r="AB320" s="38"/>
    </row>
    <row r="321" spans="2:28" x14ac:dyDescent="0.2">
      <c r="B321" s="57" t="s">
        <v>67</v>
      </c>
      <c r="C321" s="58">
        <f t="shared" ref="C321:N321" si="67">AVERAGE(C211:C213)</f>
        <v>1040</v>
      </c>
      <c r="D321" s="58">
        <f t="shared" si="67"/>
        <v>1103</v>
      </c>
      <c r="E321" s="58">
        <f t="shared" si="67"/>
        <v>1017</v>
      </c>
      <c r="F321" s="58">
        <f t="shared" si="67"/>
        <v>967.66666666666663</v>
      </c>
      <c r="G321" s="58">
        <f t="shared" si="67"/>
        <v>934</v>
      </c>
      <c r="H321" s="58">
        <f t="shared" si="67"/>
        <v>1687</v>
      </c>
      <c r="I321" s="59" t="e">
        <f t="shared" si="67"/>
        <v>#DIV/0!</v>
      </c>
      <c r="J321" s="59">
        <f t="shared" si="67"/>
        <v>2.1951499999999999</v>
      </c>
      <c r="K321" s="59">
        <f t="shared" si="67"/>
        <v>1402.5833333333333</v>
      </c>
      <c r="L321" s="59">
        <f t="shared" si="67"/>
        <v>1485.8333333333333</v>
      </c>
      <c r="M321" s="59">
        <f t="shared" si="67"/>
        <v>1600</v>
      </c>
      <c r="N321" s="59">
        <f t="shared" si="67"/>
        <v>317.16666666666669</v>
      </c>
      <c r="O321" s="91"/>
      <c r="P321" s="91"/>
      <c r="Q321" s="20"/>
      <c r="R321" s="32"/>
      <c r="S321" s="32"/>
      <c r="T321" s="32"/>
      <c r="U321" s="32"/>
      <c r="W321" s="38"/>
      <c r="X321" s="38"/>
      <c r="Y321" s="38"/>
      <c r="Z321" s="38"/>
      <c r="AA321" s="38"/>
      <c r="AB321" s="38"/>
    </row>
    <row r="322" spans="2:28" x14ac:dyDescent="0.2">
      <c r="B322" s="57" t="s">
        <v>68</v>
      </c>
      <c r="C322" s="64">
        <f t="shared" ref="C322:N322" si="68">AVERAGE(C214:C216)</f>
        <v>965.66666666666663</v>
      </c>
      <c r="D322" s="64">
        <f t="shared" si="68"/>
        <v>1037</v>
      </c>
      <c r="E322" s="64">
        <f t="shared" si="68"/>
        <v>948.66666666666663</v>
      </c>
      <c r="F322" s="64">
        <f t="shared" si="68"/>
        <v>899.33333333333337</v>
      </c>
      <c r="G322" s="64">
        <f t="shared" si="68"/>
        <v>923</v>
      </c>
      <c r="H322" s="64">
        <f t="shared" si="68"/>
        <v>1516</v>
      </c>
      <c r="I322" s="65" t="e">
        <f t="shared" si="68"/>
        <v>#DIV/0!</v>
      </c>
      <c r="J322" s="65">
        <f t="shared" si="68"/>
        <v>2.4358333333333335</v>
      </c>
      <c r="K322" s="65">
        <f t="shared" si="68"/>
        <v>1239.75</v>
      </c>
      <c r="L322" s="65">
        <f t="shared" si="68"/>
        <v>1304.5833333333333</v>
      </c>
      <c r="M322" s="65">
        <f t="shared" si="68"/>
        <v>1525</v>
      </c>
      <c r="N322" s="65">
        <f t="shared" si="68"/>
        <v>273.66666666666669</v>
      </c>
      <c r="O322" s="110"/>
      <c r="P322" s="110"/>
      <c r="Q322" s="20"/>
      <c r="R322" s="32"/>
      <c r="S322" s="32"/>
      <c r="T322" s="32"/>
      <c r="U322" s="32"/>
      <c r="W322" s="38"/>
      <c r="X322" s="38"/>
      <c r="Y322" s="38"/>
      <c r="Z322" s="38"/>
      <c r="AA322" s="38"/>
      <c r="AB322" s="38"/>
    </row>
    <row r="323" spans="2:28" x14ac:dyDescent="0.2">
      <c r="B323" s="57" t="s">
        <v>69</v>
      </c>
      <c r="C323" s="64">
        <f t="shared" ref="C323:N323" si="69">AVERAGE(C217:C219)</f>
        <v>972</v>
      </c>
      <c r="D323" s="64">
        <f t="shared" si="69"/>
        <v>1076.3333333333333</v>
      </c>
      <c r="E323" s="64">
        <f t="shared" si="69"/>
        <v>952.33333333333337</v>
      </c>
      <c r="F323" s="64">
        <f t="shared" si="69"/>
        <v>870.66666666666663</v>
      </c>
      <c r="G323" s="64">
        <f t="shared" si="69"/>
        <v>911.33333333333337</v>
      </c>
      <c r="H323" s="64">
        <f t="shared" si="69"/>
        <v>1612.6666666666667</v>
      </c>
      <c r="I323" s="65" t="e">
        <f t="shared" si="69"/>
        <v>#DIV/0!</v>
      </c>
      <c r="J323" s="65">
        <f t="shared" si="69"/>
        <v>2.2832500000000002</v>
      </c>
      <c r="K323" s="65">
        <f t="shared" si="69"/>
        <v>1414.6666666666667</v>
      </c>
      <c r="L323" s="65">
        <f t="shared" si="69"/>
        <v>1287.6666666666667</v>
      </c>
      <c r="M323" s="65">
        <f t="shared" si="69"/>
        <v>1410</v>
      </c>
      <c r="N323" s="65">
        <f t="shared" si="69"/>
        <v>240.58333333333334</v>
      </c>
      <c r="O323" s="110"/>
      <c r="P323" s="110"/>
      <c r="Q323" s="20"/>
      <c r="R323" s="32"/>
      <c r="S323" s="32"/>
      <c r="T323" s="32"/>
      <c r="U323" s="32"/>
      <c r="W323" s="38"/>
      <c r="X323" s="38"/>
      <c r="Y323" s="38"/>
      <c r="Z323" s="38"/>
      <c r="AA323" s="38"/>
      <c r="AB323" s="38"/>
    </row>
    <row r="324" spans="2:28" x14ac:dyDescent="0.2">
      <c r="B324" s="57" t="s">
        <v>70</v>
      </c>
      <c r="C324" s="64">
        <f t="shared" ref="C324:N324" si="70">AVERAGE(C220:C222)</f>
        <v>955.66666666666663</v>
      </c>
      <c r="D324" s="64">
        <f t="shared" si="70"/>
        <v>1097.6666666666667</v>
      </c>
      <c r="E324" s="64">
        <f t="shared" si="70"/>
        <v>937</v>
      </c>
      <c r="F324" s="64">
        <f t="shared" si="70"/>
        <v>839</v>
      </c>
      <c r="G324" s="64">
        <f t="shared" si="70"/>
        <v>906.33333333333337</v>
      </c>
      <c r="H324" s="64">
        <f t="shared" si="70"/>
        <v>1533.3333333333333</v>
      </c>
      <c r="I324" s="65" t="e">
        <f t="shared" si="70"/>
        <v>#DIV/0!</v>
      </c>
      <c r="J324" s="65">
        <f t="shared" si="70"/>
        <v>1.9716666666666669</v>
      </c>
      <c r="K324" s="65">
        <f t="shared" si="70"/>
        <v>1330.7624223602486</v>
      </c>
      <c r="L324" s="65">
        <f t="shared" si="70"/>
        <v>1395.0562456866803</v>
      </c>
      <c r="M324" s="65">
        <f t="shared" si="70"/>
        <v>1505</v>
      </c>
      <c r="N324" s="65">
        <f t="shared" si="70"/>
        <v>222.20151828847483</v>
      </c>
      <c r="O324" s="110"/>
      <c r="P324" s="110"/>
      <c r="Q324" s="20"/>
      <c r="R324" s="32"/>
      <c r="S324" s="32"/>
      <c r="T324" s="32"/>
      <c r="U324" s="32"/>
      <c r="W324" s="38"/>
      <c r="X324" s="38"/>
      <c r="Y324" s="38"/>
      <c r="Z324" s="38"/>
      <c r="AA324" s="38"/>
      <c r="AB324" s="38"/>
    </row>
    <row r="325" spans="2:28" x14ac:dyDescent="0.2">
      <c r="B325" s="57" t="s">
        <v>71</v>
      </c>
      <c r="C325" s="64">
        <f t="shared" ref="C325:N325" si="71">AVERAGE(C223:C225)</f>
        <v>1028.3333333333333</v>
      </c>
      <c r="D325" s="64">
        <f t="shared" si="71"/>
        <v>1130.3333333333333</v>
      </c>
      <c r="E325" s="64">
        <f t="shared" si="71"/>
        <v>968.33333333333337</v>
      </c>
      <c r="F325" s="64">
        <f t="shared" si="71"/>
        <v>850</v>
      </c>
      <c r="G325" s="64">
        <f t="shared" si="71"/>
        <v>935</v>
      </c>
      <c r="H325" s="64">
        <f t="shared" si="71"/>
        <v>1435</v>
      </c>
      <c r="I325" s="65">
        <f t="shared" si="71"/>
        <v>51.03</v>
      </c>
      <c r="J325" s="65">
        <f t="shared" si="71"/>
        <v>1.7383333333333333</v>
      </c>
      <c r="K325" s="65">
        <f t="shared" si="71"/>
        <v>1401.9824016563146</v>
      </c>
      <c r="L325" s="65">
        <f t="shared" si="71"/>
        <v>1477.5638371290545</v>
      </c>
      <c r="M325" s="65">
        <f t="shared" si="71"/>
        <v>1555.4187604690117</v>
      </c>
      <c r="N325" s="65">
        <f t="shared" si="71"/>
        <v>234.19599723947553</v>
      </c>
      <c r="O325" s="110"/>
      <c r="P325" s="110"/>
      <c r="Q325" s="20"/>
      <c r="R325" s="32"/>
      <c r="S325" s="32"/>
      <c r="T325" s="32"/>
      <c r="U325" s="32"/>
      <c r="W325" s="38"/>
      <c r="X325" s="38"/>
      <c r="Y325" s="38"/>
      <c r="Z325" s="38"/>
      <c r="AA325" s="38"/>
      <c r="AB325" s="38"/>
    </row>
    <row r="326" spans="2:28" x14ac:dyDescent="0.2">
      <c r="B326" s="57" t="s">
        <v>72</v>
      </c>
      <c r="C326" s="64">
        <f t="shared" ref="C326:N326" si="72">AVERAGE(C226:C228)</f>
        <v>1086.6666666666667</v>
      </c>
      <c r="D326" s="64">
        <f t="shared" si="72"/>
        <v>1150</v>
      </c>
      <c r="E326" s="64">
        <f t="shared" si="72"/>
        <v>988.33333333333337</v>
      </c>
      <c r="F326" s="64">
        <f t="shared" si="72"/>
        <v>865</v>
      </c>
      <c r="G326" s="64">
        <f t="shared" si="72"/>
        <v>950</v>
      </c>
      <c r="H326" s="64">
        <f t="shared" si="72"/>
        <v>1431.6666666666667</v>
      </c>
      <c r="I326" s="65">
        <f t="shared" si="72"/>
        <v>51</v>
      </c>
      <c r="J326" s="65">
        <f t="shared" si="72"/>
        <v>1.78</v>
      </c>
      <c r="K326" s="65">
        <f t="shared" si="72"/>
        <v>1481.511387163561</v>
      </c>
      <c r="L326" s="65">
        <f t="shared" si="72"/>
        <v>1561.3802622498272</v>
      </c>
      <c r="M326" s="65">
        <f t="shared" si="72"/>
        <v>1643.6515912897819</v>
      </c>
      <c r="N326" s="65">
        <f t="shared" si="72"/>
        <v>247.48102139406481</v>
      </c>
      <c r="O326" s="110"/>
      <c r="P326" s="110"/>
      <c r="Q326" s="20"/>
      <c r="R326" s="32"/>
      <c r="S326" s="32"/>
      <c r="T326" s="32"/>
      <c r="U326" s="32"/>
      <c r="W326" s="38"/>
      <c r="X326" s="38"/>
      <c r="Y326" s="38"/>
      <c r="Z326" s="38"/>
      <c r="AA326" s="38"/>
      <c r="AB326" s="38"/>
    </row>
    <row r="327" spans="2:28" x14ac:dyDescent="0.2">
      <c r="B327" s="57" t="s">
        <v>73</v>
      </c>
      <c r="C327" s="64">
        <f t="shared" ref="C327:N327" si="73">AVERAGE(C229:C231)</f>
        <v>1110</v>
      </c>
      <c r="D327" s="64">
        <f t="shared" si="73"/>
        <v>1165</v>
      </c>
      <c r="E327" s="64">
        <f t="shared" si="73"/>
        <v>1000</v>
      </c>
      <c r="F327" s="64">
        <f t="shared" si="73"/>
        <v>880</v>
      </c>
      <c r="G327" s="64">
        <f t="shared" si="73"/>
        <v>960</v>
      </c>
      <c r="H327" s="64">
        <f t="shared" si="73"/>
        <v>1430</v>
      </c>
      <c r="I327" s="65">
        <f t="shared" si="73"/>
        <v>50.586666666666673</v>
      </c>
      <c r="J327" s="65">
        <f t="shared" si="73"/>
        <v>1.7683333333333333</v>
      </c>
      <c r="K327" s="65">
        <f t="shared" si="73"/>
        <v>1513.3229813664593</v>
      </c>
      <c r="L327" s="65">
        <f t="shared" si="73"/>
        <v>1594.9068322981366</v>
      </c>
      <c r="M327" s="65">
        <f t="shared" si="73"/>
        <v>1678.9447236180902</v>
      </c>
      <c r="N327" s="65">
        <f t="shared" si="73"/>
        <v>252.79503105590052</v>
      </c>
      <c r="O327" s="110"/>
      <c r="P327" s="110"/>
      <c r="Q327" s="20"/>
      <c r="R327" s="32"/>
      <c r="S327" s="32"/>
      <c r="T327" s="32"/>
      <c r="U327" s="32"/>
      <c r="W327" s="38"/>
      <c r="X327" s="38"/>
      <c r="Y327" s="38"/>
      <c r="Z327" s="38"/>
      <c r="AA327" s="38"/>
      <c r="AB327" s="38"/>
    </row>
    <row r="328" spans="2:28" x14ac:dyDescent="0.2">
      <c r="B328" s="57" t="s">
        <v>74</v>
      </c>
      <c r="C328" s="64">
        <f t="shared" ref="C328:N328" si="74">AVERAGE(C232:C234)</f>
        <v>1110</v>
      </c>
      <c r="D328" s="64">
        <f t="shared" si="74"/>
        <v>1165</v>
      </c>
      <c r="E328" s="64">
        <f t="shared" si="74"/>
        <v>1000</v>
      </c>
      <c r="F328" s="64">
        <f t="shared" si="74"/>
        <v>880</v>
      </c>
      <c r="G328" s="64">
        <f t="shared" si="74"/>
        <v>960</v>
      </c>
      <c r="H328" s="64">
        <f t="shared" si="74"/>
        <v>1430</v>
      </c>
      <c r="I328" s="65">
        <f t="shared" si="74"/>
        <v>49.683333333333337</v>
      </c>
      <c r="J328" s="65">
        <f t="shared" si="74"/>
        <v>1.6958333333333335</v>
      </c>
      <c r="K328" s="65">
        <f t="shared" si="74"/>
        <v>1513.3229813664593</v>
      </c>
      <c r="L328" s="65">
        <f t="shared" si="74"/>
        <v>1594.9068322981366</v>
      </c>
      <c r="M328" s="65">
        <f t="shared" si="74"/>
        <v>1678.9447236180902</v>
      </c>
      <c r="N328" s="65">
        <f t="shared" si="74"/>
        <v>252.79503105590052</v>
      </c>
      <c r="O328" s="110"/>
      <c r="P328" s="110"/>
      <c r="Q328" s="20"/>
      <c r="R328" s="32"/>
      <c r="S328" s="32"/>
      <c r="T328" s="32"/>
      <c r="U328" s="32"/>
      <c r="W328" s="38"/>
      <c r="X328" s="38"/>
      <c r="Y328" s="38"/>
      <c r="Z328" s="38"/>
      <c r="AA328" s="38"/>
      <c r="AB328" s="38"/>
    </row>
    <row r="329" spans="2:28" x14ac:dyDescent="0.2">
      <c r="B329" s="66">
        <v>2025</v>
      </c>
      <c r="C329" s="67">
        <f>+AVERAGE(C321:C324)*1.03</f>
        <v>1012.8333333333333</v>
      </c>
      <c r="D329" s="67">
        <f t="shared" ref="D329:N329" si="75">+AVERAGE(D321:D324)*1.03</f>
        <v>1110.855</v>
      </c>
      <c r="E329" s="67">
        <f t="shared" si="75"/>
        <v>992.66250000000002</v>
      </c>
      <c r="F329" s="67">
        <f t="shared" si="75"/>
        <v>920.99166666666667</v>
      </c>
      <c r="G329" s="67">
        <f t="shared" si="75"/>
        <v>946.2266666666668</v>
      </c>
      <c r="H329" s="67">
        <f t="shared" si="75"/>
        <v>1634.8675000000001</v>
      </c>
      <c r="I329" s="68" t="e">
        <f t="shared" si="75"/>
        <v>#DIV/0!</v>
      </c>
      <c r="J329" s="68">
        <f t="shared" si="75"/>
        <v>2.2881192500000003</v>
      </c>
      <c r="K329" s="68">
        <f t="shared" si="75"/>
        <v>1387.3488237577642</v>
      </c>
      <c r="L329" s="68">
        <f t="shared" si="75"/>
        <v>1409.3334415976535</v>
      </c>
      <c r="M329" s="68">
        <f t="shared" si="75"/>
        <v>1555.3</v>
      </c>
      <c r="N329" s="68">
        <f t="shared" si="75"/>
        <v>271.30668262594895</v>
      </c>
      <c r="O329" s="111"/>
      <c r="P329" s="111"/>
      <c r="Q329" s="108"/>
      <c r="R329" s="63"/>
      <c r="S329" s="63"/>
      <c r="T329" s="63"/>
      <c r="U329" s="63"/>
    </row>
    <row r="330" spans="2:28" x14ac:dyDescent="0.2">
      <c r="B330" s="66">
        <v>2026</v>
      </c>
      <c r="C330" s="67">
        <f>+C329*1.03</f>
        <v>1043.2183333333332</v>
      </c>
      <c r="D330" s="67">
        <f t="shared" ref="D330:N331" si="76">+D329*1.03</f>
        <v>1144.18065</v>
      </c>
      <c r="E330" s="67">
        <f t="shared" si="76"/>
        <v>1022.4423750000001</v>
      </c>
      <c r="F330" s="67">
        <f t="shared" si="76"/>
        <v>948.62141666666673</v>
      </c>
      <c r="G330" s="67">
        <f t="shared" si="76"/>
        <v>974.6134666666668</v>
      </c>
      <c r="H330" s="67">
        <f t="shared" si="76"/>
        <v>1683.9135250000002</v>
      </c>
      <c r="I330" s="68" t="e">
        <f t="shared" si="76"/>
        <v>#DIV/0!</v>
      </c>
      <c r="J330" s="68">
        <f t="shared" si="76"/>
        <v>2.3567628275000003</v>
      </c>
      <c r="K330" s="68">
        <f t="shared" si="76"/>
        <v>1428.9692884704971</v>
      </c>
      <c r="L330" s="68">
        <f t="shared" si="76"/>
        <v>1451.6134448455832</v>
      </c>
      <c r="M330" s="68">
        <f t="shared" si="76"/>
        <v>1601.9590000000001</v>
      </c>
      <c r="N330" s="68">
        <f t="shared" si="76"/>
        <v>279.44588310472744</v>
      </c>
      <c r="O330" s="111"/>
      <c r="P330" s="111"/>
      <c r="Q330" s="108"/>
      <c r="R330" s="63"/>
      <c r="S330" s="63"/>
      <c r="T330" s="63"/>
      <c r="U330" s="63"/>
    </row>
    <row r="331" spans="2:28" x14ac:dyDescent="0.2">
      <c r="B331" s="66">
        <v>2027</v>
      </c>
      <c r="C331" s="67">
        <f>+C330*1.03</f>
        <v>1074.5148833333333</v>
      </c>
      <c r="D331" s="67">
        <f t="shared" si="76"/>
        <v>1178.5060695</v>
      </c>
      <c r="E331" s="67">
        <f t="shared" si="76"/>
        <v>1053.1156462500001</v>
      </c>
      <c r="F331" s="67">
        <f t="shared" si="76"/>
        <v>977.08005916666673</v>
      </c>
      <c r="G331" s="67">
        <f t="shared" si="76"/>
        <v>1003.8518706666669</v>
      </c>
      <c r="H331" s="67">
        <f t="shared" si="76"/>
        <v>1734.4309307500002</v>
      </c>
      <c r="I331" s="68" t="e">
        <f t="shared" si="76"/>
        <v>#DIV/0!</v>
      </c>
      <c r="J331" s="68">
        <f t="shared" si="76"/>
        <v>2.4274657123250005</v>
      </c>
      <c r="K331" s="68">
        <f t="shared" si="76"/>
        <v>1471.838367124612</v>
      </c>
      <c r="L331" s="68">
        <f t="shared" si="76"/>
        <v>1495.1618481909506</v>
      </c>
      <c r="M331" s="68">
        <f t="shared" si="76"/>
        <v>1650.0177700000002</v>
      </c>
      <c r="N331" s="68">
        <f t="shared" si="76"/>
        <v>287.82925959786928</v>
      </c>
      <c r="O331" s="111"/>
      <c r="P331" s="111"/>
      <c r="Q331" s="108"/>
      <c r="R331" s="63"/>
      <c r="S331" s="63"/>
      <c r="T331" s="63"/>
      <c r="U331" s="63"/>
    </row>
    <row r="332" spans="2:28" x14ac:dyDescent="0.2"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R332" s="32"/>
      <c r="S332" s="32"/>
      <c r="T332" s="32"/>
      <c r="U332" s="32"/>
    </row>
    <row r="333" spans="2:28" x14ac:dyDescent="0.2">
      <c r="B333" s="69" t="s">
        <v>75</v>
      </c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R333" s="32"/>
      <c r="S333" s="32"/>
      <c r="T333" s="32"/>
      <c r="U333" s="32"/>
    </row>
    <row r="334" spans="2:28" hidden="1" outlineLevel="1" x14ac:dyDescent="0.2">
      <c r="B334" s="71" t="s">
        <v>19</v>
      </c>
      <c r="C334" s="72">
        <f t="shared" ref="C334:I349" si="77">C273</f>
        <v>2131</v>
      </c>
      <c r="D334" s="72">
        <f t="shared" si="77"/>
        <v>2073</v>
      </c>
      <c r="E334" s="72">
        <f t="shared" si="77"/>
        <v>1251</v>
      </c>
      <c r="F334" s="72">
        <f t="shared" si="77"/>
        <v>1241</v>
      </c>
      <c r="G334" s="72">
        <f t="shared" si="77"/>
        <v>1286.3333333333333</v>
      </c>
      <c r="H334" s="72">
        <f t="shared" si="77"/>
        <v>1205.3333333333333</v>
      </c>
      <c r="I334" s="72" t="e">
        <f t="shared" si="77"/>
        <v>#DIV/0!</v>
      </c>
      <c r="J334" s="72"/>
      <c r="K334" s="89"/>
      <c r="L334" s="89"/>
      <c r="M334" s="89"/>
      <c r="N334" s="89"/>
      <c r="O334" s="89"/>
      <c r="P334" s="89"/>
      <c r="R334" s="32"/>
      <c r="S334" s="32"/>
      <c r="T334" s="32"/>
    </row>
    <row r="335" spans="2:28" hidden="1" outlineLevel="1" x14ac:dyDescent="0.2">
      <c r="B335" s="73" t="s">
        <v>20</v>
      </c>
      <c r="C335" s="74">
        <f t="shared" si="77"/>
        <v>1874</v>
      </c>
      <c r="D335" s="74">
        <f t="shared" si="77"/>
        <v>1996.3333333333333</v>
      </c>
      <c r="E335" s="74">
        <f t="shared" si="77"/>
        <v>1147</v>
      </c>
      <c r="F335" s="74">
        <f t="shared" si="77"/>
        <v>1177.3333333333333</v>
      </c>
      <c r="G335" s="74">
        <f t="shared" si="77"/>
        <v>1161.3333333333333</v>
      </c>
      <c r="H335" s="74">
        <f t="shared" si="77"/>
        <v>1293</v>
      </c>
      <c r="I335" s="74" t="e">
        <f t="shared" si="77"/>
        <v>#DIV/0!</v>
      </c>
      <c r="J335" s="74"/>
      <c r="K335" s="89"/>
      <c r="L335" s="89"/>
      <c r="M335" s="89"/>
      <c r="N335" s="89"/>
      <c r="O335" s="89"/>
      <c r="P335" s="89"/>
      <c r="R335" s="32"/>
      <c r="S335" s="32"/>
      <c r="T335" s="32"/>
    </row>
    <row r="336" spans="2:28" hidden="1" outlineLevel="1" x14ac:dyDescent="0.2">
      <c r="B336" s="73" t="s">
        <v>21</v>
      </c>
      <c r="C336" s="74">
        <f t="shared" si="77"/>
        <v>1340.3333333333333</v>
      </c>
      <c r="D336" s="74">
        <f t="shared" si="77"/>
        <v>1475.3333333333333</v>
      </c>
      <c r="E336" s="74">
        <f t="shared" si="77"/>
        <v>1080</v>
      </c>
      <c r="F336" s="74">
        <f t="shared" si="77"/>
        <v>1123.6666666666667</v>
      </c>
      <c r="G336" s="74">
        <f t="shared" si="77"/>
        <v>966.33333333333337</v>
      </c>
      <c r="H336" s="74">
        <f t="shared" si="77"/>
        <v>1349.6666666666667</v>
      </c>
      <c r="I336" s="74" t="e">
        <f t="shared" si="77"/>
        <v>#DIV/0!</v>
      </c>
      <c r="J336" s="74"/>
      <c r="K336" s="89"/>
      <c r="L336" s="89"/>
      <c r="M336" s="89"/>
      <c r="N336" s="89"/>
      <c r="O336" s="89"/>
      <c r="P336" s="89"/>
      <c r="R336" s="32"/>
      <c r="S336" s="32"/>
      <c r="T336" s="32"/>
    </row>
    <row r="337" spans="2:20" hidden="1" outlineLevel="1" x14ac:dyDescent="0.2">
      <c r="B337" s="73" t="s">
        <v>22</v>
      </c>
      <c r="C337" s="74">
        <f t="shared" si="77"/>
        <v>1250</v>
      </c>
      <c r="D337" s="74">
        <f t="shared" si="77"/>
        <v>1377.3333333333333</v>
      </c>
      <c r="E337" s="74">
        <f t="shared" si="77"/>
        <v>1024.6666666666667</v>
      </c>
      <c r="F337" s="74">
        <f t="shared" si="77"/>
        <v>1039</v>
      </c>
      <c r="G337" s="74">
        <f t="shared" si="77"/>
        <v>991.66666666666663</v>
      </c>
      <c r="H337" s="74">
        <f t="shared" si="77"/>
        <v>1180.3333333333333</v>
      </c>
      <c r="I337" s="74" t="e">
        <f t="shared" si="77"/>
        <v>#DIV/0!</v>
      </c>
      <c r="J337" s="74"/>
      <c r="K337" s="89"/>
      <c r="L337" s="89"/>
      <c r="M337" s="89"/>
      <c r="N337" s="89"/>
      <c r="O337" s="89"/>
      <c r="P337" s="89"/>
      <c r="R337" s="32"/>
      <c r="S337" s="32"/>
      <c r="T337" s="32"/>
    </row>
    <row r="338" spans="2:20" hidden="1" outlineLevel="1" x14ac:dyDescent="0.2">
      <c r="B338" s="73" t="s">
        <v>23</v>
      </c>
      <c r="C338" s="74">
        <f t="shared" si="77"/>
        <v>1366</v>
      </c>
      <c r="D338" s="74">
        <f t="shared" si="77"/>
        <v>1400</v>
      </c>
      <c r="E338" s="74">
        <f t="shared" si="77"/>
        <v>1106.3333333333333</v>
      </c>
      <c r="F338" s="74">
        <f t="shared" si="77"/>
        <v>1101.6666666666667</v>
      </c>
      <c r="G338" s="74">
        <f t="shared" si="77"/>
        <v>1067.3333333333333</v>
      </c>
      <c r="H338" s="74">
        <f t="shared" si="77"/>
        <v>1205.3333333333333</v>
      </c>
      <c r="I338" s="74" t="e">
        <f t="shared" si="77"/>
        <v>#DIV/0!</v>
      </c>
      <c r="J338" s="74"/>
      <c r="K338" s="89"/>
      <c r="L338" s="89"/>
      <c r="M338" s="89"/>
      <c r="N338" s="89"/>
      <c r="O338" s="89"/>
      <c r="P338" s="89"/>
      <c r="R338" s="32"/>
      <c r="S338" s="32"/>
      <c r="T338" s="32"/>
    </row>
    <row r="339" spans="2:20" hidden="1" outlineLevel="1" x14ac:dyDescent="0.2">
      <c r="B339" s="73" t="s">
        <v>24</v>
      </c>
      <c r="C339" s="74">
        <f t="shared" si="77"/>
        <v>1242.3333333333333</v>
      </c>
      <c r="D339" s="74">
        <f t="shared" si="77"/>
        <v>1187</v>
      </c>
      <c r="E339" s="74">
        <f t="shared" si="77"/>
        <v>1088.3333333333333</v>
      </c>
      <c r="F339" s="74">
        <f t="shared" si="77"/>
        <v>1073.6666666666667</v>
      </c>
      <c r="G339" s="74">
        <f t="shared" si="77"/>
        <v>1112.3333333333333</v>
      </c>
      <c r="H339" s="74">
        <f t="shared" si="77"/>
        <v>1203.3333333333333</v>
      </c>
      <c r="I339" s="74" t="e">
        <f t="shared" si="77"/>
        <v>#DIV/0!</v>
      </c>
      <c r="J339" s="74"/>
      <c r="K339" s="89"/>
      <c r="L339" s="89"/>
      <c r="M339" s="89"/>
      <c r="N339" s="89"/>
      <c r="O339" s="89"/>
      <c r="P339" s="89"/>
      <c r="R339" s="32"/>
      <c r="S339" s="32"/>
      <c r="T339" s="32"/>
    </row>
    <row r="340" spans="2:20" hidden="1" outlineLevel="1" x14ac:dyDescent="0.2">
      <c r="B340" s="73" t="s">
        <v>25</v>
      </c>
      <c r="C340" s="74">
        <f t="shared" si="77"/>
        <v>1019.6666666666666</v>
      </c>
      <c r="D340" s="74">
        <f t="shared" si="77"/>
        <v>1012.6666666666666</v>
      </c>
      <c r="E340" s="74">
        <f t="shared" si="77"/>
        <v>993</v>
      </c>
      <c r="F340" s="74">
        <f t="shared" si="77"/>
        <v>972.66666666666663</v>
      </c>
      <c r="G340" s="74">
        <f t="shared" si="77"/>
        <v>974</v>
      </c>
      <c r="H340" s="74">
        <f t="shared" si="77"/>
        <v>1123</v>
      </c>
      <c r="I340" s="74" t="e">
        <f t="shared" si="77"/>
        <v>#DIV/0!</v>
      </c>
      <c r="J340" s="74"/>
      <c r="K340" s="89"/>
      <c r="L340" s="89"/>
      <c r="M340" s="89"/>
      <c r="N340" s="89"/>
      <c r="O340" s="89"/>
      <c r="P340" s="89"/>
      <c r="R340" s="32"/>
      <c r="S340" s="32"/>
      <c r="T340" s="32"/>
    </row>
    <row r="341" spans="2:20" hidden="1" outlineLevel="1" x14ac:dyDescent="0.2">
      <c r="B341" s="73" t="s">
        <v>26</v>
      </c>
      <c r="C341" s="74">
        <f t="shared" si="77"/>
        <v>813</v>
      </c>
      <c r="D341" s="74">
        <f t="shared" si="77"/>
        <v>843.66666666666663</v>
      </c>
      <c r="E341" s="74">
        <f t="shared" si="77"/>
        <v>809.33333333333337</v>
      </c>
      <c r="F341" s="74">
        <f t="shared" si="77"/>
        <v>804.66666666666663</v>
      </c>
      <c r="G341" s="74">
        <f t="shared" si="77"/>
        <v>827</v>
      </c>
      <c r="H341" s="74">
        <f t="shared" si="77"/>
        <v>974</v>
      </c>
      <c r="I341" s="74" t="e">
        <f t="shared" si="77"/>
        <v>#DIV/0!</v>
      </c>
      <c r="J341" s="74"/>
      <c r="K341" s="89"/>
      <c r="L341" s="89"/>
      <c r="M341" s="89"/>
      <c r="N341" s="89"/>
      <c r="O341" s="89"/>
      <c r="P341" s="89"/>
    </row>
    <row r="342" spans="2:20" hidden="1" outlineLevel="1" x14ac:dyDescent="0.2">
      <c r="B342" s="73" t="s">
        <v>27</v>
      </c>
      <c r="C342" s="74">
        <f t="shared" si="77"/>
        <v>824.33333333333337</v>
      </c>
      <c r="D342" s="74">
        <f t="shared" si="77"/>
        <v>836.66666666666663</v>
      </c>
      <c r="E342" s="74">
        <f t="shared" si="77"/>
        <v>852.66666666666663</v>
      </c>
      <c r="F342" s="74">
        <f t="shared" si="77"/>
        <v>826.66666666666663</v>
      </c>
      <c r="G342" s="74">
        <f t="shared" si="77"/>
        <v>800</v>
      </c>
      <c r="H342" s="74">
        <f t="shared" si="77"/>
        <v>999.33333333333337</v>
      </c>
      <c r="I342" s="74" t="e">
        <f t="shared" si="77"/>
        <v>#DIV/0!</v>
      </c>
      <c r="J342" s="74"/>
      <c r="K342" s="89"/>
      <c r="L342" s="89"/>
      <c r="M342" s="89"/>
      <c r="N342" s="89"/>
      <c r="O342" s="89"/>
      <c r="P342" s="89"/>
      <c r="R342" s="32"/>
      <c r="S342" s="32"/>
      <c r="T342" s="32"/>
    </row>
    <row r="343" spans="2:20" hidden="1" outlineLevel="1" x14ac:dyDescent="0.2">
      <c r="B343" s="73" t="s">
        <v>28</v>
      </c>
      <c r="C343" s="74">
        <f t="shared" si="77"/>
        <v>836.33333333333337</v>
      </c>
      <c r="D343" s="74">
        <f t="shared" si="77"/>
        <v>838.66666666666663</v>
      </c>
      <c r="E343" s="74">
        <f t="shared" si="77"/>
        <v>850.33333333333337</v>
      </c>
      <c r="F343" s="74">
        <f t="shared" si="77"/>
        <v>805.66666666666663</v>
      </c>
      <c r="G343" s="74">
        <f t="shared" si="77"/>
        <v>822</v>
      </c>
      <c r="H343" s="74">
        <f t="shared" si="77"/>
        <v>1061.3333333333333</v>
      </c>
      <c r="I343" s="74" t="e">
        <f t="shared" si="77"/>
        <v>#DIV/0!</v>
      </c>
      <c r="J343" s="74"/>
      <c r="K343" s="89"/>
      <c r="L343" s="89"/>
      <c r="M343" s="89"/>
      <c r="N343" s="89"/>
      <c r="O343" s="89"/>
      <c r="P343" s="89"/>
      <c r="R343" s="32"/>
      <c r="S343" s="32"/>
      <c r="T343" s="32"/>
    </row>
    <row r="344" spans="2:20" hidden="1" outlineLevel="1" x14ac:dyDescent="0.2">
      <c r="B344" s="73" t="s">
        <v>29</v>
      </c>
      <c r="C344" s="74">
        <f t="shared" si="77"/>
        <v>871.33333333333337</v>
      </c>
      <c r="D344" s="74">
        <f t="shared" si="77"/>
        <v>912.33333333333337</v>
      </c>
      <c r="E344" s="74">
        <f t="shared" si="77"/>
        <v>827.33333333333337</v>
      </c>
      <c r="F344" s="74">
        <f t="shared" si="77"/>
        <v>771.33333333333337</v>
      </c>
      <c r="G344" s="74">
        <f t="shared" si="77"/>
        <v>790.33333333333337</v>
      </c>
      <c r="H344" s="74">
        <f t="shared" si="77"/>
        <v>1050.6666666666667</v>
      </c>
      <c r="I344" s="74" t="e">
        <f t="shared" si="77"/>
        <v>#DIV/0!</v>
      </c>
      <c r="J344" s="74"/>
      <c r="K344" s="89"/>
      <c r="L344" s="89"/>
      <c r="M344" s="89"/>
      <c r="N344" s="89"/>
      <c r="O344" s="89"/>
      <c r="P344" s="89"/>
      <c r="R344" s="32"/>
      <c r="S344" s="32"/>
      <c r="T344" s="32"/>
    </row>
    <row r="345" spans="2:20" hidden="1" outlineLevel="1" x14ac:dyDescent="0.2">
      <c r="B345" s="73" t="s">
        <v>30</v>
      </c>
      <c r="C345" s="74">
        <f t="shared" si="77"/>
        <v>1056.6666666666667</v>
      </c>
      <c r="D345" s="74">
        <f t="shared" si="77"/>
        <v>1174.6666666666667</v>
      </c>
      <c r="E345" s="74">
        <f t="shared" si="77"/>
        <v>897.33333333333337</v>
      </c>
      <c r="F345" s="74">
        <f t="shared" si="77"/>
        <v>824.33333333333337</v>
      </c>
      <c r="G345" s="74">
        <f t="shared" si="77"/>
        <v>877</v>
      </c>
      <c r="H345" s="74">
        <f t="shared" si="77"/>
        <v>887.66666666666663</v>
      </c>
      <c r="I345" s="74" t="e">
        <f t="shared" si="77"/>
        <v>#DIV/0!</v>
      </c>
      <c r="J345" s="74"/>
      <c r="K345" s="89"/>
      <c r="L345" s="89"/>
      <c r="M345" s="89"/>
      <c r="N345" s="89"/>
      <c r="O345" s="89"/>
      <c r="P345" s="89"/>
      <c r="R345" s="32"/>
      <c r="S345" s="32"/>
      <c r="T345" s="32"/>
    </row>
    <row r="346" spans="2:20" hidden="1" outlineLevel="1" x14ac:dyDescent="0.2">
      <c r="B346" s="73" t="s">
        <v>31</v>
      </c>
      <c r="C346" s="74">
        <f t="shared" si="77"/>
        <v>1277.6666666666667</v>
      </c>
      <c r="D346" s="74">
        <f t="shared" si="77"/>
        <v>1343.3333333333333</v>
      </c>
      <c r="E346" s="74">
        <f t="shared" si="77"/>
        <v>911.33333333333337</v>
      </c>
      <c r="F346" s="74">
        <f t="shared" si="77"/>
        <v>846.66666666666663</v>
      </c>
      <c r="G346" s="74">
        <f t="shared" si="77"/>
        <v>901.66666666666663</v>
      </c>
      <c r="H346" s="74">
        <f t="shared" si="77"/>
        <v>886.33333333333337</v>
      </c>
      <c r="I346" s="74" t="e">
        <f t="shared" si="77"/>
        <v>#DIV/0!</v>
      </c>
      <c r="J346" s="74"/>
      <c r="K346" s="89"/>
      <c r="L346" s="89"/>
      <c r="M346" s="89"/>
      <c r="N346" s="89"/>
      <c r="O346" s="89"/>
      <c r="P346" s="89"/>
      <c r="R346" s="32"/>
      <c r="S346" s="32"/>
      <c r="T346" s="32"/>
    </row>
    <row r="347" spans="2:20" hidden="1" outlineLevel="1" x14ac:dyDescent="0.2">
      <c r="B347" s="73" t="s">
        <v>32</v>
      </c>
      <c r="C347" s="74">
        <f t="shared" si="77"/>
        <v>1263</v>
      </c>
      <c r="D347" s="74">
        <f t="shared" si="77"/>
        <v>1389.6666666666667</v>
      </c>
      <c r="E347" s="74">
        <f t="shared" si="77"/>
        <v>887.33333333333337</v>
      </c>
      <c r="F347" s="74">
        <f t="shared" si="77"/>
        <v>828</v>
      </c>
      <c r="G347" s="74">
        <f t="shared" si="77"/>
        <v>874</v>
      </c>
      <c r="H347" s="74">
        <f t="shared" si="77"/>
        <v>1054</v>
      </c>
      <c r="I347" s="74" t="e">
        <f t="shared" si="77"/>
        <v>#DIV/0!</v>
      </c>
      <c r="J347" s="74"/>
      <c r="K347" s="89"/>
      <c r="L347" s="89"/>
      <c r="M347" s="89"/>
      <c r="N347" s="89"/>
      <c r="O347" s="89"/>
      <c r="P347" s="89"/>
      <c r="R347" s="32"/>
      <c r="S347" s="32"/>
      <c r="T347" s="32"/>
    </row>
    <row r="348" spans="2:20" hidden="1" outlineLevel="1" x14ac:dyDescent="0.2">
      <c r="B348" s="73" t="s">
        <v>33</v>
      </c>
      <c r="C348" s="74">
        <f t="shared" si="77"/>
        <v>989</v>
      </c>
      <c r="D348" s="74">
        <f t="shared" si="77"/>
        <v>1206</v>
      </c>
      <c r="E348" s="74">
        <f t="shared" si="77"/>
        <v>772</v>
      </c>
      <c r="F348" s="74">
        <f t="shared" si="77"/>
        <v>732.33333333333337</v>
      </c>
      <c r="G348" s="74">
        <f t="shared" si="77"/>
        <v>781.66666666666663</v>
      </c>
      <c r="H348" s="74">
        <f t="shared" si="77"/>
        <v>929.33333333333337</v>
      </c>
      <c r="I348" s="74" t="e">
        <f t="shared" si="77"/>
        <v>#DIV/0!</v>
      </c>
      <c r="J348" s="74"/>
      <c r="K348" s="89"/>
      <c r="L348" s="89"/>
      <c r="M348" s="89"/>
      <c r="N348" s="89"/>
      <c r="O348" s="89"/>
      <c r="P348" s="89"/>
      <c r="R348" s="32"/>
      <c r="S348" s="32"/>
      <c r="T348" s="32"/>
    </row>
    <row r="349" spans="2:20" hidden="1" outlineLevel="1" x14ac:dyDescent="0.2">
      <c r="B349" s="73" t="s">
        <v>34</v>
      </c>
      <c r="C349" s="74">
        <f t="shared" si="77"/>
        <v>959.33333333333337</v>
      </c>
      <c r="D349" s="74">
        <f t="shared" si="77"/>
        <v>1187</v>
      </c>
      <c r="E349" s="74">
        <f t="shared" si="77"/>
        <v>716</v>
      </c>
      <c r="F349" s="74">
        <f t="shared" si="77"/>
        <v>682.66666666666663</v>
      </c>
      <c r="G349" s="74">
        <f t="shared" si="77"/>
        <v>752.66666666666663</v>
      </c>
      <c r="H349" s="74">
        <f t="shared" si="77"/>
        <v>829.33333333333337</v>
      </c>
      <c r="I349" s="74" t="e">
        <f t="shared" si="77"/>
        <v>#DIV/0!</v>
      </c>
      <c r="J349" s="74"/>
      <c r="K349" s="89"/>
      <c r="L349" s="89"/>
      <c r="M349" s="89"/>
      <c r="N349" s="89"/>
      <c r="O349" s="89"/>
      <c r="P349" s="89"/>
      <c r="R349" s="32"/>
      <c r="S349" s="32"/>
      <c r="T349" s="32"/>
    </row>
    <row r="350" spans="2:20" hidden="1" outlineLevel="1" x14ac:dyDescent="0.2">
      <c r="B350" s="73" t="s">
        <v>35</v>
      </c>
      <c r="C350" s="74">
        <f t="shared" ref="C350:I365" si="78">C289</f>
        <v>1045</v>
      </c>
      <c r="D350" s="74">
        <f t="shared" si="78"/>
        <v>1144.3333333333333</v>
      </c>
      <c r="E350" s="74">
        <f t="shared" si="78"/>
        <v>682</v>
      </c>
      <c r="F350" s="74">
        <f t="shared" si="78"/>
        <v>650.33333333333337</v>
      </c>
      <c r="G350" s="74">
        <f t="shared" si="78"/>
        <v>720.66666666666663</v>
      </c>
      <c r="H350" s="74">
        <f t="shared" si="78"/>
        <v>753</v>
      </c>
      <c r="I350" s="79" t="e">
        <f t="shared" si="78"/>
        <v>#DIV/0!</v>
      </c>
      <c r="J350" s="74"/>
      <c r="K350" s="89"/>
      <c r="L350" s="89"/>
      <c r="M350" s="89"/>
      <c r="N350" s="89"/>
      <c r="O350" s="89"/>
      <c r="P350" s="89"/>
      <c r="R350" s="32"/>
      <c r="S350" s="32"/>
      <c r="T350" s="32"/>
    </row>
    <row r="351" spans="2:20" hidden="1" outlineLevel="1" x14ac:dyDescent="0.2">
      <c r="B351" s="73" t="s">
        <v>36</v>
      </c>
      <c r="C351" s="74">
        <f t="shared" si="78"/>
        <v>956.66666666666663</v>
      </c>
      <c r="D351" s="74">
        <f t="shared" si="78"/>
        <v>1114.6666666666667</v>
      </c>
      <c r="E351" s="74">
        <f t="shared" si="78"/>
        <v>664</v>
      </c>
      <c r="F351" s="74">
        <f t="shared" si="78"/>
        <v>628.33333333333337</v>
      </c>
      <c r="G351" s="74">
        <f t="shared" si="78"/>
        <v>669.33333333333337</v>
      </c>
      <c r="H351" s="74">
        <f t="shared" si="78"/>
        <v>735</v>
      </c>
      <c r="I351" s="79" t="e">
        <f t="shared" si="78"/>
        <v>#DIV/0!</v>
      </c>
      <c r="J351" s="74"/>
      <c r="K351" s="89"/>
      <c r="L351" s="89"/>
      <c r="M351" s="89"/>
      <c r="N351" s="89"/>
      <c r="O351" s="89"/>
      <c r="P351" s="89"/>
      <c r="R351" s="32"/>
      <c r="S351" s="32"/>
      <c r="T351" s="32"/>
    </row>
    <row r="352" spans="2:20" hidden="1" outlineLevel="1" x14ac:dyDescent="0.2">
      <c r="B352" s="73" t="s">
        <v>37</v>
      </c>
      <c r="C352" s="74">
        <f t="shared" si="78"/>
        <v>802</v>
      </c>
      <c r="D352" s="74">
        <f t="shared" si="78"/>
        <v>1066.6666666666667</v>
      </c>
      <c r="E352" s="74">
        <f t="shared" si="78"/>
        <v>574</v>
      </c>
      <c r="F352" s="74">
        <f t="shared" si="78"/>
        <v>563.33333333333337</v>
      </c>
      <c r="G352" s="74">
        <f t="shared" si="78"/>
        <v>536</v>
      </c>
      <c r="H352" s="74">
        <f t="shared" si="78"/>
        <v>735.66666666666663</v>
      </c>
      <c r="I352" s="79" t="e">
        <f t="shared" si="78"/>
        <v>#DIV/0!</v>
      </c>
      <c r="J352" s="74"/>
      <c r="K352" s="89"/>
      <c r="L352" s="89"/>
      <c r="M352" s="89"/>
      <c r="N352" s="89"/>
      <c r="O352" s="89"/>
      <c r="P352" s="89"/>
      <c r="R352" s="32"/>
      <c r="S352" s="32"/>
      <c r="T352" s="32"/>
    </row>
    <row r="353" spans="2:22" hidden="1" outlineLevel="1" x14ac:dyDescent="0.2">
      <c r="B353" s="73" t="s">
        <v>38</v>
      </c>
      <c r="C353" s="74">
        <f t="shared" si="78"/>
        <v>830.66666666666663</v>
      </c>
      <c r="D353" s="74">
        <f t="shared" si="78"/>
        <v>1109.3333333333333</v>
      </c>
      <c r="E353" s="74">
        <f t="shared" si="78"/>
        <v>569.66666666666663</v>
      </c>
      <c r="F353" s="74">
        <f t="shared" si="78"/>
        <v>564.33333333333337</v>
      </c>
      <c r="G353" s="74">
        <f t="shared" si="78"/>
        <v>553.33333333333337</v>
      </c>
      <c r="H353" s="74">
        <f t="shared" si="78"/>
        <v>575</v>
      </c>
      <c r="I353" s="79" t="e">
        <f t="shared" si="78"/>
        <v>#DIV/0!</v>
      </c>
      <c r="J353" s="74"/>
      <c r="K353" s="89"/>
      <c r="L353" s="89"/>
      <c r="M353" s="89"/>
      <c r="N353" s="89"/>
      <c r="O353" s="89"/>
      <c r="P353" s="89"/>
      <c r="R353" s="32"/>
      <c r="S353" s="32"/>
      <c r="T353" s="32"/>
    </row>
    <row r="354" spans="2:22" hidden="1" outlineLevel="1" x14ac:dyDescent="0.2">
      <c r="B354" s="73" t="s">
        <v>39</v>
      </c>
      <c r="C354" s="74">
        <f t="shared" si="78"/>
        <v>1031.6666666666667</v>
      </c>
      <c r="D354" s="74">
        <f t="shared" si="78"/>
        <v>1273</v>
      </c>
      <c r="E354" s="74">
        <f t="shared" si="78"/>
        <v>630.66666666666663</v>
      </c>
      <c r="F354" s="74">
        <f t="shared" si="78"/>
        <v>613.66666666666663</v>
      </c>
      <c r="G354" s="74">
        <f t="shared" si="78"/>
        <v>641.33333333333337</v>
      </c>
      <c r="H354" s="74">
        <f t="shared" si="78"/>
        <v>701.33333333333337</v>
      </c>
      <c r="I354" s="79" t="e">
        <f t="shared" si="78"/>
        <v>#DIV/0!</v>
      </c>
      <c r="J354" s="74"/>
      <c r="K354" s="89"/>
      <c r="L354" s="89"/>
      <c r="M354" s="89"/>
      <c r="N354" s="89"/>
      <c r="O354" s="89"/>
      <c r="P354" s="89"/>
      <c r="R354" s="32"/>
      <c r="S354" s="32"/>
      <c r="T354" s="32"/>
    </row>
    <row r="355" spans="2:22" hidden="1" outlineLevel="1" x14ac:dyDescent="0.2">
      <c r="B355" s="73" t="s">
        <v>40</v>
      </c>
      <c r="C355" s="74">
        <f t="shared" si="78"/>
        <v>1283.3333333333333</v>
      </c>
      <c r="D355" s="74">
        <f t="shared" si="78"/>
        <v>1531.3333333333333</v>
      </c>
      <c r="E355" s="74">
        <f t="shared" si="78"/>
        <v>703.66666666666663</v>
      </c>
      <c r="F355" s="74">
        <f t="shared" si="78"/>
        <v>685</v>
      </c>
      <c r="G355" s="74">
        <f t="shared" si="78"/>
        <v>708</v>
      </c>
      <c r="H355" s="74">
        <f t="shared" si="78"/>
        <v>868</v>
      </c>
      <c r="I355" s="79" t="e">
        <f t="shared" si="78"/>
        <v>#DIV/0!</v>
      </c>
      <c r="J355" s="74"/>
      <c r="K355" s="89"/>
      <c r="L355" s="89"/>
      <c r="M355" s="89"/>
      <c r="N355" s="89"/>
      <c r="O355" s="89"/>
      <c r="P355" s="89"/>
      <c r="R355" s="32"/>
      <c r="S355" s="32"/>
      <c r="T355" s="32"/>
    </row>
    <row r="356" spans="2:22" hidden="1" outlineLevel="1" x14ac:dyDescent="0.2">
      <c r="B356" s="73" t="s">
        <v>41</v>
      </c>
      <c r="C356" s="74">
        <f t="shared" si="78"/>
        <v>1358</v>
      </c>
      <c r="D356" s="74">
        <f t="shared" si="78"/>
        <v>1527.6666666666667</v>
      </c>
      <c r="E356" s="74">
        <f t="shared" si="78"/>
        <v>714.66666666666663</v>
      </c>
      <c r="F356" s="74">
        <f t="shared" si="78"/>
        <v>683.66666666666663</v>
      </c>
      <c r="G356" s="74">
        <f t="shared" si="78"/>
        <v>735.66666666666663</v>
      </c>
      <c r="H356" s="74">
        <f t="shared" si="78"/>
        <v>786.66666666666663</v>
      </c>
      <c r="I356" s="79" t="e">
        <f t="shared" si="78"/>
        <v>#DIV/0!</v>
      </c>
      <c r="J356" s="74"/>
      <c r="K356" s="89"/>
      <c r="L356" s="89"/>
      <c r="M356" s="89"/>
      <c r="N356" s="89"/>
      <c r="O356" s="89"/>
      <c r="P356" s="89"/>
      <c r="R356" s="32"/>
      <c r="S356" s="32"/>
      <c r="T356" s="32"/>
    </row>
    <row r="357" spans="2:22" hidden="1" outlineLevel="1" x14ac:dyDescent="0.2">
      <c r="B357" s="73" t="s">
        <v>42</v>
      </c>
      <c r="C357" s="74">
        <f t="shared" si="78"/>
        <v>1486.3333333333333</v>
      </c>
      <c r="D357" s="74">
        <f t="shared" si="78"/>
        <v>1566.6666666666667</v>
      </c>
      <c r="E357" s="74">
        <f t="shared" si="78"/>
        <v>751.66666666666663</v>
      </c>
      <c r="F357" s="74">
        <f t="shared" si="78"/>
        <v>714.66666666666663</v>
      </c>
      <c r="G357" s="74">
        <f t="shared" si="78"/>
        <v>787.33333333333337</v>
      </c>
      <c r="H357" s="74">
        <f t="shared" si="78"/>
        <v>863.66666666666663</v>
      </c>
      <c r="I357" s="79" t="e">
        <f t="shared" si="78"/>
        <v>#DIV/0!</v>
      </c>
      <c r="J357" s="74"/>
      <c r="K357" s="89"/>
      <c r="L357" s="89"/>
      <c r="M357" s="89"/>
      <c r="N357" s="89"/>
      <c r="O357" s="89"/>
      <c r="P357" s="89"/>
      <c r="R357" s="32"/>
      <c r="S357" s="32"/>
      <c r="T357" s="32"/>
    </row>
    <row r="358" spans="2:22" hidden="1" outlineLevel="1" x14ac:dyDescent="0.2">
      <c r="B358" s="73" t="s">
        <v>43</v>
      </c>
      <c r="C358" s="74">
        <f t="shared" si="78"/>
        <v>1520.3333333333333</v>
      </c>
      <c r="D358" s="74">
        <f t="shared" si="78"/>
        <v>1689</v>
      </c>
      <c r="E358" s="74">
        <f t="shared" si="78"/>
        <v>772.33333333333337</v>
      </c>
      <c r="F358" s="74">
        <f t="shared" si="78"/>
        <v>739.33333333333337</v>
      </c>
      <c r="G358" s="74">
        <f t="shared" si="78"/>
        <v>793.33333333333337</v>
      </c>
      <c r="H358" s="74">
        <f t="shared" si="78"/>
        <v>861</v>
      </c>
      <c r="I358" s="79" t="e">
        <f t="shared" si="78"/>
        <v>#DIV/0!</v>
      </c>
      <c r="J358" s="74"/>
      <c r="K358" s="89"/>
      <c r="L358" s="89"/>
      <c r="M358" s="89"/>
      <c r="N358" s="89"/>
      <c r="O358" s="89"/>
      <c r="P358" s="89"/>
      <c r="R358" s="32"/>
      <c r="S358" s="32"/>
      <c r="T358" s="32"/>
    </row>
    <row r="359" spans="2:22" hidden="1" collapsed="1" x14ac:dyDescent="0.2">
      <c r="B359" s="73" t="s">
        <v>44</v>
      </c>
      <c r="C359" s="74">
        <f t="shared" si="78"/>
        <v>1051.6666666666667</v>
      </c>
      <c r="D359" s="74">
        <f t="shared" si="78"/>
        <v>1654.6666666666667</v>
      </c>
      <c r="E359" s="74">
        <f t="shared" si="78"/>
        <v>696.33333333333337</v>
      </c>
      <c r="F359" s="74">
        <f t="shared" si="78"/>
        <v>687.66666666666663</v>
      </c>
      <c r="G359" s="74">
        <f t="shared" si="78"/>
        <v>679</v>
      </c>
      <c r="H359" s="74">
        <f t="shared" si="78"/>
        <v>897.33333333333337</v>
      </c>
      <c r="I359" s="79" t="e">
        <f t="shared" si="78"/>
        <v>#DIV/0!</v>
      </c>
      <c r="J359" s="74"/>
      <c r="K359" s="89"/>
      <c r="L359" s="89"/>
      <c r="M359" s="89"/>
      <c r="N359" s="89"/>
      <c r="O359" s="89"/>
      <c r="P359" s="89"/>
      <c r="R359" s="32"/>
      <c r="S359" s="32"/>
      <c r="T359" s="32"/>
    </row>
    <row r="360" spans="2:22" hidden="1" x14ac:dyDescent="0.2">
      <c r="B360" s="73" t="s">
        <v>45</v>
      </c>
      <c r="C360" s="74">
        <f t="shared" si="78"/>
        <v>1172.6666666666667</v>
      </c>
      <c r="D360" s="74">
        <f t="shared" si="78"/>
        <v>1573.3333333333333</v>
      </c>
      <c r="E360" s="74">
        <f t="shared" si="78"/>
        <v>687</v>
      </c>
      <c r="F360" s="74">
        <f t="shared" si="78"/>
        <v>673.33333333333337</v>
      </c>
      <c r="G360" s="74">
        <f t="shared" si="78"/>
        <v>714</v>
      </c>
      <c r="H360" s="74">
        <f t="shared" si="78"/>
        <v>896.66666666666663</v>
      </c>
      <c r="I360" s="79" t="e">
        <f t="shared" si="78"/>
        <v>#DIV/0!</v>
      </c>
      <c r="J360" s="74"/>
      <c r="K360" s="89"/>
      <c r="L360" s="89"/>
      <c r="M360" s="89"/>
      <c r="N360" s="89"/>
      <c r="O360" s="89"/>
      <c r="P360" s="89"/>
      <c r="R360" s="32"/>
      <c r="S360" s="32"/>
      <c r="T360" s="32"/>
    </row>
    <row r="361" spans="2:22" s="76" customFormat="1" hidden="1" x14ac:dyDescent="0.2">
      <c r="B361" s="75" t="s">
        <v>46</v>
      </c>
      <c r="C361" s="74">
        <f t="shared" si="78"/>
        <v>1371.3333333333333</v>
      </c>
      <c r="D361" s="74">
        <f t="shared" si="78"/>
        <v>1496.6666666666667</v>
      </c>
      <c r="E361" s="74">
        <f t="shared" si="78"/>
        <v>703</v>
      </c>
      <c r="F361" s="74">
        <f t="shared" si="78"/>
        <v>663</v>
      </c>
      <c r="G361" s="74">
        <f t="shared" si="78"/>
        <v>732.66666666666663</v>
      </c>
      <c r="H361" s="74">
        <f t="shared" si="78"/>
        <v>775</v>
      </c>
      <c r="I361" s="79" t="e">
        <f t="shared" si="78"/>
        <v>#DIV/0!</v>
      </c>
      <c r="J361" s="74"/>
      <c r="K361" s="89"/>
      <c r="L361" s="89"/>
      <c r="M361" s="89"/>
      <c r="N361" s="89"/>
      <c r="O361" s="89"/>
      <c r="P361" s="89"/>
      <c r="Q361" s="112"/>
      <c r="R361" s="77"/>
      <c r="S361" s="77"/>
      <c r="T361" s="77"/>
      <c r="V361" s="78"/>
    </row>
    <row r="362" spans="2:22" s="76" customFormat="1" hidden="1" x14ac:dyDescent="0.2">
      <c r="B362" s="75" t="s">
        <v>47</v>
      </c>
      <c r="C362" s="74">
        <f t="shared" si="78"/>
        <v>1143.3333333333333</v>
      </c>
      <c r="D362" s="74">
        <f t="shared" si="78"/>
        <v>1258.3333333333333</v>
      </c>
      <c r="E362" s="74">
        <f t="shared" si="78"/>
        <v>673.66666666666663</v>
      </c>
      <c r="F362" s="74">
        <f t="shared" si="78"/>
        <v>657</v>
      </c>
      <c r="G362" s="74">
        <f t="shared" si="78"/>
        <v>719.66666666666663</v>
      </c>
      <c r="H362" s="74">
        <f t="shared" si="78"/>
        <v>749</v>
      </c>
      <c r="I362" s="79" t="e">
        <f t="shared" si="78"/>
        <v>#DIV/0!</v>
      </c>
      <c r="J362" s="74"/>
      <c r="K362" s="89"/>
      <c r="L362" s="89"/>
      <c r="M362" s="89"/>
      <c r="N362" s="89"/>
      <c r="O362" s="89"/>
      <c r="P362" s="89"/>
      <c r="Q362" s="112"/>
      <c r="R362" s="77"/>
      <c r="S362" s="77"/>
      <c r="T362" s="77"/>
      <c r="V362" s="78"/>
    </row>
    <row r="363" spans="2:22" hidden="1" x14ac:dyDescent="0.2">
      <c r="B363" s="73" t="s">
        <v>48</v>
      </c>
      <c r="C363" s="74">
        <f t="shared" si="78"/>
        <v>935.66666666666663</v>
      </c>
      <c r="D363" s="74">
        <f t="shared" si="78"/>
        <v>1034</v>
      </c>
      <c r="E363" s="74">
        <f t="shared" si="78"/>
        <v>652.33333333333337</v>
      </c>
      <c r="F363" s="74">
        <f t="shared" si="78"/>
        <v>633.66666666666663</v>
      </c>
      <c r="G363" s="74">
        <f t="shared" si="78"/>
        <v>674.33333333333337</v>
      </c>
      <c r="H363" s="74">
        <f t="shared" si="78"/>
        <v>734.33333333333337</v>
      </c>
      <c r="I363" s="79" t="e">
        <f t="shared" si="78"/>
        <v>#DIV/0!</v>
      </c>
      <c r="J363" s="74"/>
      <c r="K363" s="89"/>
      <c r="L363" s="89"/>
      <c r="M363" s="89"/>
      <c r="N363" s="89"/>
      <c r="O363" s="89"/>
      <c r="P363" s="89"/>
      <c r="R363" s="32"/>
      <c r="S363" s="32"/>
      <c r="T363" s="32"/>
    </row>
    <row r="364" spans="2:22" hidden="1" x14ac:dyDescent="0.2">
      <c r="B364" s="73" t="s">
        <v>49</v>
      </c>
      <c r="C364" s="74">
        <f t="shared" si="78"/>
        <v>879.33333333333337</v>
      </c>
      <c r="D364" s="74">
        <f t="shared" si="78"/>
        <v>912.33333333333337</v>
      </c>
      <c r="E364" s="74">
        <f t="shared" si="78"/>
        <v>567</v>
      </c>
      <c r="F364" s="74">
        <f t="shared" si="78"/>
        <v>563.66666666666663</v>
      </c>
      <c r="G364" s="74">
        <f t="shared" si="78"/>
        <v>605</v>
      </c>
      <c r="H364" s="74">
        <f t="shared" si="78"/>
        <v>761.66666666666663</v>
      </c>
      <c r="I364" s="79" t="e">
        <f t="shared" si="78"/>
        <v>#DIV/0!</v>
      </c>
      <c r="J364" s="74"/>
      <c r="K364" s="89"/>
      <c r="L364" s="89"/>
      <c r="M364" s="89"/>
      <c r="N364" s="89"/>
      <c r="O364" s="89"/>
      <c r="P364" s="89"/>
      <c r="R364" s="32"/>
      <c r="S364" s="32"/>
      <c r="T364" s="32"/>
    </row>
    <row r="365" spans="2:22" hidden="1" x14ac:dyDescent="0.2">
      <c r="B365" s="73" t="s">
        <v>50</v>
      </c>
      <c r="C365" s="74">
        <f t="shared" si="78"/>
        <v>747</v>
      </c>
      <c r="D365" s="74">
        <f t="shared" si="78"/>
        <v>804.66666666666663</v>
      </c>
      <c r="E365" s="74">
        <f t="shared" si="78"/>
        <v>497.33333333333331</v>
      </c>
      <c r="F365" s="74">
        <f t="shared" si="78"/>
        <v>509.66666666666669</v>
      </c>
      <c r="G365" s="74">
        <f t="shared" si="78"/>
        <v>537.33333333333337</v>
      </c>
      <c r="H365" s="74">
        <f t="shared" si="78"/>
        <v>778.33333333333337</v>
      </c>
      <c r="I365" s="79" t="e">
        <f t="shared" si="78"/>
        <v>#DIV/0!</v>
      </c>
      <c r="J365" s="74"/>
      <c r="K365" s="89"/>
      <c r="L365" s="89"/>
      <c r="M365" s="89"/>
      <c r="N365" s="89"/>
      <c r="O365" s="89"/>
      <c r="P365" s="89"/>
      <c r="R365" s="32"/>
      <c r="S365" s="32"/>
      <c r="T365" s="32"/>
    </row>
    <row r="366" spans="2:22" hidden="1" x14ac:dyDescent="0.2">
      <c r="B366" s="73" t="s">
        <v>51</v>
      </c>
      <c r="C366" s="74">
        <f t="shared" ref="C366:I366" si="79">C305</f>
        <v>711.66666666666663</v>
      </c>
      <c r="D366" s="74">
        <f t="shared" si="79"/>
        <v>725.33333333333337</v>
      </c>
      <c r="E366" s="74">
        <f t="shared" si="79"/>
        <v>539.66666666666663</v>
      </c>
      <c r="F366" s="74">
        <f t="shared" si="79"/>
        <v>543.33333333333337</v>
      </c>
      <c r="G366" s="74">
        <f t="shared" si="79"/>
        <v>582.66666666666663</v>
      </c>
      <c r="H366" s="74">
        <f t="shared" si="79"/>
        <v>768</v>
      </c>
      <c r="I366" s="79" t="e">
        <f t="shared" si="79"/>
        <v>#DIV/0!</v>
      </c>
      <c r="J366" s="74"/>
      <c r="K366" s="89"/>
      <c r="L366" s="89"/>
      <c r="M366" s="89"/>
      <c r="N366" s="89"/>
      <c r="O366" s="89"/>
      <c r="P366" s="89"/>
      <c r="R366" s="32"/>
      <c r="S366" s="32"/>
      <c r="T366" s="32"/>
    </row>
    <row r="367" spans="2:22" hidden="1" x14ac:dyDescent="0.2">
      <c r="B367" s="73" t="s">
        <v>52</v>
      </c>
      <c r="C367" s="74">
        <v>590.33333333333337</v>
      </c>
      <c r="D367" s="74">
        <v>662.33333333333337</v>
      </c>
      <c r="E367" s="74">
        <v>516.33333333333337</v>
      </c>
      <c r="F367" s="74">
        <v>520.33333333333337</v>
      </c>
      <c r="G367" s="74">
        <v>536</v>
      </c>
      <c r="H367" s="74">
        <v>770.33333333333337</v>
      </c>
      <c r="I367" s="79">
        <v>27.803333333333331</v>
      </c>
      <c r="J367" s="74"/>
      <c r="K367" s="89"/>
      <c r="L367" s="89"/>
      <c r="M367" s="89"/>
      <c r="N367" s="89"/>
      <c r="O367" s="89"/>
      <c r="P367" s="89"/>
      <c r="R367" s="32"/>
      <c r="S367" s="32"/>
      <c r="T367" s="32"/>
    </row>
    <row r="368" spans="2:22" hidden="1" x14ac:dyDescent="0.2">
      <c r="B368" s="73" t="s">
        <v>53</v>
      </c>
      <c r="C368" s="74">
        <v>597.66666666666663</v>
      </c>
      <c r="D368" s="74">
        <v>702.33333333333337</v>
      </c>
      <c r="E368" s="74">
        <v>534.33333333333337</v>
      </c>
      <c r="F368" s="74">
        <v>526</v>
      </c>
      <c r="G368" s="74">
        <v>568.33333333333337</v>
      </c>
      <c r="H368" s="74">
        <v>824.66666666666663</v>
      </c>
      <c r="I368" s="79">
        <v>28.459999999999997</v>
      </c>
      <c r="J368" s="74"/>
      <c r="K368" s="89"/>
      <c r="L368" s="89"/>
      <c r="M368" s="89"/>
      <c r="N368" s="89"/>
      <c r="O368" s="89"/>
      <c r="P368" s="89"/>
      <c r="R368" s="32"/>
      <c r="S368" s="32"/>
      <c r="T368" s="32"/>
    </row>
    <row r="369" spans="2:22" hidden="1" x14ac:dyDescent="0.2">
      <c r="B369" s="73" t="s">
        <v>54</v>
      </c>
      <c r="C369" s="74">
        <v>773</v>
      </c>
      <c r="D369" s="74">
        <v>861</v>
      </c>
      <c r="E369" s="74">
        <v>675.33333333333337</v>
      </c>
      <c r="F369" s="74">
        <v>634.66666666666663</v>
      </c>
      <c r="G369" s="74">
        <v>682.66666666666663</v>
      </c>
      <c r="H369" s="74">
        <v>800</v>
      </c>
      <c r="I369" s="79">
        <v>31.886666666666667</v>
      </c>
      <c r="J369" s="74"/>
      <c r="K369" s="89"/>
      <c r="L369" s="89"/>
      <c r="M369" s="89"/>
      <c r="N369" s="89"/>
      <c r="O369" s="89"/>
      <c r="P369" s="89"/>
      <c r="R369" s="32"/>
      <c r="S369" s="32"/>
      <c r="T369" s="32"/>
    </row>
    <row r="370" spans="2:22" s="76" customFormat="1" x14ac:dyDescent="0.2">
      <c r="B370" s="75" t="s">
        <v>55</v>
      </c>
      <c r="C370" s="74">
        <v>826.66666666666663</v>
      </c>
      <c r="D370" s="74">
        <v>900</v>
      </c>
      <c r="E370" s="74">
        <v>731.33333333333337</v>
      </c>
      <c r="F370" s="74">
        <v>677.66666666666663</v>
      </c>
      <c r="G370" s="74">
        <v>729.33333333333337</v>
      </c>
      <c r="H370" s="74">
        <v>874.33333333333337</v>
      </c>
      <c r="I370" s="79">
        <v>28.42</v>
      </c>
      <c r="J370" s="79">
        <v>1.2713333333333334</v>
      </c>
      <c r="K370" s="79">
        <v>0</v>
      </c>
      <c r="L370" s="79">
        <v>0</v>
      </c>
      <c r="M370" s="79">
        <v>0</v>
      </c>
      <c r="N370" s="79">
        <v>0</v>
      </c>
      <c r="O370" s="88"/>
      <c r="P370" s="88"/>
      <c r="Q370" s="112"/>
      <c r="R370" s="77"/>
      <c r="S370" s="77"/>
      <c r="T370" s="77"/>
      <c r="V370" s="78"/>
    </row>
    <row r="371" spans="2:22" s="76" customFormat="1" x14ac:dyDescent="0.2">
      <c r="B371" s="75" t="s">
        <v>56</v>
      </c>
      <c r="C371" s="74">
        <v>675.33333333333337</v>
      </c>
      <c r="D371" s="74">
        <v>862.33333333333337</v>
      </c>
      <c r="E371" s="74">
        <v>566.33333333333337</v>
      </c>
      <c r="F371" s="74">
        <v>567</v>
      </c>
      <c r="G371" s="74">
        <v>618.66666666666663</v>
      </c>
      <c r="H371" s="74">
        <v>961.33333333333337</v>
      </c>
      <c r="I371" s="79">
        <v>27.196666666666669</v>
      </c>
      <c r="J371" s="79">
        <v>1.0736666666666668</v>
      </c>
      <c r="K371" s="79">
        <v>0</v>
      </c>
      <c r="L371" s="79">
        <v>0</v>
      </c>
      <c r="M371" s="79">
        <v>0</v>
      </c>
      <c r="N371" s="79">
        <v>0</v>
      </c>
      <c r="O371" s="88"/>
      <c r="P371" s="88"/>
      <c r="Q371" s="112"/>
      <c r="R371" s="77"/>
      <c r="S371" s="77"/>
      <c r="T371" s="77"/>
      <c r="V371" s="78"/>
    </row>
    <row r="372" spans="2:22" x14ac:dyDescent="0.2">
      <c r="B372" s="73" t="s">
        <v>57</v>
      </c>
      <c r="C372" s="74">
        <v>749.33333333333337</v>
      </c>
      <c r="D372" s="74">
        <v>971.33333333333337</v>
      </c>
      <c r="E372" s="74">
        <v>701</v>
      </c>
      <c r="F372" s="74">
        <v>702.66666666666663</v>
      </c>
      <c r="G372" s="74">
        <v>737.33333333333337</v>
      </c>
      <c r="H372" s="74">
        <v>918</v>
      </c>
      <c r="I372" s="79">
        <v>32.413333333333334</v>
      </c>
      <c r="J372" s="79">
        <v>1.3533333333333335</v>
      </c>
      <c r="K372" s="79">
        <v>0</v>
      </c>
      <c r="L372" s="79">
        <v>0</v>
      </c>
      <c r="M372" s="79">
        <v>0</v>
      </c>
      <c r="N372" s="79">
        <v>0</v>
      </c>
      <c r="O372" s="88"/>
      <c r="P372" s="88"/>
      <c r="R372" s="32"/>
      <c r="S372" s="32"/>
      <c r="T372" s="32"/>
    </row>
    <row r="373" spans="2:22" x14ac:dyDescent="0.2">
      <c r="B373" s="73" t="s">
        <v>58</v>
      </c>
      <c r="C373" s="74">
        <v>1052</v>
      </c>
      <c r="D373" s="74">
        <v>1323.6666666666667</v>
      </c>
      <c r="E373" s="74">
        <v>862.33333333333337</v>
      </c>
      <c r="F373" s="74">
        <v>856.33333333333337</v>
      </c>
      <c r="G373" s="74">
        <v>932.66666666666663</v>
      </c>
      <c r="H373" s="74">
        <v>865</v>
      </c>
      <c r="I373" s="79">
        <v>38.273333333333333</v>
      </c>
      <c r="J373" s="79">
        <v>1.4076666666666666</v>
      </c>
      <c r="K373" s="79">
        <v>0</v>
      </c>
      <c r="L373" s="79">
        <v>0</v>
      </c>
      <c r="M373" s="79">
        <v>0</v>
      </c>
      <c r="N373" s="79">
        <v>0</v>
      </c>
      <c r="O373" s="88"/>
      <c r="P373" s="88"/>
      <c r="R373" s="32"/>
      <c r="S373" s="32"/>
      <c r="T373" s="32"/>
    </row>
    <row r="374" spans="2:22" s="76" customFormat="1" x14ac:dyDescent="0.2">
      <c r="B374" s="75" t="s">
        <v>59</v>
      </c>
      <c r="C374" s="74">
        <v>1394.6666666666667</v>
      </c>
      <c r="D374" s="74">
        <v>1472.6666666666667</v>
      </c>
      <c r="E374" s="74">
        <v>1072.6666666666667</v>
      </c>
      <c r="F374" s="74">
        <v>1016.6666666666666</v>
      </c>
      <c r="G374" s="74">
        <v>1042</v>
      </c>
      <c r="H374" s="74">
        <v>1129.6666666666667</v>
      </c>
      <c r="I374" s="79">
        <v>49.626666666666665</v>
      </c>
      <c r="J374" s="79">
        <v>1.6803905415713196</v>
      </c>
      <c r="K374" s="79">
        <v>0</v>
      </c>
      <c r="L374" s="79">
        <v>0</v>
      </c>
      <c r="M374" s="79">
        <v>0</v>
      </c>
      <c r="N374" s="79">
        <v>0</v>
      </c>
      <c r="O374" s="88"/>
      <c r="P374" s="88"/>
      <c r="Q374" s="112"/>
      <c r="R374" s="77"/>
      <c r="S374" s="77"/>
      <c r="T374" s="77"/>
      <c r="V374" s="78"/>
    </row>
    <row r="375" spans="2:22" x14ac:dyDescent="0.2">
      <c r="B375" s="73" t="s">
        <v>60</v>
      </c>
      <c r="C375" s="74">
        <v>1441.3333333333333</v>
      </c>
      <c r="D375" s="74">
        <v>1620</v>
      </c>
      <c r="E375" s="74">
        <v>1150.6666666666667</v>
      </c>
      <c r="F375" s="74">
        <v>1078.6666666666667</v>
      </c>
      <c r="G375" s="74">
        <v>1111</v>
      </c>
      <c r="H375" s="74">
        <v>1446</v>
      </c>
      <c r="I375" s="79">
        <v>66.47</v>
      </c>
      <c r="J375" s="79">
        <v>2.3184574314574316</v>
      </c>
      <c r="K375" s="79">
        <v>0</v>
      </c>
      <c r="L375" s="79">
        <v>0</v>
      </c>
      <c r="M375" s="79">
        <v>0</v>
      </c>
      <c r="N375" s="79">
        <v>0</v>
      </c>
      <c r="O375" s="88"/>
      <c r="P375" s="88"/>
      <c r="R375" s="32"/>
      <c r="S375" s="32"/>
      <c r="T375" s="32"/>
    </row>
    <row r="376" spans="2:22" x14ac:dyDescent="0.2">
      <c r="B376" s="73" t="s">
        <v>61</v>
      </c>
      <c r="C376" s="74">
        <v>1331</v>
      </c>
      <c r="D376" s="74">
        <v>1516</v>
      </c>
      <c r="E376" s="74">
        <v>1196.6666666666667</v>
      </c>
      <c r="F376" s="74">
        <v>1117</v>
      </c>
      <c r="G376" s="74">
        <v>1144.3333333333333</v>
      </c>
      <c r="H376" s="74">
        <v>1608.6666666666667</v>
      </c>
      <c r="I376" s="79">
        <v>61.323333333333331</v>
      </c>
      <c r="J376" s="79">
        <v>2.2758860028860028</v>
      </c>
      <c r="K376" s="79">
        <v>0</v>
      </c>
      <c r="L376" s="79">
        <v>0</v>
      </c>
      <c r="M376" s="79">
        <v>0</v>
      </c>
      <c r="N376" s="79">
        <v>0</v>
      </c>
      <c r="O376" s="88"/>
      <c r="P376" s="88"/>
      <c r="R376" s="32"/>
      <c r="S376" s="32"/>
      <c r="T376" s="32"/>
    </row>
    <row r="377" spans="2:22" x14ac:dyDescent="0.2">
      <c r="B377" s="73" t="s">
        <v>62</v>
      </c>
      <c r="C377" s="74">
        <v>1899.3333333333333</v>
      </c>
      <c r="D377" s="74">
        <v>1861.3333333333333</v>
      </c>
      <c r="E377" s="74">
        <v>1348.6666666666667</v>
      </c>
      <c r="F377" s="74">
        <v>1285.6666666666667</v>
      </c>
      <c r="G377" s="74">
        <v>1343</v>
      </c>
      <c r="H377" s="74">
        <v>1733.6666666666667</v>
      </c>
      <c r="I377" s="79">
        <v>57.56</v>
      </c>
      <c r="J377" s="79">
        <v>2.8542597402597405</v>
      </c>
      <c r="K377" s="79">
        <v>0</v>
      </c>
      <c r="L377" s="79">
        <v>0</v>
      </c>
      <c r="M377" s="79">
        <v>0</v>
      </c>
      <c r="N377" s="79">
        <v>0</v>
      </c>
      <c r="O377" s="88"/>
      <c r="P377" s="88"/>
      <c r="R377" s="32"/>
      <c r="S377" s="32"/>
      <c r="T377" s="32"/>
    </row>
    <row r="378" spans="2:22" x14ac:dyDescent="0.2">
      <c r="B378" s="75" t="s">
        <v>63</v>
      </c>
      <c r="C378" s="74">
        <v>2324.6666666666665</v>
      </c>
      <c r="D378" s="74">
        <v>2144.3333333333335</v>
      </c>
      <c r="E378" s="74">
        <v>1564.3333333333333</v>
      </c>
      <c r="F378" s="74">
        <v>1557.6666666666667</v>
      </c>
      <c r="G378" s="74">
        <v>1588.6666666666667</v>
      </c>
      <c r="H378" s="74">
        <v>1762.6666666666667</v>
      </c>
      <c r="I378" s="79">
        <v>69.216666666666654</v>
      </c>
      <c r="J378" s="79">
        <v>2.2645146453089242</v>
      </c>
      <c r="K378" s="79">
        <v>2861.6666666666665</v>
      </c>
      <c r="L378" s="79">
        <v>3217.6666666666665</v>
      </c>
      <c r="M378" s="79">
        <v>2800</v>
      </c>
      <c r="N378" s="79">
        <v>295.66666666666669</v>
      </c>
      <c r="O378" s="88"/>
      <c r="P378" s="88"/>
      <c r="R378" s="32"/>
      <c r="S378" s="32"/>
      <c r="T378" s="32"/>
    </row>
    <row r="379" spans="2:22" x14ac:dyDescent="0.2">
      <c r="B379" s="73" t="s">
        <v>64</v>
      </c>
      <c r="C379" s="74">
        <v>1779.6666666666667</v>
      </c>
      <c r="D379" s="74">
        <v>1830.6666666666667</v>
      </c>
      <c r="E379" s="74">
        <v>1668.6666666666667</v>
      </c>
      <c r="F379" s="74">
        <v>1617</v>
      </c>
      <c r="G379" s="74">
        <v>1617</v>
      </c>
      <c r="H379" s="74">
        <v>1916.3333333333333</v>
      </c>
      <c r="I379" s="79">
        <v>77.343333333333348</v>
      </c>
      <c r="J379" s="79">
        <v>2.7106976190476186</v>
      </c>
      <c r="K379" s="79">
        <v>2286.9583333333335</v>
      </c>
      <c r="L379" s="79">
        <v>3136.5833333333335</v>
      </c>
      <c r="M379" s="79">
        <v>2950</v>
      </c>
      <c r="N379" s="79">
        <v>315.33333333333331</v>
      </c>
      <c r="O379" s="88"/>
      <c r="P379" s="88"/>
      <c r="R379" s="32"/>
      <c r="S379" s="32"/>
      <c r="T379" s="32"/>
    </row>
    <row r="380" spans="2:22" x14ac:dyDescent="0.2">
      <c r="B380" s="73" t="s">
        <v>65</v>
      </c>
      <c r="C380" s="74">
        <v>1233.6666666666667</v>
      </c>
      <c r="D380" s="74">
        <v>1362</v>
      </c>
      <c r="E380" s="74">
        <v>1115.3333333333333</v>
      </c>
      <c r="F380" s="74">
        <v>996.66666666666663</v>
      </c>
      <c r="G380" s="74">
        <v>1002</v>
      </c>
      <c r="H380" s="74">
        <v>1970</v>
      </c>
      <c r="I380" s="79">
        <v>65.45</v>
      </c>
      <c r="J380" s="79">
        <v>2.4918187025534846</v>
      </c>
      <c r="K380" s="79">
        <v>1489.8333333333333</v>
      </c>
      <c r="L380" s="79">
        <v>2223.0833333333335</v>
      </c>
      <c r="M380" s="79">
        <v>2300</v>
      </c>
      <c r="N380" s="79">
        <v>344.16666666666669</v>
      </c>
      <c r="O380" s="88"/>
      <c r="P380" s="88"/>
      <c r="R380" s="32"/>
      <c r="S380" s="32"/>
      <c r="T380" s="32"/>
    </row>
    <row r="381" spans="2:22" x14ac:dyDescent="0.2">
      <c r="B381" s="73" t="s">
        <v>66</v>
      </c>
      <c r="C381" s="74">
        <v>1052</v>
      </c>
      <c r="D381" s="74">
        <v>1148</v>
      </c>
      <c r="E381" s="74">
        <v>1059</v>
      </c>
      <c r="F381" s="74">
        <v>941.66666666666663</v>
      </c>
      <c r="G381" s="74">
        <v>934.33333333333337</v>
      </c>
      <c r="H381" s="74">
        <v>1902</v>
      </c>
      <c r="I381" s="79">
        <v>68.64</v>
      </c>
      <c r="J381" s="79">
        <v>2.4167063492063492</v>
      </c>
      <c r="K381" s="79">
        <v>1392.86</v>
      </c>
      <c r="L381" s="79">
        <v>1637.75</v>
      </c>
      <c r="M381" s="79">
        <v>1775</v>
      </c>
      <c r="N381" s="79">
        <v>325</v>
      </c>
      <c r="O381" s="88"/>
      <c r="P381" s="88"/>
      <c r="R381" s="32"/>
      <c r="S381" s="32"/>
      <c r="T381" s="32"/>
    </row>
    <row r="382" spans="2:22" x14ac:dyDescent="0.2">
      <c r="B382" s="75" t="s">
        <v>67</v>
      </c>
      <c r="C382" s="74">
        <v>1040</v>
      </c>
      <c r="D382" s="74">
        <v>1103</v>
      </c>
      <c r="E382" s="74">
        <v>1017</v>
      </c>
      <c r="F382" s="74">
        <v>967.66666666666663</v>
      </c>
      <c r="G382" s="74">
        <v>934</v>
      </c>
      <c r="H382" s="74">
        <v>1687</v>
      </c>
      <c r="I382" s="79">
        <v>61.273333333333333</v>
      </c>
      <c r="J382" s="79">
        <v>2.1951499999999999</v>
      </c>
      <c r="K382" s="79">
        <v>1402.5833333333333</v>
      </c>
      <c r="L382" s="79">
        <v>1485.8333333333333</v>
      </c>
      <c r="M382" s="79">
        <v>1600</v>
      </c>
      <c r="N382" s="79">
        <v>317.16666666666669</v>
      </c>
      <c r="O382" s="88"/>
      <c r="P382" s="88"/>
      <c r="R382" s="32"/>
      <c r="S382" s="32"/>
      <c r="T382" s="32"/>
    </row>
    <row r="383" spans="2:22" x14ac:dyDescent="0.2">
      <c r="B383" s="73" t="s">
        <v>68</v>
      </c>
      <c r="C383" s="74">
        <v>965.66666666666663</v>
      </c>
      <c r="D383" s="74">
        <v>1037</v>
      </c>
      <c r="E383" s="74">
        <v>948.66666666666663</v>
      </c>
      <c r="F383" s="74">
        <v>899.33333333333337</v>
      </c>
      <c r="G383" s="74">
        <v>923</v>
      </c>
      <c r="H383" s="74">
        <v>1516</v>
      </c>
      <c r="I383" s="79">
        <v>54.266666666666673</v>
      </c>
      <c r="J383" s="79">
        <v>2.4358333333333335</v>
      </c>
      <c r="K383" s="79">
        <v>1239.75</v>
      </c>
      <c r="L383" s="79">
        <v>1304.5833333333333</v>
      </c>
      <c r="M383" s="79">
        <v>1525</v>
      </c>
      <c r="N383" s="79">
        <v>273.66666666666669</v>
      </c>
      <c r="O383" s="88"/>
      <c r="P383" s="88"/>
      <c r="R383" s="32"/>
      <c r="S383" s="32"/>
      <c r="T383" s="32"/>
    </row>
    <row r="384" spans="2:22" x14ac:dyDescent="0.2">
      <c r="B384" s="73" t="s">
        <v>69</v>
      </c>
      <c r="C384" s="80">
        <v>972</v>
      </c>
      <c r="D384" s="80">
        <v>1076.3333333333333</v>
      </c>
      <c r="E384" s="80">
        <v>952.33333333333337</v>
      </c>
      <c r="F384" s="80">
        <v>870.66666666666663</v>
      </c>
      <c r="G384" s="80">
        <v>911.33333333333337</v>
      </c>
      <c r="H384" s="80">
        <v>1612.6666666666667</v>
      </c>
      <c r="I384" s="81">
        <v>63.51</v>
      </c>
      <c r="J384" s="81">
        <v>2.2832500000000002</v>
      </c>
      <c r="K384" s="81">
        <v>1414.6666666666667</v>
      </c>
      <c r="L384" s="81">
        <v>1287.6666666666667</v>
      </c>
      <c r="M384" s="81">
        <v>1410</v>
      </c>
      <c r="N384" s="81">
        <v>240.58333333333334</v>
      </c>
      <c r="O384" s="113"/>
      <c r="P384" s="113"/>
      <c r="R384" s="32"/>
      <c r="S384" s="32"/>
      <c r="T384" s="32"/>
    </row>
    <row r="385" spans="2:20" x14ac:dyDescent="0.2">
      <c r="B385" s="73" t="s">
        <v>70</v>
      </c>
      <c r="C385" s="80">
        <v>955.66666666666663</v>
      </c>
      <c r="D385" s="80">
        <v>1097.6666666666667</v>
      </c>
      <c r="E385" s="80">
        <v>937</v>
      </c>
      <c r="F385" s="80">
        <v>839</v>
      </c>
      <c r="G385" s="80">
        <v>906.33333333333337</v>
      </c>
      <c r="H385" s="80">
        <v>1533.3333333333333</v>
      </c>
      <c r="I385" s="81">
        <v>55.363333333333323</v>
      </c>
      <c r="J385" s="81">
        <v>1.9716666666666669</v>
      </c>
      <c r="K385" s="81">
        <v>1330.7624223602486</v>
      </c>
      <c r="L385" s="81">
        <v>1395.0562456866803</v>
      </c>
      <c r="M385" s="81">
        <v>1505</v>
      </c>
      <c r="N385" s="81">
        <v>222.20151828847483</v>
      </c>
      <c r="O385" s="113"/>
      <c r="P385" s="113"/>
      <c r="R385" s="32"/>
      <c r="S385" s="32"/>
      <c r="T385" s="32"/>
    </row>
    <row r="386" spans="2:20" x14ac:dyDescent="0.2">
      <c r="B386" s="75" t="s">
        <v>71</v>
      </c>
      <c r="C386" s="80">
        <v>1028.3333333333333</v>
      </c>
      <c r="D386" s="80">
        <v>1130.3333333333333</v>
      </c>
      <c r="E386" s="80">
        <v>968.33333333333337</v>
      </c>
      <c r="F386" s="80">
        <v>850</v>
      </c>
      <c r="G386" s="80">
        <v>935</v>
      </c>
      <c r="H386" s="80">
        <v>1435</v>
      </c>
      <c r="I386" s="81">
        <v>51.04</v>
      </c>
      <c r="J386" s="81">
        <v>1.7383333333333333</v>
      </c>
      <c r="K386" s="81">
        <v>1401.9824016563146</v>
      </c>
      <c r="L386" s="81">
        <v>1477.5638371290545</v>
      </c>
      <c r="M386" s="81">
        <v>1555.4187604690117</v>
      </c>
      <c r="N386" s="81">
        <v>234.19599723947553</v>
      </c>
      <c r="O386" s="113"/>
      <c r="P386" s="113"/>
      <c r="R386" s="32"/>
      <c r="S386" s="32"/>
      <c r="T386" s="32"/>
    </row>
    <row r="387" spans="2:20" x14ac:dyDescent="0.2">
      <c r="B387" s="73" t="s">
        <v>72</v>
      </c>
      <c r="C387" s="80">
        <v>1086.6666666666667</v>
      </c>
      <c r="D387" s="80">
        <v>1150</v>
      </c>
      <c r="E387" s="80">
        <v>988.33333333333337</v>
      </c>
      <c r="F387" s="80">
        <v>865</v>
      </c>
      <c r="G387" s="80">
        <v>950</v>
      </c>
      <c r="H387" s="80">
        <v>1431.6666666666667</v>
      </c>
      <c r="I387" s="81">
        <v>51</v>
      </c>
      <c r="J387" s="81">
        <v>1.78</v>
      </c>
      <c r="K387" s="81">
        <v>1481.511387163561</v>
      </c>
      <c r="L387" s="81">
        <v>1561.3802622498272</v>
      </c>
      <c r="M387" s="81">
        <v>1643.6515912897819</v>
      </c>
      <c r="N387" s="81">
        <v>247.48102139406481</v>
      </c>
      <c r="O387" s="113"/>
      <c r="P387" s="113"/>
      <c r="R387" s="32"/>
      <c r="S387" s="32"/>
      <c r="T387" s="32"/>
    </row>
    <row r="388" spans="2:20" x14ac:dyDescent="0.2">
      <c r="B388" s="73" t="s">
        <v>73</v>
      </c>
      <c r="C388" s="80">
        <v>1110</v>
      </c>
      <c r="D388" s="80">
        <v>1165</v>
      </c>
      <c r="E388" s="80">
        <v>1000</v>
      </c>
      <c r="F388" s="80">
        <v>880</v>
      </c>
      <c r="G388" s="80">
        <v>960</v>
      </c>
      <c r="H388" s="80">
        <v>1430</v>
      </c>
      <c r="I388" s="81">
        <v>50.586666666666673</v>
      </c>
      <c r="J388" s="81">
        <v>1.7683333333333333</v>
      </c>
      <c r="K388" s="81">
        <v>1513.3229813664593</v>
      </c>
      <c r="L388" s="81">
        <v>1594.9068322981366</v>
      </c>
      <c r="M388" s="81">
        <v>1678.9447236180902</v>
      </c>
      <c r="N388" s="81">
        <v>252.79503105590052</v>
      </c>
      <c r="O388" s="113"/>
      <c r="P388" s="113"/>
      <c r="R388" s="32"/>
      <c r="S388" s="32"/>
      <c r="T388" s="32"/>
    </row>
    <row r="389" spans="2:20" x14ac:dyDescent="0.2">
      <c r="B389" s="73" t="s">
        <v>74</v>
      </c>
      <c r="C389" s="80">
        <v>1110</v>
      </c>
      <c r="D389" s="80">
        <v>1165</v>
      </c>
      <c r="E389" s="80">
        <v>1000</v>
      </c>
      <c r="F389" s="80">
        <v>880</v>
      </c>
      <c r="G389" s="80">
        <v>960</v>
      </c>
      <c r="H389" s="80">
        <v>1430</v>
      </c>
      <c r="I389" s="81">
        <v>49.683333333333337</v>
      </c>
      <c r="J389" s="81">
        <v>1.6958333333333335</v>
      </c>
      <c r="K389" s="81">
        <v>1513.3229813664593</v>
      </c>
      <c r="L389" s="81">
        <v>1594.9068322981366</v>
      </c>
      <c r="M389" s="81">
        <v>1678.9447236180902</v>
      </c>
      <c r="N389" s="81">
        <v>252.79503105590052</v>
      </c>
      <c r="O389" s="113"/>
      <c r="P389" s="113"/>
      <c r="R389" s="32"/>
      <c r="S389" s="32"/>
      <c r="T389" s="32"/>
    </row>
    <row r="390" spans="2:20" x14ac:dyDescent="0.2">
      <c r="B390" s="66">
        <v>2025</v>
      </c>
      <c r="C390" s="67">
        <v>1012.8333333333333</v>
      </c>
      <c r="D390" s="67">
        <v>1110.855</v>
      </c>
      <c r="E390" s="67">
        <v>992.66250000000002</v>
      </c>
      <c r="F390" s="67">
        <v>920.99166666666667</v>
      </c>
      <c r="G390" s="67">
        <v>946.2266666666668</v>
      </c>
      <c r="H390" s="67">
        <v>1634.8675000000001</v>
      </c>
      <c r="I390" s="68">
        <v>60.361433333333331</v>
      </c>
      <c r="J390" s="68">
        <v>2.2881192500000003</v>
      </c>
      <c r="K390" s="68">
        <v>1387.3488237577642</v>
      </c>
      <c r="L390" s="68">
        <v>1409.3334415976535</v>
      </c>
      <c r="M390" s="68">
        <v>1555.3</v>
      </c>
      <c r="N390" s="68">
        <v>271.30668262594895</v>
      </c>
      <c r="O390" s="111"/>
      <c r="P390" s="111"/>
      <c r="R390" s="32"/>
      <c r="S390" s="32"/>
      <c r="T390" s="32"/>
    </row>
    <row r="391" spans="2:20" x14ac:dyDescent="0.2">
      <c r="B391" s="66">
        <v>2026</v>
      </c>
      <c r="C391" s="67">
        <v>1043.2183333333332</v>
      </c>
      <c r="D391" s="67">
        <v>1144.18065</v>
      </c>
      <c r="E391" s="67">
        <v>1022.4423750000001</v>
      </c>
      <c r="F391" s="67">
        <v>948.62141666666673</v>
      </c>
      <c r="G391" s="67">
        <v>974.6134666666668</v>
      </c>
      <c r="H391" s="67">
        <v>1683.9135250000002</v>
      </c>
      <c r="I391" s="68">
        <v>62.172276333333329</v>
      </c>
      <c r="J391" s="68">
        <v>2.3567628275000003</v>
      </c>
      <c r="K391" s="68">
        <v>1428.9692884704971</v>
      </c>
      <c r="L391" s="68">
        <v>1451.6134448455832</v>
      </c>
      <c r="M391" s="68">
        <v>1601.9590000000001</v>
      </c>
      <c r="N391" s="68">
        <v>279.44588310472744</v>
      </c>
      <c r="O391" s="111"/>
      <c r="P391" s="111"/>
      <c r="R391" s="32"/>
      <c r="S391" s="32"/>
      <c r="T391" s="32"/>
    </row>
    <row r="392" spans="2:20" x14ac:dyDescent="0.2">
      <c r="B392" s="66">
        <v>2027</v>
      </c>
      <c r="C392" s="67">
        <v>1074.5148833333333</v>
      </c>
      <c r="D392" s="67">
        <v>1178.5060695</v>
      </c>
      <c r="E392" s="67">
        <v>1053.1156462500001</v>
      </c>
      <c r="F392" s="67">
        <v>977.08005916666673</v>
      </c>
      <c r="G392" s="67">
        <v>1003.8518706666669</v>
      </c>
      <c r="H392" s="67">
        <v>1734.4309307500002</v>
      </c>
      <c r="I392" s="68">
        <v>64.037444623333329</v>
      </c>
      <c r="J392" s="68">
        <v>2.4274657123250005</v>
      </c>
      <c r="K392" s="68">
        <v>1471.838367124612</v>
      </c>
      <c r="L392" s="68">
        <v>1495.1618481909506</v>
      </c>
      <c r="M392" s="68">
        <v>1650.0177700000002</v>
      </c>
      <c r="N392" s="68">
        <v>287.82925959786928</v>
      </c>
      <c r="O392" s="111"/>
      <c r="P392" s="111"/>
      <c r="R392" s="32"/>
      <c r="S392" s="32"/>
      <c r="T392" s="32"/>
    </row>
    <row r="393" spans="2:20" x14ac:dyDescent="0.2"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R393" s="32"/>
      <c r="S393" s="32"/>
      <c r="T393" s="32"/>
    </row>
    <row r="394" spans="2:20" x14ac:dyDescent="0.2"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R394" s="32"/>
      <c r="S394" s="32"/>
      <c r="T394" s="32"/>
    </row>
    <row r="395" spans="2:20" x14ac:dyDescent="0.2">
      <c r="B395" s="71" t="s">
        <v>76</v>
      </c>
      <c r="C395" s="82"/>
      <c r="D395" s="82"/>
      <c r="E395" s="82"/>
      <c r="F395" s="83"/>
      <c r="G395" s="82"/>
      <c r="H395" s="82"/>
      <c r="I395" s="82"/>
      <c r="J395" s="82"/>
      <c r="K395" s="90"/>
      <c r="L395" s="90"/>
      <c r="M395" s="90"/>
      <c r="N395" s="90"/>
      <c r="O395" s="90"/>
      <c r="P395" s="90"/>
      <c r="R395" s="32"/>
      <c r="S395" s="32"/>
      <c r="T395" s="32"/>
    </row>
    <row r="396" spans="2:20" hidden="1" outlineLevel="1" x14ac:dyDescent="0.2">
      <c r="B396" s="84">
        <v>40544</v>
      </c>
      <c r="C396" s="74">
        <f t="shared" ref="C396:I411" si="80">C67</f>
        <v>2120</v>
      </c>
      <c r="D396" s="74">
        <f t="shared" si="80"/>
        <v>2038</v>
      </c>
      <c r="E396" s="74">
        <f t="shared" si="80"/>
        <v>1281</v>
      </c>
      <c r="F396" s="74">
        <f t="shared" si="80"/>
        <v>1262</v>
      </c>
      <c r="G396" s="74">
        <f t="shared" si="80"/>
        <v>1295</v>
      </c>
      <c r="H396" s="74">
        <f t="shared" si="80"/>
        <v>1214</v>
      </c>
      <c r="I396" s="74">
        <f t="shared" si="80"/>
        <v>0</v>
      </c>
      <c r="J396" s="74"/>
      <c r="K396" s="89"/>
      <c r="L396" s="89"/>
      <c r="M396" s="89"/>
      <c r="N396" s="89"/>
      <c r="O396" s="89"/>
      <c r="P396" s="89"/>
      <c r="R396" s="32"/>
      <c r="S396" s="32"/>
      <c r="T396" s="32"/>
    </row>
    <row r="397" spans="2:20" hidden="1" outlineLevel="1" x14ac:dyDescent="0.2">
      <c r="B397" s="84">
        <v>40575</v>
      </c>
      <c r="C397" s="74">
        <f t="shared" si="80"/>
        <v>2296</v>
      </c>
      <c r="D397" s="74">
        <f t="shared" si="80"/>
        <v>2256</v>
      </c>
      <c r="E397" s="74">
        <f t="shared" si="80"/>
        <v>1292</v>
      </c>
      <c r="F397" s="74">
        <f t="shared" si="80"/>
        <v>1292</v>
      </c>
      <c r="G397" s="74">
        <f t="shared" si="80"/>
        <v>1331</v>
      </c>
      <c r="H397" s="74">
        <f t="shared" si="80"/>
        <v>1200</v>
      </c>
      <c r="I397" s="74">
        <f t="shared" si="80"/>
        <v>0</v>
      </c>
      <c r="J397" s="74"/>
      <c r="K397" s="89"/>
      <c r="L397" s="89"/>
      <c r="M397" s="89"/>
      <c r="N397" s="89"/>
      <c r="O397" s="89"/>
      <c r="P397" s="89"/>
    </row>
    <row r="398" spans="2:20" hidden="1" outlineLevel="1" x14ac:dyDescent="0.2">
      <c r="B398" s="84">
        <v>40603</v>
      </c>
      <c r="C398" s="74">
        <f t="shared" si="80"/>
        <v>1977</v>
      </c>
      <c r="D398" s="74">
        <f t="shared" si="80"/>
        <v>1925</v>
      </c>
      <c r="E398" s="74">
        <f t="shared" si="80"/>
        <v>1180</v>
      </c>
      <c r="F398" s="74">
        <f t="shared" si="80"/>
        <v>1169</v>
      </c>
      <c r="G398" s="74">
        <f t="shared" si="80"/>
        <v>1233</v>
      </c>
      <c r="H398" s="74">
        <f t="shared" si="80"/>
        <v>1202</v>
      </c>
      <c r="I398" s="74">
        <f t="shared" si="80"/>
        <v>0</v>
      </c>
      <c r="J398" s="74"/>
      <c r="K398" s="89"/>
      <c r="L398" s="89"/>
      <c r="M398" s="89"/>
      <c r="N398" s="89"/>
      <c r="O398" s="89"/>
      <c r="P398" s="89"/>
    </row>
    <row r="399" spans="2:20" hidden="1" outlineLevel="1" x14ac:dyDescent="0.2">
      <c r="B399" s="84">
        <v>40634</v>
      </c>
      <c r="C399" s="74">
        <f t="shared" si="80"/>
        <v>1899</v>
      </c>
      <c r="D399" s="74">
        <f t="shared" si="80"/>
        <v>2089</v>
      </c>
      <c r="E399" s="74">
        <f t="shared" si="80"/>
        <v>1149</v>
      </c>
      <c r="F399" s="74">
        <f t="shared" si="80"/>
        <v>1174</v>
      </c>
      <c r="G399" s="74">
        <f t="shared" si="80"/>
        <v>1207</v>
      </c>
      <c r="H399" s="74">
        <f t="shared" si="80"/>
        <v>1248</v>
      </c>
      <c r="I399" s="74">
        <f t="shared" si="80"/>
        <v>0</v>
      </c>
      <c r="J399" s="74"/>
      <c r="K399" s="89"/>
      <c r="L399" s="89"/>
      <c r="M399" s="89"/>
      <c r="N399" s="89"/>
      <c r="O399" s="89"/>
      <c r="P399" s="89"/>
    </row>
    <row r="400" spans="2:20" hidden="1" outlineLevel="1" x14ac:dyDescent="0.2">
      <c r="B400" s="84">
        <v>40664</v>
      </c>
      <c r="C400" s="74">
        <f t="shared" si="80"/>
        <v>1958</v>
      </c>
      <c r="D400" s="74">
        <f t="shared" si="80"/>
        <v>2097</v>
      </c>
      <c r="E400" s="74">
        <f t="shared" si="80"/>
        <v>1159</v>
      </c>
      <c r="F400" s="74">
        <f t="shared" si="80"/>
        <v>1203</v>
      </c>
      <c r="G400" s="74">
        <f t="shared" si="80"/>
        <v>1192</v>
      </c>
      <c r="H400" s="74">
        <f t="shared" si="80"/>
        <v>1271</v>
      </c>
      <c r="I400" s="74">
        <f t="shared" si="80"/>
        <v>0</v>
      </c>
      <c r="J400" s="74"/>
      <c r="K400" s="89"/>
      <c r="L400" s="89"/>
      <c r="M400" s="89"/>
      <c r="N400" s="89"/>
      <c r="O400" s="89"/>
      <c r="P400" s="89"/>
    </row>
    <row r="401" spans="2:16" hidden="1" outlineLevel="1" x14ac:dyDescent="0.2">
      <c r="B401" s="84">
        <v>40695</v>
      </c>
      <c r="C401" s="74">
        <f t="shared" si="80"/>
        <v>1765</v>
      </c>
      <c r="D401" s="74">
        <f t="shared" si="80"/>
        <v>1803</v>
      </c>
      <c r="E401" s="74">
        <f t="shared" si="80"/>
        <v>1133</v>
      </c>
      <c r="F401" s="74">
        <f t="shared" si="80"/>
        <v>1155</v>
      </c>
      <c r="G401" s="74">
        <f t="shared" si="80"/>
        <v>1085</v>
      </c>
      <c r="H401" s="74">
        <f t="shared" si="80"/>
        <v>1360</v>
      </c>
      <c r="I401" s="74">
        <f t="shared" si="80"/>
        <v>0</v>
      </c>
      <c r="J401" s="74"/>
      <c r="K401" s="89"/>
      <c r="L401" s="89"/>
      <c r="M401" s="89"/>
      <c r="N401" s="89"/>
      <c r="O401" s="89"/>
      <c r="P401" s="89"/>
    </row>
    <row r="402" spans="2:16" hidden="1" outlineLevel="1" x14ac:dyDescent="0.2">
      <c r="B402" s="84">
        <v>40725</v>
      </c>
      <c r="C402" s="74">
        <f t="shared" si="80"/>
        <v>1371</v>
      </c>
      <c r="D402" s="74">
        <f t="shared" si="80"/>
        <v>1662</v>
      </c>
      <c r="E402" s="74">
        <f t="shared" si="80"/>
        <v>1089</v>
      </c>
      <c r="F402" s="74">
        <f t="shared" si="80"/>
        <v>1130</v>
      </c>
      <c r="G402" s="74">
        <f t="shared" si="80"/>
        <v>1011</v>
      </c>
      <c r="H402" s="74">
        <f t="shared" si="80"/>
        <v>1393</v>
      </c>
      <c r="I402" s="74">
        <f t="shared" si="80"/>
        <v>0</v>
      </c>
      <c r="J402" s="74"/>
      <c r="K402" s="89"/>
      <c r="L402" s="89"/>
      <c r="M402" s="89"/>
      <c r="N402" s="89"/>
      <c r="O402" s="89"/>
      <c r="P402" s="89"/>
    </row>
    <row r="403" spans="2:16" hidden="1" outlineLevel="1" x14ac:dyDescent="0.2">
      <c r="B403" s="84">
        <v>40756</v>
      </c>
      <c r="C403" s="74">
        <f t="shared" si="80"/>
        <v>1375</v>
      </c>
      <c r="D403" s="74">
        <f t="shared" si="80"/>
        <v>1454</v>
      </c>
      <c r="E403" s="74">
        <f t="shared" si="80"/>
        <v>1083</v>
      </c>
      <c r="F403" s="74">
        <f t="shared" si="80"/>
        <v>1154</v>
      </c>
      <c r="G403" s="74">
        <f t="shared" si="80"/>
        <v>951</v>
      </c>
      <c r="H403" s="74">
        <f t="shared" si="80"/>
        <v>1310</v>
      </c>
      <c r="I403" s="74">
        <f t="shared" si="80"/>
        <v>0</v>
      </c>
      <c r="J403" s="74"/>
      <c r="K403" s="89"/>
      <c r="L403" s="89"/>
      <c r="M403" s="89"/>
      <c r="N403" s="89"/>
      <c r="O403" s="89"/>
      <c r="P403" s="89"/>
    </row>
    <row r="404" spans="2:16" hidden="1" outlineLevel="1" x14ac:dyDescent="0.2">
      <c r="B404" s="84">
        <v>40787</v>
      </c>
      <c r="C404" s="74">
        <f t="shared" si="80"/>
        <v>1275</v>
      </c>
      <c r="D404" s="74">
        <f t="shared" si="80"/>
        <v>1310</v>
      </c>
      <c r="E404" s="74">
        <f t="shared" si="80"/>
        <v>1068</v>
      </c>
      <c r="F404" s="74">
        <f t="shared" si="80"/>
        <v>1087</v>
      </c>
      <c r="G404" s="74">
        <f t="shared" si="80"/>
        <v>937</v>
      </c>
      <c r="H404" s="74">
        <f t="shared" si="80"/>
        <v>1346</v>
      </c>
      <c r="I404" s="74">
        <f t="shared" si="80"/>
        <v>0</v>
      </c>
      <c r="J404" s="74"/>
      <c r="K404" s="89"/>
      <c r="L404" s="89"/>
      <c r="M404" s="89"/>
      <c r="N404" s="89"/>
      <c r="O404" s="89"/>
      <c r="P404" s="89"/>
    </row>
    <row r="405" spans="2:16" hidden="1" outlineLevel="1" x14ac:dyDescent="0.2">
      <c r="B405" s="84">
        <v>40817</v>
      </c>
      <c r="C405" s="74">
        <f t="shared" si="80"/>
        <v>1085</v>
      </c>
      <c r="D405" s="74">
        <f t="shared" si="80"/>
        <v>1208</v>
      </c>
      <c r="E405" s="74">
        <f t="shared" si="80"/>
        <v>994</v>
      </c>
      <c r="F405" s="74">
        <f t="shared" si="80"/>
        <v>986</v>
      </c>
      <c r="G405" s="74">
        <f t="shared" si="80"/>
        <v>923</v>
      </c>
      <c r="H405" s="74">
        <f t="shared" si="80"/>
        <v>1223</v>
      </c>
      <c r="I405" s="74">
        <f t="shared" si="80"/>
        <v>0</v>
      </c>
      <c r="J405" s="74"/>
      <c r="K405" s="89"/>
      <c r="L405" s="89"/>
      <c r="M405" s="89"/>
      <c r="N405" s="89"/>
      <c r="O405" s="89"/>
      <c r="P405" s="89"/>
    </row>
    <row r="406" spans="2:16" hidden="1" outlineLevel="1" x14ac:dyDescent="0.2">
      <c r="B406" s="84">
        <v>40848</v>
      </c>
      <c r="C406" s="74">
        <f t="shared" si="80"/>
        <v>1298</v>
      </c>
      <c r="D406" s="74">
        <f t="shared" si="80"/>
        <v>1479</v>
      </c>
      <c r="E406" s="74">
        <f t="shared" si="80"/>
        <v>1053</v>
      </c>
      <c r="F406" s="74">
        <f t="shared" si="80"/>
        <v>1057</v>
      </c>
      <c r="G406" s="74">
        <f t="shared" si="80"/>
        <v>1020</v>
      </c>
      <c r="H406" s="74">
        <f t="shared" si="80"/>
        <v>1108</v>
      </c>
      <c r="I406" s="74">
        <f t="shared" si="80"/>
        <v>0</v>
      </c>
      <c r="J406" s="74"/>
      <c r="K406" s="89"/>
      <c r="L406" s="89"/>
      <c r="M406" s="89"/>
      <c r="N406" s="89"/>
      <c r="O406" s="89"/>
      <c r="P406" s="89"/>
    </row>
    <row r="407" spans="2:16" hidden="1" outlineLevel="1" x14ac:dyDescent="0.2">
      <c r="B407" s="84">
        <v>40878</v>
      </c>
      <c r="C407" s="74">
        <f t="shared" si="80"/>
        <v>1367</v>
      </c>
      <c r="D407" s="74">
        <f t="shared" si="80"/>
        <v>1445</v>
      </c>
      <c r="E407" s="74">
        <f t="shared" si="80"/>
        <v>1027</v>
      </c>
      <c r="F407" s="74">
        <f t="shared" si="80"/>
        <v>1074</v>
      </c>
      <c r="G407" s="74">
        <f t="shared" si="80"/>
        <v>1032</v>
      </c>
      <c r="H407" s="74">
        <f t="shared" si="80"/>
        <v>1210</v>
      </c>
      <c r="I407" s="74">
        <f t="shared" si="80"/>
        <v>0</v>
      </c>
      <c r="J407" s="74"/>
      <c r="K407" s="89"/>
      <c r="L407" s="89"/>
      <c r="M407" s="89"/>
      <c r="N407" s="89"/>
      <c r="O407" s="89"/>
      <c r="P407" s="89"/>
    </row>
    <row r="408" spans="2:16" hidden="1" outlineLevel="1" x14ac:dyDescent="0.2">
      <c r="B408" s="84">
        <v>40909</v>
      </c>
      <c r="C408" s="74">
        <f t="shared" si="80"/>
        <v>1366</v>
      </c>
      <c r="D408" s="74">
        <f t="shared" si="80"/>
        <v>1451</v>
      </c>
      <c r="E408" s="74">
        <f t="shared" si="80"/>
        <v>1061</v>
      </c>
      <c r="F408" s="74">
        <f t="shared" si="80"/>
        <v>1071</v>
      </c>
      <c r="G408" s="74">
        <f t="shared" si="80"/>
        <v>1041</v>
      </c>
      <c r="H408" s="74">
        <f t="shared" si="80"/>
        <v>1191</v>
      </c>
      <c r="I408" s="74">
        <f t="shared" si="80"/>
        <v>0</v>
      </c>
      <c r="J408" s="74"/>
      <c r="K408" s="89"/>
      <c r="L408" s="89"/>
      <c r="M408" s="89"/>
      <c r="N408" s="89"/>
      <c r="O408" s="89"/>
      <c r="P408" s="89"/>
    </row>
    <row r="409" spans="2:16" hidden="1" outlineLevel="1" x14ac:dyDescent="0.2">
      <c r="B409" s="84">
        <v>40940</v>
      </c>
      <c r="C409" s="74">
        <f t="shared" si="80"/>
        <v>1362</v>
      </c>
      <c r="D409" s="74">
        <f t="shared" si="80"/>
        <v>1411</v>
      </c>
      <c r="E409" s="74">
        <f t="shared" si="80"/>
        <v>1106</v>
      </c>
      <c r="F409" s="74">
        <f t="shared" si="80"/>
        <v>1099</v>
      </c>
      <c r="G409" s="74">
        <f t="shared" si="80"/>
        <v>1058</v>
      </c>
      <c r="H409" s="74">
        <f t="shared" si="80"/>
        <v>1194</v>
      </c>
      <c r="I409" s="74">
        <f t="shared" si="80"/>
        <v>0</v>
      </c>
      <c r="J409" s="74"/>
      <c r="K409" s="89"/>
      <c r="L409" s="89"/>
      <c r="M409" s="89"/>
      <c r="N409" s="89"/>
      <c r="O409" s="89"/>
      <c r="P409" s="89"/>
    </row>
    <row r="410" spans="2:16" hidden="1" outlineLevel="1" x14ac:dyDescent="0.2">
      <c r="B410" s="84">
        <v>40969</v>
      </c>
      <c r="C410" s="74">
        <f t="shared" si="80"/>
        <v>1370</v>
      </c>
      <c r="D410" s="74">
        <f t="shared" si="80"/>
        <v>1338</v>
      </c>
      <c r="E410" s="74">
        <f t="shared" si="80"/>
        <v>1152</v>
      </c>
      <c r="F410" s="74">
        <f t="shared" si="80"/>
        <v>1135</v>
      </c>
      <c r="G410" s="74">
        <f t="shared" si="80"/>
        <v>1103</v>
      </c>
      <c r="H410" s="74">
        <f t="shared" si="80"/>
        <v>1231</v>
      </c>
      <c r="I410" s="74">
        <f t="shared" si="80"/>
        <v>0</v>
      </c>
      <c r="J410" s="74"/>
      <c r="K410" s="89"/>
      <c r="L410" s="89"/>
      <c r="M410" s="89"/>
      <c r="N410" s="89"/>
      <c r="O410" s="89"/>
      <c r="P410" s="89"/>
    </row>
    <row r="411" spans="2:16" hidden="1" outlineLevel="1" x14ac:dyDescent="0.2">
      <c r="B411" s="84">
        <v>41000</v>
      </c>
      <c r="C411" s="74">
        <f t="shared" si="80"/>
        <v>1395</v>
      </c>
      <c r="D411" s="74">
        <f t="shared" si="80"/>
        <v>1348</v>
      </c>
      <c r="E411" s="74">
        <f t="shared" si="80"/>
        <v>1181</v>
      </c>
      <c r="F411" s="74">
        <f t="shared" si="80"/>
        <v>1175</v>
      </c>
      <c r="G411" s="74">
        <f t="shared" si="80"/>
        <v>1209</v>
      </c>
      <c r="H411" s="74">
        <f t="shared" si="80"/>
        <v>1201</v>
      </c>
      <c r="I411" s="74">
        <f t="shared" si="80"/>
        <v>0</v>
      </c>
      <c r="J411" s="74"/>
      <c r="K411" s="89"/>
      <c r="L411" s="89"/>
      <c r="M411" s="89"/>
      <c r="N411" s="89"/>
      <c r="O411" s="89"/>
      <c r="P411" s="89"/>
    </row>
    <row r="412" spans="2:16" hidden="1" outlineLevel="1" x14ac:dyDescent="0.2">
      <c r="B412" s="84">
        <v>41030</v>
      </c>
      <c r="C412" s="74">
        <f t="shared" ref="C412:I427" si="81">C83</f>
        <v>1239</v>
      </c>
      <c r="D412" s="74">
        <f t="shared" si="81"/>
        <v>1155</v>
      </c>
      <c r="E412" s="74">
        <f t="shared" si="81"/>
        <v>1085</v>
      </c>
      <c r="F412" s="74">
        <f t="shared" si="81"/>
        <v>1073</v>
      </c>
      <c r="G412" s="74">
        <f t="shared" si="81"/>
        <v>1123</v>
      </c>
      <c r="H412" s="74">
        <f t="shared" si="81"/>
        <v>1276</v>
      </c>
      <c r="I412" s="74">
        <f t="shared" si="81"/>
        <v>0</v>
      </c>
      <c r="J412" s="74"/>
      <c r="K412" s="89"/>
      <c r="L412" s="89"/>
      <c r="M412" s="89"/>
      <c r="N412" s="89"/>
      <c r="O412" s="89"/>
      <c r="P412" s="89"/>
    </row>
    <row r="413" spans="2:16" hidden="1" outlineLevel="1" x14ac:dyDescent="0.2">
      <c r="B413" s="84">
        <v>41061</v>
      </c>
      <c r="C413" s="74">
        <f t="shared" si="81"/>
        <v>1093</v>
      </c>
      <c r="D413" s="74">
        <f t="shared" si="81"/>
        <v>1058</v>
      </c>
      <c r="E413" s="74">
        <f t="shared" si="81"/>
        <v>999</v>
      </c>
      <c r="F413" s="74">
        <f t="shared" si="81"/>
        <v>973</v>
      </c>
      <c r="G413" s="74">
        <f t="shared" si="81"/>
        <v>1005</v>
      </c>
      <c r="H413" s="74">
        <f t="shared" si="81"/>
        <v>1133</v>
      </c>
      <c r="I413" s="74">
        <f t="shared" si="81"/>
        <v>0</v>
      </c>
      <c r="J413" s="74"/>
      <c r="K413" s="89"/>
      <c r="L413" s="89"/>
      <c r="M413" s="89"/>
      <c r="N413" s="89"/>
      <c r="O413" s="89"/>
      <c r="P413" s="89"/>
    </row>
    <row r="414" spans="2:16" hidden="1" outlineLevel="1" x14ac:dyDescent="0.2">
      <c r="B414" s="84">
        <v>41091</v>
      </c>
      <c r="C414" s="74">
        <f t="shared" si="81"/>
        <v>1067</v>
      </c>
      <c r="D414" s="74">
        <f t="shared" si="81"/>
        <v>1070</v>
      </c>
      <c r="E414" s="74">
        <f t="shared" si="81"/>
        <v>1015</v>
      </c>
      <c r="F414" s="74">
        <f t="shared" si="81"/>
        <v>999</v>
      </c>
      <c r="G414" s="74">
        <f t="shared" si="81"/>
        <v>1010</v>
      </c>
      <c r="H414" s="74">
        <f t="shared" si="81"/>
        <v>1143</v>
      </c>
      <c r="I414" s="74">
        <f t="shared" si="81"/>
        <v>0</v>
      </c>
      <c r="J414" s="74"/>
      <c r="K414" s="89"/>
      <c r="L414" s="89"/>
      <c r="M414" s="89"/>
      <c r="N414" s="89"/>
      <c r="O414" s="89"/>
      <c r="P414" s="89"/>
    </row>
    <row r="415" spans="2:16" hidden="1" outlineLevel="1" x14ac:dyDescent="0.2">
      <c r="B415" s="84">
        <v>41122</v>
      </c>
      <c r="C415" s="74">
        <f t="shared" si="81"/>
        <v>1008</v>
      </c>
      <c r="D415" s="74">
        <f t="shared" si="81"/>
        <v>1001</v>
      </c>
      <c r="E415" s="74">
        <f t="shared" si="81"/>
        <v>997</v>
      </c>
      <c r="F415" s="74">
        <f t="shared" si="81"/>
        <v>973</v>
      </c>
      <c r="G415" s="74">
        <f t="shared" si="81"/>
        <v>969</v>
      </c>
      <c r="H415" s="74">
        <f t="shared" si="81"/>
        <v>1120</v>
      </c>
      <c r="I415" s="74">
        <f t="shared" si="81"/>
        <v>0</v>
      </c>
      <c r="J415" s="74"/>
      <c r="K415" s="89"/>
      <c r="L415" s="89"/>
      <c r="M415" s="89"/>
      <c r="N415" s="89"/>
      <c r="O415" s="89"/>
      <c r="P415" s="89"/>
    </row>
    <row r="416" spans="2:16" hidden="1" outlineLevel="1" x14ac:dyDescent="0.2">
      <c r="B416" s="84">
        <v>41153</v>
      </c>
      <c r="C416" s="74">
        <f t="shared" si="81"/>
        <v>984</v>
      </c>
      <c r="D416" s="74">
        <f t="shared" si="81"/>
        <v>967</v>
      </c>
      <c r="E416" s="74">
        <f t="shared" si="81"/>
        <v>967</v>
      </c>
      <c r="F416" s="74">
        <f t="shared" si="81"/>
        <v>946</v>
      </c>
      <c r="G416" s="74">
        <f t="shared" si="81"/>
        <v>943</v>
      </c>
      <c r="H416" s="74">
        <f t="shared" si="81"/>
        <v>1106</v>
      </c>
      <c r="I416" s="74">
        <f t="shared" si="81"/>
        <v>0</v>
      </c>
      <c r="J416" s="74"/>
      <c r="K416" s="89"/>
      <c r="L416" s="89"/>
      <c r="M416" s="89"/>
      <c r="N416" s="89"/>
      <c r="O416" s="89"/>
      <c r="P416" s="89"/>
    </row>
    <row r="417" spans="2:16" hidden="1" outlineLevel="1" x14ac:dyDescent="0.2">
      <c r="B417" s="84">
        <v>41183</v>
      </c>
      <c r="C417" s="74">
        <f t="shared" si="81"/>
        <v>862</v>
      </c>
      <c r="D417" s="74">
        <f t="shared" si="81"/>
        <v>898</v>
      </c>
      <c r="E417" s="74">
        <f t="shared" si="81"/>
        <v>839</v>
      </c>
      <c r="F417" s="74">
        <f t="shared" si="81"/>
        <v>823</v>
      </c>
      <c r="G417" s="74">
        <f t="shared" si="81"/>
        <v>857</v>
      </c>
      <c r="H417" s="74">
        <f t="shared" si="81"/>
        <v>1013</v>
      </c>
      <c r="I417" s="74">
        <f t="shared" si="81"/>
        <v>0</v>
      </c>
      <c r="J417" s="74"/>
      <c r="K417" s="89"/>
      <c r="L417" s="89"/>
      <c r="M417" s="89"/>
      <c r="N417" s="89"/>
      <c r="O417" s="89"/>
      <c r="P417" s="89"/>
    </row>
    <row r="418" spans="2:16" hidden="1" outlineLevel="1" x14ac:dyDescent="0.2">
      <c r="B418" s="84">
        <v>41214</v>
      </c>
      <c r="C418" s="74">
        <f t="shared" si="81"/>
        <v>815</v>
      </c>
      <c r="D418" s="74">
        <f t="shared" si="81"/>
        <v>848</v>
      </c>
      <c r="E418" s="74">
        <f t="shared" si="81"/>
        <v>813</v>
      </c>
      <c r="F418" s="74">
        <f t="shared" si="81"/>
        <v>808</v>
      </c>
      <c r="G418" s="74">
        <f t="shared" si="81"/>
        <v>847</v>
      </c>
      <c r="H418" s="74">
        <f t="shared" si="81"/>
        <v>944</v>
      </c>
      <c r="I418" s="74">
        <f t="shared" si="81"/>
        <v>0</v>
      </c>
      <c r="J418" s="74"/>
      <c r="K418" s="89"/>
      <c r="L418" s="89"/>
      <c r="M418" s="89"/>
      <c r="N418" s="89"/>
      <c r="O418" s="89"/>
      <c r="P418" s="89"/>
    </row>
    <row r="419" spans="2:16" hidden="1" outlineLevel="1" x14ac:dyDescent="0.2">
      <c r="B419" s="84">
        <v>41244</v>
      </c>
      <c r="C419" s="74">
        <f t="shared" si="81"/>
        <v>762</v>
      </c>
      <c r="D419" s="74">
        <f t="shared" si="81"/>
        <v>785</v>
      </c>
      <c r="E419" s="74">
        <f t="shared" si="81"/>
        <v>776</v>
      </c>
      <c r="F419" s="74">
        <f t="shared" si="81"/>
        <v>783</v>
      </c>
      <c r="G419" s="74">
        <f t="shared" si="81"/>
        <v>777</v>
      </c>
      <c r="H419" s="74">
        <f t="shared" si="81"/>
        <v>965</v>
      </c>
      <c r="I419" s="74">
        <f t="shared" si="81"/>
        <v>0</v>
      </c>
      <c r="J419" s="74"/>
      <c r="K419" s="89"/>
      <c r="L419" s="89"/>
      <c r="M419" s="89"/>
      <c r="N419" s="89"/>
      <c r="O419" s="89"/>
      <c r="P419" s="89"/>
    </row>
    <row r="420" spans="2:16" hidden="1" outlineLevel="1" x14ac:dyDescent="0.2">
      <c r="B420" s="84">
        <v>41275</v>
      </c>
      <c r="C420" s="74">
        <f t="shared" si="81"/>
        <v>795</v>
      </c>
      <c r="D420" s="74">
        <f t="shared" si="81"/>
        <v>829</v>
      </c>
      <c r="E420" s="74">
        <f t="shared" si="81"/>
        <v>841</v>
      </c>
      <c r="F420" s="74">
        <f t="shared" si="81"/>
        <v>822</v>
      </c>
      <c r="G420" s="74">
        <f t="shared" si="81"/>
        <v>781</v>
      </c>
      <c r="H420" s="74">
        <f t="shared" si="81"/>
        <v>1016</v>
      </c>
      <c r="I420" s="74">
        <f t="shared" si="81"/>
        <v>0</v>
      </c>
      <c r="J420" s="74"/>
      <c r="K420" s="89"/>
      <c r="L420" s="89"/>
      <c r="M420" s="89"/>
      <c r="N420" s="89"/>
      <c r="O420" s="89"/>
      <c r="P420" s="89"/>
    </row>
    <row r="421" spans="2:16" hidden="1" outlineLevel="1" x14ac:dyDescent="0.2">
      <c r="B421" s="84">
        <v>41306</v>
      </c>
      <c r="C421" s="74">
        <f t="shared" si="81"/>
        <v>845</v>
      </c>
      <c r="D421" s="74">
        <f t="shared" si="81"/>
        <v>861</v>
      </c>
      <c r="E421" s="74">
        <f t="shared" si="81"/>
        <v>863</v>
      </c>
      <c r="F421" s="74">
        <f t="shared" si="81"/>
        <v>844</v>
      </c>
      <c r="G421" s="74">
        <f t="shared" si="81"/>
        <v>809</v>
      </c>
      <c r="H421" s="74">
        <f t="shared" si="81"/>
        <v>989</v>
      </c>
      <c r="I421" s="74">
        <f t="shared" si="81"/>
        <v>0</v>
      </c>
      <c r="J421" s="74"/>
      <c r="K421" s="89"/>
      <c r="L421" s="89"/>
      <c r="M421" s="89"/>
      <c r="N421" s="89"/>
      <c r="O421" s="89"/>
      <c r="P421" s="89"/>
    </row>
    <row r="422" spans="2:16" hidden="1" outlineLevel="1" x14ac:dyDescent="0.2">
      <c r="B422" s="84">
        <v>41334</v>
      </c>
      <c r="C422" s="74">
        <f t="shared" si="81"/>
        <v>833</v>
      </c>
      <c r="D422" s="74">
        <f t="shared" si="81"/>
        <v>820</v>
      </c>
      <c r="E422" s="74">
        <f t="shared" si="81"/>
        <v>854</v>
      </c>
      <c r="F422" s="74">
        <f t="shared" si="81"/>
        <v>814</v>
      </c>
      <c r="G422" s="74">
        <f t="shared" si="81"/>
        <v>810</v>
      </c>
      <c r="H422" s="74">
        <f t="shared" si="81"/>
        <v>993</v>
      </c>
      <c r="I422" s="74">
        <f t="shared" si="81"/>
        <v>0</v>
      </c>
      <c r="J422" s="74"/>
      <c r="K422" s="89"/>
      <c r="L422" s="89"/>
      <c r="M422" s="89"/>
      <c r="N422" s="89"/>
      <c r="O422" s="89"/>
      <c r="P422" s="89"/>
    </row>
    <row r="423" spans="2:16" hidden="1" outlineLevel="1" x14ac:dyDescent="0.2">
      <c r="B423" s="84">
        <v>41365</v>
      </c>
      <c r="C423" s="74">
        <f t="shared" si="81"/>
        <v>828</v>
      </c>
      <c r="D423" s="74">
        <f t="shared" si="81"/>
        <v>793</v>
      </c>
      <c r="E423" s="74">
        <f t="shared" si="81"/>
        <v>842</v>
      </c>
      <c r="F423" s="74">
        <f t="shared" si="81"/>
        <v>800</v>
      </c>
      <c r="G423" s="74">
        <f t="shared" si="81"/>
        <v>824</v>
      </c>
      <c r="H423" s="74">
        <f t="shared" si="81"/>
        <v>1029</v>
      </c>
      <c r="I423" s="74">
        <f t="shared" si="81"/>
        <v>0</v>
      </c>
      <c r="J423" s="74"/>
      <c r="K423" s="89"/>
      <c r="L423" s="89"/>
      <c r="M423" s="89"/>
      <c r="N423" s="89"/>
      <c r="O423" s="89"/>
      <c r="P423" s="89"/>
    </row>
    <row r="424" spans="2:16" hidden="1" outlineLevel="1" x14ac:dyDescent="0.2">
      <c r="B424" s="84">
        <v>41395</v>
      </c>
      <c r="C424" s="74">
        <f t="shared" si="81"/>
        <v>827</v>
      </c>
      <c r="D424" s="74">
        <f t="shared" si="81"/>
        <v>828</v>
      </c>
      <c r="E424" s="74">
        <f t="shared" si="81"/>
        <v>849</v>
      </c>
      <c r="F424" s="74">
        <f t="shared" si="81"/>
        <v>807</v>
      </c>
      <c r="G424" s="74">
        <f t="shared" si="81"/>
        <v>832</v>
      </c>
      <c r="H424" s="74">
        <f t="shared" si="81"/>
        <v>1042</v>
      </c>
      <c r="I424" s="74">
        <f t="shared" si="81"/>
        <v>0</v>
      </c>
      <c r="J424" s="74"/>
      <c r="K424" s="89"/>
      <c r="L424" s="89"/>
      <c r="M424" s="89"/>
      <c r="N424" s="89"/>
      <c r="O424" s="89"/>
      <c r="P424" s="89"/>
    </row>
    <row r="425" spans="2:16" hidden="1" outlineLevel="1" x14ac:dyDescent="0.2">
      <c r="B425" s="84">
        <v>41426</v>
      </c>
      <c r="C425" s="74">
        <f t="shared" si="81"/>
        <v>854</v>
      </c>
      <c r="D425" s="74">
        <f t="shared" si="81"/>
        <v>895</v>
      </c>
      <c r="E425" s="74">
        <f t="shared" si="81"/>
        <v>860</v>
      </c>
      <c r="F425" s="74">
        <f t="shared" si="81"/>
        <v>810</v>
      </c>
      <c r="G425" s="74">
        <f t="shared" si="81"/>
        <v>810</v>
      </c>
      <c r="H425" s="74">
        <f t="shared" si="81"/>
        <v>1113</v>
      </c>
      <c r="I425" s="74">
        <f t="shared" si="81"/>
        <v>0</v>
      </c>
      <c r="J425" s="74"/>
      <c r="K425" s="89"/>
      <c r="L425" s="89"/>
      <c r="M425" s="89"/>
      <c r="N425" s="89"/>
      <c r="O425" s="89"/>
      <c r="P425" s="89"/>
    </row>
    <row r="426" spans="2:16" hidden="1" outlineLevel="1" x14ac:dyDescent="0.2">
      <c r="B426" s="84">
        <v>41456</v>
      </c>
      <c r="C426" s="74">
        <f t="shared" si="81"/>
        <v>836</v>
      </c>
      <c r="D426" s="74">
        <f t="shared" si="81"/>
        <v>861</v>
      </c>
      <c r="E426" s="74">
        <f t="shared" si="81"/>
        <v>833</v>
      </c>
      <c r="F426" s="74">
        <f t="shared" si="81"/>
        <v>772</v>
      </c>
      <c r="G426" s="74">
        <f t="shared" si="81"/>
        <v>783</v>
      </c>
      <c r="H426" s="74">
        <f t="shared" si="81"/>
        <v>1150</v>
      </c>
      <c r="I426" s="74">
        <f t="shared" si="81"/>
        <v>0</v>
      </c>
      <c r="J426" s="74"/>
      <c r="K426" s="89"/>
      <c r="L426" s="89"/>
      <c r="M426" s="89"/>
      <c r="N426" s="89"/>
      <c r="O426" s="89"/>
      <c r="P426" s="89"/>
    </row>
    <row r="427" spans="2:16" hidden="1" outlineLevel="1" x14ac:dyDescent="0.2">
      <c r="B427" s="84">
        <v>41487</v>
      </c>
      <c r="C427" s="74">
        <f t="shared" si="81"/>
        <v>868</v>
      </c>
      <c r="D427" s="74">
        <f t="shared" si="81"/>
        <v>894</v>
      </c>
      <c r="E427" s="74">
        <f t="shared" si="81"/>
        <v>829</v>
      </c>
      <c r="F427" s="74">
        <f t="shared" si="81"/>
        <v>768</v>
      </c>
      <c r="G427" s="74">
        <f t="shared" si="81"/>
        <v>786</v>
      </c>
      <c r="H427" s="74">
        <f t="shared" si="81"/>
        <v>1009</v>
      </c>
      <c r="I427" s="74">
        <f t="shared" si="81"/>
        <v>0</v>
      </c>
      <c r="J427" s="74"/>
      <c r="K427" s="89"/>
      <c r="L427" s="89"/>
      <c r="M427" s="89"/>
      <c r="N427" s="89"/>
      <c r="O427" s="89"/>
      <c r="P427" s="89"/>
    </row>
    <row r="428" spans="2:16" hidden="1" outlineLevel="1" x14ac:dyDescent="0.2">
      <c r="B428" s="84">
        <v>41518</v>
      </c>
      <c r="C428" s="74">
        <f t="shared" ref="C428:I443" si="82">C99</f>
        <v>910</v>
      </c>
      <c r="D428" s="74">
        <f t="shared" si="82"/>
        <v>982</v>
      </c>
      <c r="E428" s="74">
        <f t="shared" si="82"/>
        <v>820</v>
      </c>
      <c r="F428" s="74">
        <f t="shared" si="82"/>
        <v>774</v>
      </c>
      <c r="G428" s="74">
        <f t="shared" si="82"/>
        <v>802</v>
      </c>
      <c r="H428" s="74">
        <f t="shared" si="82"/>
        <v>993</v>
      </c>
      <c r="I428" s="74">
        <f t="shared" si="82"/>
        <v>0</v>
      </c>
      <c r="J428" s="74"/>
      <c r="K428" s="89"/>
      <c r="L428" s="89"/>
      <c r="M428" s="89"/>
      <c r="N428" s="89"/>
      <c r="O428" s="89"/>
      <c r="P428" s="89"/>
    </row>
    <row r="429" spans="2:16" hidden="1" outlineLevel="1" x14ac:dyDescent="0.2">
      <c r="B429" s="84">
        <v>41548</v>
      </c>
      <c r="C429" s="74">
        <f t="shared" si="82"/>
        <v>915</v>
      </c>
      <c r="D429" s="74">
        <f t="shared" si="82"/>
        <v>985</v>
      </c>
      <c r="E429" s="74">
        <f t="shared" si="82"/>
        <v>859</v>
      </c>
      <c r="F429" s="74">
        <f t="shared" si="82"/>
        <v>800</v>
      </c>
      <c r="G429" s="74">
        <f t="shared" si="82"/>
        <v>825</v>
      </c>
      <c r="H429" s="74">
        <f t="shared" si="82"/>
        <v>832</v>
      </c>
      <c r="I429" s="74">
        <f t="shared" si="82"/>
        <v>0</v>
      </c>
      <c r="J429" s="74"/>
      <c r="K429" s="89"/>
      <c r="L429" s="89"/>
      <c r="M429" s="89"/>
      <c r="N429" s="89"/>
      <c r="O429" s="89"/>
      <c r="P429" s="89"/>
    </row>
    <row r="430" spans="2:16" hidden="1" outlineLevel="1" x14ac:dyDescent="0.2">
      <c r="B430" s="84">
        <v>41579</v>
      </c>
      <c r="C430" s="74">
        <f t="shared" si="82"/>
        <v>1112</v>
      </c>
      <c r="D430" s="74">
        <f t="shared" si="82"/>
        <v>1270</v>
      </c>
      <c r="E430" s="74">
        <f t="shared" si="82"/>
        <v>921</v>
      </c>
      <c r="F430" s="74">
        <f t="shared" si="82"/>
        <v>845</v>
      </c>
      <c r="G430" s="74">
        <f t="shared" si="82"/>
        <v>892</v>
      </c>
      <c r="H430" s="74">
        <f t="shared" si="82"/>
        <v>896</v>
      </c>
      <c r="I430" s="74">
        <f t="shared" si="82"/>
        <v>0</v>
      </c>
      <c r="J430" s="74"/>
      <c r="K430" s="89"/>
      <c r="L430" s="89"/>
      <c r="M430" s="89"/>
      <c r="N430" s="89"/>
      <c r="O430" s="89"/>
      <c r="P430" s="89"/>
    </row>
    <row r="431" spans="2:16" hidden="1" outlineLevel="1" x14ac:dyDescent="0.2">
      <c r="B431" s="84">
        <v>41609</v>
      </c>
      <c r="C431" s="74">
        <f t="shared" si="82"/>
        <v>1143</v>
      </c>
      <c r="D431" s="74">
        <f t="shared" si="82"/>
        <v>1269</v>
      </c>
      <c r="E431" s="74">
        <f t="shared" si="82"/>
        <v>912</v>
      </c>
      <c r="F431" s="74">
        <f t="shared" si="82"/>
        <v>828</v>
      </c>
      <c r="G431" s="74">
        <f t="shared" si="82"/>
        <v>914</v>
      </c>
      <c r="H431" s="74">
        <f t="shared" si="82"/>
        <v>935</v>
      </c>
      <c r="I431" s="74">
        <f t="shared" si="82"/>
        <v>0</v>
      </c>
      <c r="J431" s="74"/>
      <c r="K431" s="89"/>
      <c r="L431" s="89"/>
      <c r="M431" s="89"/>
      <c r="N431" s="89"/>
      <c r="O431" s="89"/>
      <c r="P431" s="89"/>
    </row>
    <row r="432" spans="2:16" hidden="1" outlineLevel="1" x14ac:dyDescent="0.2">
      <c r="B432" s="84">
        <v>41640</v>
      </c>
      <c r="C432" s="74">
        <f t="shared" si="82"/>
        <v>1160</v>
      </c>
      <c r="D432" s="74">
        <f t="shared" si="82"/>
        <v>1271</v>
      </c>
      <c r="E432" s="74">
        <f t="shared" si="82"/>
        <v>865</v>
      </c>
      <c r="F432" s="74">
        <f t="shared" si="82"/>
        <v>796</v>
      </c>
      <c r="G432" s="74">
        <f t="shared" si="82"/>
        <v>863</v>
      </c>
      <c r="H432" s="74">
        <f t="shared" si="82"/>
        <v>831</v>
      </c>
      <c r="I432" s="74">
        <f t="shared" si="82"/>
        <v>0</v>
      </c>
      <c r="J432" s="74"/>
      <c r="K432" s="89"/>
      <c r="L432" s="89"/>
      <c r="M432" s="89"/>
      <c r="N432" s="89"/>
      <c r="O432" s="89"/>
      <c r="P432" s="89"/>
    </row>
    <row r="433" spans="2:16" hidden="1" outlineLevel="1" x14ac:dyDescent="0.2">
      <c r="B433" s="84">
        <v>41671</v>
      </c>
      <c r="C433" s="74">
        <f t="shared" si="82"/>
        <v>1292</v>
      </c>
      <c r="D433" s="74">
        <f t="shared" si="82"/>
        <v>1365</v>
      </c>
      <c r="E433" s="74">
        <f t="shared" si="82"/>
        <v>908</v>
      </c>
      <c r="F433" s="74">
        <f t="shared" si="82"/>
        <v>842</v>
      </c>
      <c r="G433" s="74">
        <f t="shared" si="82"/>
        <v>898</v>
      </c>
      <c r="H433" s="74">
        <f t="shared" si="82"/>
        <v>788</v>
      </c>
      <c r="I433" s="74">
        <f t="shared" si="82"/>
        <v>0</v>
      </c>
      <c r="J433" s="74"/>
      <c r="K433" s="89"/>
      <c r="L433" s="89"/>
      <c r="M433" s="89"/>
      <c r="N433" s="89"/>
      <c r="O433" s="89"/>
      <c r="P433" s="89"/>
    </row>
    <row r="434" spans="2:16" hidden="1" outlineLevel="1" x14ac:dyDescent="0.2">
      <c r="B434" s="84">
        <v>41699</v>
      </c>
      <c r="C434" s="74">
        <f t="shared" si="82"/>
        <v>1381</v>
      </c>
      <c r="D434" s="74">
        <f t="shared" si="82"/>
        <v>1394</v>
      </c>
      <c r="E434" s="74">
        <f t="shared" si="82"/>
        <v>961</v>
      </c>
      <c r="F434" s="74">
        <f t="shared" si="82"/>
        <v>902</v>
      </c>
      <c r="G434" s="74">
        <f t="shared" si="82"/>
        <v>944</v>
      </c>
      <c r="H434" s="74">
        <f t="shared" si="82"/>
        <v>1040</v>
      </c>
      <c r="I434" s="74">
        <f t="shared" si="82"/>
        <v>0</v>
      </c>
      <c r="J434" s="74"/>
      <c r="K434" s="89"/>
      <c r="L434" s="89"/>
      <c r="M434" s="89"/>
      <c r="N434" s="89"/>
      <c r="O434" s="89"/>
      <c r="P434" s="89"/>
    </row>
    <row r="435" spans="2:16" hidden="1" outlineLevel="1" x14ac:dyDescent="0.2">
      <c r="B435" s="84">
        <v>41730</v>
      </c>
      <c r="C435" s="74">
        <f t="shared" si="82"/>
        <v>1299</v>
      </c>
      <c r="D435" s="74">
        <f t="shared" si="82"/>
        <v>1356</v>
      </c>
      <c r="E435" s="74">
        <f t="shared" si="82"/>
        <v>911</v>
      </c>
      <c r="F435" s="74">
        <f t="shared" si="82"/>
        <v>860</v>
      </c>
      <c r="G435" s="74">
        <f t="shared" si="82"/>
        <v>905</v>
      </c>
      <c r="H435" s="74">
        <f t="shared" si="82"/>
        <v>1054</v>
      </c>
      <c r="I435" s="74">
        <f t="shared" si="82"/>
        <v>0</v>
      </c>
      <c r="J435" s="74"/>
      <c r="K435" s="89"/>
      <c r="L435" s="89"/>
      <c r="M435" s="89"/>
      <c r="N435" s="89"/>
      <c r="O435" s="89"/>
      <c r="P435" s="89"/>
    </row>
    <row r="436" spans="2:16" hidden="1" outlineLevel="1" x14ac:dyDescent="0.2">
      <c r="B436" s="84">
        <v>41760</v>
      </c>
      <c r="C436" s="74">
        <f t="shared" si="82"/>
        <v>1256</v>
      </c>
      <c r="D436" s="74">
        <f t="shared" si="82"/>
        <v>1411</v>
      </c>
      <c r="E436" s="74">
        <f t="shared" si="82"/>
        <v>894</v>
      </c>
      <c r="F436" s="74">
        <f t="shared" si="82"/>
        <v>830</v>
      </c>
      <c r="G436" s="74">
        <f t="shared" si="82"/>
        <v>878</v>
      </c>
      <c r="H436" s="74">
        <f t="shared" si="82"/>
        <v>1078</v>
      </c>
      <c r="I436" s="74">
        <f t="shared" si="82"/>
        <v>0</v>
      </c>
      <c r="J436" s="74"/>
      <c r="K436" s="89"/>
      <c r="L436" s="89"/>
      <c r="M436" s="89"/>
      <c r="N436" s="89"/>
      <c r="O436" s="89"/>
      <c r="P436" s="89"/>
    </row>
    <row r="437" spans="2:16" hidden="1" outlineLevel="1" x14ac:dyDescent="0.2">
      <c r="B437" s="84">
        <v>41791</v>
      </c>
      <c r="C437" s="74">
        <f t="shared" si="82"/>
        <v>1234</v>
      </c>
      <c r="D437" s="74">
        <f t="shared" si="82"/>
        <v>1402</v>
      </c>
      <c r="E437" s="74">
        <f t="shared" si="82"/>
        <v>857</v>
      </c>
      <c r="F437" s="74">
        <f t="shared" si="82"/>
        <v>794</v>
      </c>
      <c r="G437" s="74">
        <f t="shared" si="82"/>
        <v>839</v>
      </c>
      <c r="H437" s="74">
        <f t="shared" si="82"/>
        <v>1030</v>
      </c>
      <c r="I437" s="74">
        <f t="shared" si="82"/>
        <v>0</v>
      </c>
      <c r="J437" s="74"/>
      <c r="K437" s="89"/>
      <c r="L437" s="89"/>
      <c r="M437" s="89"/>
      <c r="N437" s="89"/>
      <c r="O437" s="89"/>
      <c r="P437" s="89"/>
    </row>
    <row r="438" spans="2:16" hidden="1" outlineLevel="1" x14ac:dyDescent="0.2">
      <c r="B438" s="84">
        <v>41821</v>
      </c>
      <c r="C438" s="74">
        <f t="shared" si="82"/>
        <v>1116</v>
      </c>
      <c r="D438" s="74">
        <f t="shared" si="82"/>
        <v>1260</v>
      </c>
      <c r="E438" s="74">
        <f t="shared" si="82"/>
        <v>841</v>
      </c>
      <c r="F438" s="74">
        <f t="shared" si="82"/>
        <v>787</v>
      </c>
      <c r="G438" s="74">
        <f t="shared" si="82"/>
        <v>835</v>
      </c>
      <c r="H438" s="74">
        <f t="shared" si="82"/>
        <v>976</v>
      </c>
      <c r="I438" s="74">
        <f t="shared" si="82"/>
        <v>0</v>
      </c>
      <c r="J438" s="74"/>
      <c r="K438" s="89"/>
      <c r="L438" s="89"/>
      <c r="M438" s="89"/>
      <c r="N438" s="89"/>
      <c r="O438" s="89"/>
      <c r="P438" s="89"/>
    </row>
    <row r="439" spans="2:16" hidden="1" outlineLevel="1" x14ac:dyDescent="0.2">
      <c r="B439" s="84">
        <v>41852</v>
      </c>
      <c r="C439" s="74">
        <f t="shared" si="82"/>
        <v>947</v>
      </c>
      <c r="D439" s="74">
        <f t="shared" si="82"/>
        <v>1177</v>
      </c>
      <c r="E439" s="74">
        <f t="shared" si="82"/>
        <v>766</v>
      </c>
      <c r="F439" s="74">
        <f t="shared" si="82"/>
        <v>714</v>
      </c>
      <c r="G439" s="74">
        <f t="shared" si="82"/>
        <v>769</v>
      </c>
      <c r="H439" s="74">
        <f t="shared" si="82"/>
        <v>949</v>
      </c>
      <c r="I439" s="74">
        <f t="shared" si="82"/>
        <v>0</v>
      </c>
      <c r="J439" s="74"/>
      <c r="K439" s="89"/>
      <c r="L439" s="89"/>
      <c r="M439" s="89"/>
      <c r="N439" s="89"/>
      <c r="O439" s="89"/>
      <c r="P439" s="89"/>
    </row>
    <row r="440" spans="2:16" hidden="1" outlineLevel="1" x14ac:dyDescent="0.2">
      <c r="B440" s="84">
        <v>41883</v>
      </c>
      <c r="C440" s="74">
        <f t="shared" si="82"/>
        <v>904</v>
      </c>
      <c r="D440" s="74">
        <f t="shared" si="82"/>
        <v>1181</v>
      </c>
      <c r="E440" s="74">
        <f t="shared" si="82"/>
        <v>709</v>
      </c>
      <c r="F440" s="74">
        <f t="shared" si="82"/>
        <v>696</v>
      </c>
      <c r="G440" s="74">
        <f t="shared" si="82"/>
        <v>741</v>
      </c>
      <c r="H440" s="74">
        <f t="shared" si="82"/>
        <v>863</v>
      </c>
      <c r="I440" s="74">
        <f t="shared" si="82"/>
        <v>0</v>
      </c>
      <c r="J440" s="74"/>
      <c r="K440" s="89"/>
      <c r="L440" s="89"/>
      <c r="M440" s="89"/>
      <c r="N440" s="89"/>
      <c r="O440" s="89"/>
      <c r="P440" s="89"/>
    </row>
    <row r="441" spans="2:16" hidden="1" outlineLevel="1" x14ac:dyDescent="0.2">
      <c r="B441" s="84">
        <v>41913</v>
      </c>
      <c r="C441" s="74">
        <f t="shared" si="82"/>
        <v>939</v>
      </c>
      <c r="D441" s="74">
        <f t="shared" si="82"/>
        <v>1150</v>
      </c>
      <c r="E441" s="74">
        <f t="shared" si="82"/>
        <v>724</v>
      </c>
      <c r="F441" s="74">
        <f t="shared" si="82"/>
        <v>698</v>
      </c>
      <c r="G441" s="74">
        <f t="shared" si="82"/>
        <v>766</v>
      </c>
      <c r="H441" s="74">
        <f t="shared" si="82"/>
        <v>771</v>
      </c>
      <c r="I441" s="74">
        <f t="shared" si="82"/>
        <v>0</v>
      </c>
      <c r="J441" s="74"/>
      <c r="K441" s="89"/>
      <c r="L441" s="89"/>
      <c r="M441" s="89"/>
      <c r="N441" s="89"/>
      <c r="O441" s="89"/>
      <c r="P441" s="89"/>
    </row>
    <row r="442" spans="2:16" hidden="1" outlineLevel="1" x14ac:dyDescent="0.2">
      <c r="B442" s="84">
        <v>41944</v>
      </c>
      <c r="C442" s="74">
        <f t="shared" si="82"/>
        <v>971</v>
      </c>
      <c r="D442" s="74">
        <f t="shared" si="82"/>
        <v>1194</v>
      </c>
      <c r="E442" s="74">
        <f t="shared" si="82"/>
        <v>731</v>
      </c>
      <c r="F442" s="74">
        <f t="shared" si="82"/>
        <v>698</v>
      </c>
      <c r="G442" s="74">
        <f t="shared" si="82"/>
        <v>770</v>
      </c>
      <c r="H442" s="74">
        <f t="shared" si="82"/>
        <v>856</v>
      </c>
      <c r="I442" s="74">
        <f t="shared" si="82"/>
        <v>0</v>
      </c>
      <c r="J442" s="74"/>
      <c r="K442" s="89"/>
      <c r="L442" s="89"/>
      <c r="M442" s="89"/>
      <c r="N442" s="89"/>
      <c r="O442" s="89"/>
      <c r="P442" s="89"/>
    </row>
    <row r="443" spans="2:16" hidden="1" outlineLevel="1" x14ac:dyDescent="0.2">
      <c r="B443" s="84">
        <v>41974</v>
      </c>
      <c r="C443" s="74">
        <f t="shared" si="82"/>
        <v>968</v>
      </c>
      <c r="D443" s="74">
        <f t="shared" si="82"/>
        <v>1217</v>
      </c>
      <c r="E443" s="74">
        <f t="shared" si="82"/>
        <v>693</v>
      </c>
      <c r="F443" s="74">
        <f t="shared" si="82"/>
        <v>652</v>
      </c>
      <c r="G443" s="74">
        <f t="shared" si="82"/>
        <v>722</v>
      </c>
      <c r="H443" s="74">
        <f t="shared" si="82"/>
        <v>861</v>
      </c>
      <c r="I443" s="74">
        <f t="shared" si="82"/>
        <v>0</v>
      </c>
      <c r="J443" s="74"/>
      <c r="K443" s="89"/>
      <c r="L443" s="89"/>
      <c r="M443" s="89"/>
      <c r="N443" s="89"/>
      <c r="O443" s="89"/>
      <c r="P443" s="89"/>
    </row>
    <row r="444" spans="2:16" hidden="1" outlineLevel="1" x14ac:dyDescent="0.2">
      <c r="B444" s="84">
        <v>42005</v>
      </c>
      <c r="C444" s="74">
        <f t="shared" ref="C444:I459" si="83">C115</f>
        <v>1019</v>
      </c>
      <c r="D444" s="74">
        <f t="shared" si="83"/>
        <v>1155</v>
      </c>
      <c r="E444" s="74">
        <f t="shared" si="83"/>
        <v>685</v>
      </c>
      <c r="F444" s="74">
        <f t="shared" si="83"/>
        <v>658</v>
      </c>
      <c r="G444" s="74">
        <f t="shared" si="83"/>
        <v>729</v>
      </c>
      <c r="H444" s="74">
        <f t="shared" si="83"/>
        <v>761</v>
      </c>
      <c r="I444" s="74">
        <f t="shared" si="83"/>
        <v>0</v>
      </c>
      <c r="J444" s="74"/>
      <c r="K444" s="89"/>
      <c r="L444" s="89"/>
      <c r="M444" s="89"/>
      <c r="N444" s="89"/>
      <c r="O444" s="89"/>
      <c r="P444" s="89"/>
    </row>
    <row r="445" spans="2:16" hidden="1" outlineLevel="1" x14ac:dyDescent="0.2">
      <c r="B445" s="84">
        <v>42036</v>
      </c>
      <c r="C445" s="74">
        <f t="shared" si="83"/>
        <v>1079</v>
      </c>
      <c r="D445" s="74">
        <f t="shared" si="83"/>
        <v>1187</v>
      </c>
      <c r="E445" s="74">
        <f t="shared" si="83"/>
        <v>689</v>
      </c>
      <c r="F445" s="74">
        <f t="shared" si="83"/>
        <v>661</v>
      </c>
      <c r="G445" s="74">
        <f t="shared" si="83"/>
        <v>733</v>
      </c>
      <c r="H445" s="74">
        <f t="shared" si="83"/>
        <v>748</v>
      </c>
      <c r="I445" s="74">
        <f t="shared" si="83"/>
        <v>0</v>
      </c>
      <c r="J445" s="74"/>
      <c r="K445" s="89"/>
      <c r="L445" s="89"/>
      <c r="M445" s="89"/>
      <c r="N445" s="89"/>
      <c r="O445" s="89"/>
      <c r="P445" s="89"/>
    </row>
    <row r="446" spans="2:16" hidden="1" outlineLevel="1" x14ac:dyDescent="0.2">
      <c r="B446" s="84">
        <v>42064</v>
      </c>
      <c r="C446" s="74">
        <f t="shared" si="83"/>
        <v>1037</v>
      </c>
      <c r="D446" s="74">
        <f t="shared" si="83"/>
        <v>1091</v>
      </c>
      <c r="E446" s="74">
        <f t="shared" si="83"/>
        <v>672</v>
      </c>
      <c r="F446" s="74">
        <f t="shared" si="83"/>
        <v>632</v>
      </c>
      <c r="G446" s="74">
        <f t="shared" si="83"/>
        <v>700</v>
      </c>
      <c r="H446" s="74">
        <f t="shared" si="83"/>
        <v>750</v>
      </c>
      <c r="I446" s="74">
        <f t="shared" si="83"/>
        <v>0</v>
      </c>
      <c r="J446" s="74"/>
      <c r="K446" s="89"/>
      <c r="L446" s="89"/>
      <c r="M446" s="89"/>
      <c r="N446" s="89"/>
      <c r="O446" s="89"/>
      <c r="P446" s="89"/>
    </row>
    <row r="447" spans="2:16" hidden="1" outlineLevel="1" x14ac:dyDescent="0.2">
      <c r="B447" s="84">
        <v>42095</v>
      </c>
      <c r="C447" s="74">
        <f t="shared" si="83"/>
        <v>985</v>
      </c>
      <c r="D447" s="74">
        <f t="shared" si="83"/>
        <v>1080</v>
      </c>
      <c r="E447" s="74">
        <f t="shared" si="83"/>
        <v>662</v>
      </c>
      <c r="F447" s="74">
        <f t="shared" si="83"/>
        <v>615</v>
      </c>
      <c r="G447" s="74">
        <f t="shared" si="83"/>
        <v>681</v>
      </c>
      <c r="H447" s="74">
        <f t="shared" si="83"/>
        <v>696</v>
      </c>
      <c r="I447" s="74">
        <f t="shared" si="83"/>
        <v>0</v>
      </c>
      <c r="J447" s="74"/>
      <c r="K447" s="89"/>
      <c r="L447" s="89"/>
      <c r="M447" s="89"/>
      <c r="N447" s="89"/>
      <c r="O447" s="89"/>
      <c r="P447" s="89"/>
    </row>
    <row r="448" spans="2:16" hidden="1" outlineLevel="1" x14ac:dyDescent="0.2">
      <c r="B448" s="84">
        <v>42125</v>
      </c>
      <c r="C448" s="74">
        <f t="shared" si="83"/>
        <v>966</v>
      </c>
      <c r="D448" s="74">
        <f t="shared" si="83"/>
        <v>1133</v>
      </c>
      <c r="E448" s="74">
        <f t="shared" si="83"/>
        <v>659</v>
      </c>
      <c r="F448" s="74">
        <f t="shared" si="83"/>
        <v>630</v>
      </c>
      <c r="G448" s="74">
        <f t="shared" si="83"/>
        <v>678</v>
      </c>
      <c r="H448" s="74">
        <f t="shared" si="83"/>
        <v>741</v>
      </c>
      <c r="I448" s="74">
        <f t="shared" si="83"/>
        <v>0</v>
      </c>
      <c r="J448" s="74"/>
      <c r="K448" s="89"/>
      <c r="L448" s="89"/>
      <c r="M448" s="89"/>
      <c r="N448" s="89"/>
      <c r="O448" s="89"/>
      <c r="P448" s="89"/>
    </row>
    <row r="449" spans="2:16" hidden="1" outlineLevel="1" x14ac:dyDescent="0.2">
      <c r="B449" s="84">
        <v>42156</v>
      </c>
      <c r="C449" s="74">
        <f t="shared" si="83"/>
        <v>919</v>
      </c>
      <c r="D449" s="74">
        <f t="shared" si="83"/>
        <v>1131</v>
      </c>
      <c r="E449" s="74">
        <f t="shared" si="83"/>
        <v>671</v>
      </c>
      <c r="F449" s="74">
        <f t="shared" si="83"/>
        <v>640</v>
      </c>
      <c r="G449" s="74">
        <f t="shared" si="83"/>
        <v>649</v>
      </c>
      <c r="H449" s="74">
        <f t="shared" si="83"/>
        <v>768</v>
      </c>
      <c r="I449" s="74">
        <f t="shared" si="83"/>
        <v>0</v>
      </c>
      <c r="J449" s="74"/>
      <c r="K449" s="89"/>
      <c r="L449" s="89"/>
      <c r="M449" s="89"/>
      <c r="N449" s="89"/>
      <c r="O449" s="89"/>
      <c r="P449" s="89"/>
    </row>
    <row r="450" spans="2:16" hidden="1" outlineLevel="1" x14ac:dyDescent="0.2">
      <c r="B450" s="84">
        <v>42186</v>
      </c>
      <c r="C450" s="74">
        <f t="shared" si="83"/>
        <v>869</v>
      </c>
      <c r="D450" s="74">
        <f t="shared" si="83"/>
        <v>1100</v>
      </c>
      <c r="E450" s="74">
        <f t="shared" si="83"/>
        <v>635</v>
      </c>
      <c r="F450" s="74">
        <f t="shared" si="83"/>
        <v>612</v>
      </c>
      <c r="G450" s="74">
        <f t="shared" si="83"/>
        <v>607</v>
      </c>
      <c r="H450" s="74">
        <f t="shared" si="83"/>
        <v>734</v>
      </c>
      <c r="I450" s="74">
        <f t="shared" si="83"/>
        <v>0</v>
      </c>
      <c r="J450" s="74"/>
      <c r="K450" s="89"/>
      <c r="L450" s="89"/>
      <c r="M450" s="89"/>
      <c r="N450" s="89"/>
      <c r="O450" s="89"/>
      <c r="P450" s="89"/>
    </row>
    <row r="451" spans="2:16" hidden="1" outlineLevel="1" x14ac:dyDescent="0.2">
      <c r="B451" s="84">
        <v>42217</v>
      </c>
      <c r="C451" s="74">
        <f t="shared" si="83"/>
        <v>739</v>
      </c>
      <c r="D451" s="74">
        <f t="shared" si="83"/>
        <v>1037</v>
      </c>
      <c r="E451" s="74">
        <f t="shared" si="83"/>
        <v>549</v>
      </c>
      <c r="F451" s="74">
        <f t="shared" si="83"/>
        <v>537</v>
      </c>
      <c r="G451" s="74">
        <f t="shared" si="83"/>
        <v>515</v>
      </c>
      <c r="H451" s="74">
        <f t="shared" si="83"/>
        <v>728</v>
      </c>
      <c r="I451" s="74">
        <f t="shared" si="83"/>
        <v>0</v>
      </c>
      <c r="J451" s="74"/>
      <c r="K451" s="89"/>
      <c r="L451" s="89"/>
      <c r="M451" s="89"/>
      <c r="N451" s="89"/>
      <c r="O451" s="89"/>
      <c r="P451" s="89"/>
    </row>
    <row r="452" spans="2:16" hidden="1" outlineLevel="1" x14ac:dyDescent="0.2">
      <c r="B452" s="84">
        <v>42248</v>
      </c>
      <c r="C452" s="74">
        <f t="shared" si="83"/>
        <v>798</v>
      </c>
      <c r="D452" s="74">
        <f t="shared" si="83"/>
        <v>1063</v>
      </c>
      <c r="E452" s="74">
        <f t="shared" si="83"/>
        <v>538</v>
      </c>
      <c r="F452" s="74">
        <f t="shared" si="83"/>
        <v>541</v>
      </c>
      <c r="G452" s="74">
        <f t="shared" si="83"/>
        <v>486</v>
      </c>
      <c r="H452" s="74">
        <f t="shared" si="83"/>
        <v>745</v>
      </c>
      <c r="I452" s="74">
        <f t="shared" si="83"/>
        <v>0</v>
      </c>
      <c r="J452" s="74"/>
      <c r="K452" s="89"/>
      <c r="L452" s="89"/>
      <c r="M452" s="89"/>
      <c r="N452" s="89"/>
      <c r="O452" s="89"/>
      <c r="P452" s="89"/>
    </row>
    <row r="453" spans="2:16" hidden="1" outlineLevel="1" x14ac:dyDescent="0.2">
      <c r="B453" s="84">
        <v>42278</v>
      </c>
      <c r="C453" s="74">
        <f t="shared" si="83"/>
        <v>860</v>
      </c>
      <c r="D453" s="74">
        <f t="shared" si="83"/>
        <v>1108</v>
      </c>
      <c r="E453" s="74">
        <f t="shared" si="83"/>
        <v>583</v>
      </c>
      <c r="F453" s="74">
        <f t="shared" si="83"/>
        <v>582</v>
      </c>
      <c r="G453" s="74">
        <f t="shared" si="83"/>
        <v>544</v>
      </c>
      <c r="H453" s="74">
        <f t="shared" si="83"/>
        <v>636</v>
      </c>
      <c r="I453" s="74">
        <f t="shared" si="83"/>
        <v>0</v>
      </c>
      <c r="J453" s="74"/>
      <c r="K453" s="89"/>
      <c r="L453" s="89"/>
      <c r="M453" s="89"/>
      <c r="N453" s="89"/>
      <c r="O453" s="89"/>
      <c r="P453" s="89"/>
    </row>
    <row r="454" spans="2:16" hidden="1" outlineLevel="1" x14ac:dyDescent="0.2">
      <c r="B454" s="84">
        <v>42309</v>
      </c>
      <c r="C454" s="74">
        <f t="shared" si="83"/>
        <v>785</v>
      </c>
      <c r="D454" s="74">
        <f t="shared" si="83"/>
        <v>1073</v>
      </c>
      <c r="E454" s="74">
        <f t="shared" si="83"/>
        <v>558</v>
      </c>
      <c r="F454" s="74">
        <f t="shared" si="83"/>
        <v>553</v>
      </c>
      <c r="G454" s="74">
        <f t="shared" si="83"/>
        <v>550</v>
      </c>
      <c r="H454" s="74">
        <f t="shared" si="83"/>
        <v>535</v>
      </c>
      <c r="I454" s="74">
        <f t="shared" si="83"/>
        <v>0</v>
      </c>
      <c r="J454" s="74"/>
      <c r="K454" s="89"/>
      <c r="L454" s="89"/>
      <c r="M454" s="89"/>
      <c r="N454" s="89"/>
      <c r="O454" s="89"/>
      <c r="P454" s="89"/>
    </row>
    <row r="455" spans="2:16" hidden="1" outlineLevel="1" x14ac:dyDescent="0.2">
      <c r="B455" s="84">
        <v>42339</v>
      </c>
      <c r="C455" s="74">
        <f t="shared" si="83"/>
        <v>847</v>
      </c>
      <c r="D455" s="74">
        <f t="shared" si="83"/>
        <v>1147</v>
      </c>
      <c r="E455" s="74">
        <f t="shared" si="83"/>
        <v>568</v>
      </c>
      <c r="F455" s="74">
        <f t="shared" si="83"/>
        <v>558</v>
      </c>
      <c r="G455" s="74">
        <f t="shared" si="83"/>
        <v>566</v>
      </c>
      <c r="H455" s="74">
        <f t="shared" si="83"/>
        <v>554</v>
      </c>
      <c r="I455" s="74">
        <f t="shared" si="83"/>
        <v>0</v>
      </c>
      <c r="J455" s="74"/>
      <c r="K455" s="89"/>
      <c r="L455" s="89"/>
      <c r="M455" s="89"/>
      <c r="N455" s="89"/>
      <c r="O455" s="89"/>
      <c r="P455" s="89"/>
    </row>
    <row r="456" spans="2:16" hidden="1" outlineLevel="1" x14ac:dyDescent="0.2">
      <c r="B456" s="84">
        <v>42370</v>
      </c>
      <c r="C456" s="74">
        <f t="shared" si="83"/>
        <v>894</v>
      </c>
      <c r="D456" s="74">
        <f t="shared" si="83"/>
        <v>1155</v>
      </c>
      <c r="E456" s="74">
        <f t="shared" si="83"/>
        <v>566</v>
      </c>
      <c r="F456" s="74">
        <f t="shared" si="83"/>
        <v>562</v>
      </c>
      <c r="G456" s="74">
        <f t="shared" si="83"/>
        <v>584</v>
      </c>
      <c r="H456" s="74">
        <f t="shared" si="83"/>
        <v>605</v>
      </c>
      <c r="I456" s="74">
        <f t="shared" si="83"/>
        <v>0</v>
      </c>
      <c r="J456" s="74"/>
      <c r="K456" s="89"/>
      <c r="L456" s="89"/>
      <c r="M456" s="89"/>
      <c r="N456" s="89"/>
      <c r="O456" s="89"/>
      <c r="P456" s="89"/>
    </row>
    <row r="457" spans="2:16" hidden="1" outlineLevel="1" x14ac:dyDescent="0.2">
      <c r="B457" s="84">
        <v>42401</v>
      </c>
      <c r="C457" s="74">
        <f t="shared" si="83"/>
        <v>988</v>
      </c>
      <c r="D457" s="74">
        <f t="shared" si="83"/>
        <v>1216</v>
      </c>
      <c r="E457" s="74">
        <f t="shared" si="83"/>
        <v>640</v>
      </c>
      <c r="F457" s="74">
        <f t="shared" si="83"/>
        <v>621</v>
      </c>
      <c r="G457" s="74">
        <f t="shared" si="83"/>
        <v>652</v>
      </c>
      <c r="H457" s="74">
        <f t="shared" si="83"/>
        <v>701</v>
      </c>
      <c r="I457" s="74">
        <f t="shared" si="83"/>
        <v>0</v>
      </c>
      <c r="J457" s="74"/>
      <c r="K457" s="89"/>
      <c r="L457" s="89"/>
      <c r="M457" s="89"/>
      <c r="N457" s="89"/>
      <c r="O457" s="89"/>
      <c r="P457" s="89"/>
    </row>
    <row r="458" spans="2:16" hidden="1" outlineLevel="1" x14ac:dyDescent="0.2">
      <c r="B458" s="84">
        <v>42430</v>
      </c>
      <c r="C458" s="74">
        <f t="shared" si="83"/>
        <v>1213</v>
      </c>
      <c r="D458" s="74">
        <f t="shared" si="83"/>
        <v>1448</v>
      </c>
      <c r="E458" s="74">
        <f t="shared" si="83"/>
        <v>686</v>
      </c>
      <c r="F458" s="74">
        <f t="shared" si="83"/>
        <v>658</v>
      </c>
      <c r="G458" s="74">
        <f t="shared" si="83"/>
        <v>688</v>
      </c>
      <c r="H458" s="74">
        <f t="shared" si="83"/>
        <v>798</v>
      </c>
      <c r="I458" s="74">
        <f t="shared" si="83"/>
        <v>0</v>
      </c>
      <c r="J458" s="74"/>
      <c r="K458" s="89"/>
      <c r="L458" s="89"/>
      <c r="M458" s="89"/>
      <c r="N458" s="89"/>
      <c r="O458" s="89"/>
      <c r="P458" s="89"/>
    </row>
    <row r="459" spans="2:16" hidden="1" outlineLevel="1" x14ac:dyDescent="0.2">
      <c r="B459" s="84">
        <v>42461</v>
      </c>
      <c r="C459" s="74">
        <f t="shared" si="83"/>
        <v>1304</v>
      </c>
      <c r="D459" s="74">
        <f t="shared" si="83"/>
        <v>1586</v>
      </c>
      <c r="E459" s="74">
        <f t="shared" si="83"/>
        <v>722</v>
      </c>
      <c r="F459" s="74">
        <f t="shared" si="83"/>
        <v>713</v>
      </c>
      <c r="G459" s="74">
        <f t="shared" si="83"/>
        <v>736</v>
      </c>
      <c r="H459" s="74">
        <f t="shared" si="83"/>
        <v>915</v>
      </c>
      <c r="I459" s="74">
        <f t="shared" si="83"/>
        <v>0</v>
      </c>
      <c r="J459" s="74"/>
      <c r="K459" s="89"/>
      <c r="L459" s="89"/>
      <c r="M459" s="89"/>
      <c r="N459" s="89"/>
      <c r="O459" s="89"/>
      <c r="P459" s="89"/>
    </row>
    <row r="460" spans="2:16" hidden="1" outlineLevel="1" x14ac:dyDescent="0.2">
      <c r="B460" s="84">
        <v>42491</v>
      </c>
      <c r="C460" s="74">
        <f t="shared" ref="C460:I475" si="84">C131</f>
        <v>1234</v>
      </c>
      <c r="D460" s="74">
        <f t="shared" si="84"/>
        <v>1445</v>
      </c>
      <c r="E460" s="74">
        <f t="shared" si="84"/>
        <v>706</v>
      </c>
      <c r="F460" s="74">
        <f t="shared" si="84"/>
        <v>692</v>
      </c>
      <c r="G460" s="74">
        <f t="shared" si="84"/>
        <v>702</v>
      </c>
      <c r="H460" s="74">
        <f t="shared" si="84"/>
        <v>896</v>
      </c>
      <c r="I460" s="74">
        <f t="shared" si="84"/>
        <v>0</v>
      </c>
      <c r="J460" s="74"/>
      <c r="K460" s="89"/>
      <c r="L460" s="89"/>
      <c r="M460" s="89"/>
      <c r="N460" s="89"/>
      <c r="O460" s="89"/>
      <c r="P460" s="89"/>
    </row>
    <row r="461" spans="2:16" hidden="1" outlineLevel="1" x14ac:dyDescent="0.2">
      <c r="B461" s="84">
        <v>42522</v>
      </c>
      <c r="C461" s="74">
        <f t="shared" si="84"/>
        <v>1312</v>
      </c>
      <c r="D461" s="74">
        <f t="shared" si="84"/>
        <v>1563</v>
      </c>
      <c r="E461" s="74">
        <f t="shared" si="84"/>
        <v>683</v>
      </c>
      <c r="F461" s="74">
        <f t="shared" si="84"/>
        <v>650</v>
      </c>
      <c r="G461" s="74">
        <f t="shared" si="84"/>
        <v>686</v>
      </c>
      <c r="H461" s="74">
        <f t="shared" si="84"/>
        <v>793</v>
      </c>
      <c r="I461" s="74">
        <f t="shared" si="84"/>
        <v>0</v>
      </c>
      <c r="J461" s="74"/>
      <c r="K461" s="89"/>
      <c r="L461" s="89"/>
      <c r="M461" s="89"/>
      <c r="N461" s="89"/>
      <c r="O461" s="89"/>
      <c r="P461" s="89"/>
    </row>
    <row r="462" spans="2:16" hidden="1" outlineLevel="1" x14ac:dyDescent="0.2">
      <c r="B462" s="84">
        <v>42552</v>
      </c>
      <c r="C462" s="74">
        <f t="shared" si="84"/>
        <v>1277</v>
      </c>
      <c r="D462" s="74">
        <f t="shared" si="84"/>
        <v>1507</v>
      </c>
      <c r="E462" s="74">
        <f t="shared" si="84"/>
        <v>652</v>
      </c>
      <c r="F462" s="74">
        <f t="shared" si="84"/>
        <v>616</v>
      </c>
      <c r="G462" s="74">
        <f t="shared" si="84"/>
        <v>679</v>
      </c>
      <c r="H462" s="74">
        <f t="shared" si="84"/>
        <v>778</v>
      </c>
      <c r="I462" s="74">
        <f t="shared" si="84"/>
        <v>0</v>
      </c>
      <c r="J462" s="74"/>
      <c r="K462" s="89"/>
      <c r="L462" s="89"/>
      <c r="M462" s="89"/>
      <c r="N462" s="89"/>
      <c r="O462" s="89"/>
      <c r="P462" s="89"/>
    </row>
    <row r="463" spans="2:16" hidden="1" outlineLevel="1" x14ac:dyDescent="0.2">
      <c r="B463" s="84">
        <v>42583</v>
      </c>
      <c r="C463" s="74">
        <f t="shared" si="84"/>
        <v>1360</v>
      </c>
      <c r="D463" s="74">
        <f t="shared" si="84"/>
        <v>1529</v>
      </c>
      <c r="E463" s="74">
        <f t="shared" si="84"/>
        <v>736</v>
      </c>
      <c r="F463" s="74">
        <f t="shared" si="84"/>
        <v>709</v>
      </c>
      <c r="G463" s="74">
        <f t="shared" si="84"/>
        <v>749</v>
      </c>
      <c r="H463" s="74">
        <f t="shared" si="84"/>
        <v>785</v>
      </c>
      <c r="I463" s="74">
        <f t="shared" si="84"/>
        <v>0</v>
      </c>
      <c r="J463" s="74"/>
      <c r="K463" s="89"/>
      <c r="L463" s="89"/>
      <c r="M463" s="89"/>
      <c r="N463" s="89"/>
      <c r="O463" s="89"/>
      <c r="P463" s="89"/>
    </row>
    <row r="464" spans="2:16" hidden="1" outlineLevel="1" x14ac:dyDescent="0.2">
      <c r="B464" s="84">
        <v>42614</v>
      </c>
      <c r="C464" s="74">
        <f t="shared" si="84"/>
        <v>1437</v>
      </c>
      <c r="D464" s="74">
        <f t="shared" si="84"/>
        <v>1547</v>
      </c>
      <c r="E464" s="74">
        <f t="shared" si="84"/>
        <v>756</v>
      </c>
      <c r="F464" s="74">
        <f t="shared" si="84"/>
        <v>726</v>
      </c>
      <c r="G464" s="74">
        <f t="shared" si="84"/>
        <v>779</v>
      </c>
      <c r="H464" s="74">
        <f t="shared" si="84"/>
        <v>797</v>
      </c>
      <c r="I464" s="74">
        <f t="shared" si="84"/>
        <v>0</v>
      </c>
      <c r="J464" s="74"/>
      <c r="K464" s="89"/>
      <c r="L464" s="89"/>
      <c r="M464" s="89"/>
      <c r="N464" s="89"/>
      <c r="O464" s="89"/>
      <c r="P464" s="89"/>
    </row>
    <row r="465" spans="2:16" hidden="1" outlineLevel="1" x14ac:dyDescent="0.2">
      <c r="B465" s="84">
        <v>42644</v>
      </c>
      <c r="C465" s="74">
        <f t="shared" si="84"/>
        <v>1331</v>
      </c>
      <c r="D465" s="74">
        <f t="shared" si="84"/>
        <v>1463</v>
      </c>
      <c r="E465" s="74">
        <f t="shared" si="84"/>
        <v>716</v>
      </c>
      <c r="F465" s="74">
        <f t="shared" si="84"/>
        <v>684</v>
      </c>
      <c r="G465" s="74">
        <f t="shared" si="84"/>
        <v>767</v>
      </c>
      <c r="H465" s="74">
        <f t="shared" si="84"/>
        <v>829</v>
      </c>
      <c r="I465" s="74">
        <f t="shared" si="84"/>
        <v>0</v>
      </c>
      <c r="J465" s="74"/>
      <c r="K465" s="89"/>
      <c r="L465" s="89"/>
      <c r="M465" s="89"/>
      <c r="N465" s="89"/>
      <c r="O465" s="89"/>
      <c r="P465" s="89"/>
    </row>
    <row r="466" spans="2:16" hidden="1" outlineLevel="1" x14ac:dyDescent="0.2">
      <c r="B466" s="84">
        <v>42675</v>
      </c>
      <c r="C466" s="74">
        <f t="shared" si="84"/>
        <v>1476</v>
      </c>
      <c r="D466" s="74">
        <f t="shared" si="84"/>
        <v>1538</v>
      </c>
      <c r="E466" s="74">
        <f t="shared" si="84"/>
        <v>751</v>
      </c>
      <c r="F466" s="74">
        <f t="shared" si="84"/>
        <v>710</v>
      </c>
      <c r="G466" s="74">
        <f t="shared" si="84"/>
        <v>779</v>
      </c>
      <c r="H466" s="74">
        <f t="shared" si="84"/>
        <v>849</v>
      </c>
      <c r="I466" s="74">
        <f t="shared" si="84"/>
        <v>0</v>
      </c>
      <c r="J466" s="74"/>
      <c r="K466" s="89"/>
      <c r="L466" s="89"/>
      <c r="M466" s="89"/>
      <c r="N466" s="89"/>
      <c r="O466" s="89"/>
      <c r="P466" s="89"/>
    </row>
    <row r="467" spans="2:16" hidden="1" outlineLevel="1" x14ac:dyDescent="0.2">
      <c r="B467" s="84">
        <v>42705</v>
      </c>
      <c r="C467" s="74">
        <f t="shared" si="84"/>
        <v>1652</v>
      </c>
      <c r="D467" s="74">
        <f t="shared" si="84"/>
        <v>1699</v>
      </c>
      <c r="E467" s="74">
        <f t="shared" si="84"/>
        <v>788</v>
      </c>
      <c r="F467" s="74">
        <f t="shared" si="84"/>
        <v>750</v>
      </c>
      <c r="G467" s="74">
        <f t="shared" si="84"/>
        <v>816</v>
      </c>
      <c r="H467" s="74">
        <f t="shared" si="84"/>
        <v>913</v>
      </c>
      <c r="I467" s="74">
        <f t="shared" si="84"/>
        <v>0</v>
      </c>
      <c r="J467" s="74"/>
      <c r="K467" s="89"/>
      <c r="L467" s="89"/>
      <c r="M467" s="89"/>
      <c r="N467" s="89"/>
      <c r="O467" s="89"/>
      <c r="P467" s="89"/>
    </row>
    <row r="468" spans="2:16" hidden="1" collapsed="1" x14ac:dyDescent="0.2">
      <c r="B468" s="84">
        <v>42736</v>
      </c>
      <c r="C468" s="74">
        <f t="shared" si="84"/>
        <v>1760</v>
      </c>
      <c r="D468" s="74">
        <f t="shared" si="84"/>
        <v>1815</v>
      </c>
      <c r="E468" s="74">
        <f t="shared" si="84"/>
        <v>809</v>
      </c>
      <c r="F468" s="74">
        <f t="shared" si="84"/>
        <v>761</v>
      </c>
      <c r="G468" s="74">
        <f t="shared" si="84"/>
        <v>825</v>
      </c>
      <c r="H468" s="74">
        <f t="shared" si="84"/>
        <v>905</v>
      </c>
      <c r="I468" s="74">
        <f t="shared" si="84"/>
        <v>0</v>
      </c>
      <c r="J468" s="74"/>
      <c r="K468" s="89"/>
      <c r="L468" s="89"/>
      <c r="M468" s="89"/>
      <c r="N468" s="89"/>
      <c r="O468" s="89"/>
      <c r="P468" s="89"/>
    </row>
    <row r="469" spans="2:16" hidden="1" x14ac:dyDescent="0.2">
      <c r="B469" s="84">
        <v>42767</v>
      </c>
      <c r="C469" s="74">
        <f t="shared" si="84"/>
        <v>1576</v>
      </c>
      <c r="D469" s="74">
        <f t="shared" si="84"/>
        <v>1703</v>
      </c>
      <c r="E469" s="74">
        <f t="shared" si="84"/>
        <v>774</v>
      </c>
      <c r="F469" s="74">
        <f t="shared" si="84"/>
        <v>741</v>
      </c>
      <c r="G469" s="74">
        <f t="shared" si="84"/>
        <v>805</v>
      </c>
      <c r="H469" s="74">
        <f t="shared" si="84"/>
        <v>840</v>
      </c>
      <c r="I469" s="74">
        <f t="shared" si="84"/>
        <v>0</v>
      </c>
      <c r="J469" s="74"/>
      <c r="K469" s="89"/>
      <c r="L469" s="89"/>
      <c r="M469" s="89"/>
      <c r="N469" s="89"/>
      <c r="O469" s="89"/>
      <c r="P469" s="89"/>
    </row>
    <row r="470" spans="2:16" hidden="1" x14ac:dyDescent="0.2">
      <c r="B470" s="84">
        <v>42795</v>
      </c>
      <c r="C470" s="74">
        <f t="shared" si="84"/>
        <v>1225</v>
      </c>
      <c r="D470" s="74">
        <f t="shared" si="84"/>
        <v>1549</v>
      </c>
      <c r="E470" s="74">
        <f t="shared" si="84"/>
        <v>734</v>
      </c>
      <c r="F470" s="74">
        <f t="shared" si="84"/>
        <v>716</v>
      </c>
      <c r="G470" s="74">
        <f t="shared" si="84"/>
        <v>750</v>
      </c>
      <c r="H470" s="74">
        <f t="shared" si="84"/>
        <v>838</v>
      </c>
      <c r="I470" s="74">
        <f t="shared" si="84"/>
        <v>0</v>
      </c>
      <c r="J470" s="74"/>
      <c r="K470" s="89"/>
      <c r="L470" s="89"/>
      <c r="M470" s="89"/>
      <c r="N470" s="89"/>
      <c r="O470" s="89"/>
      <c r="P470" s="89"/>
    </row>
    <row r="471" spans="2:16" hidden="1" x14ac:dyDescent="0.2">
      <c r="B471" s="84">
        <v>42826</v>
      </c>
      <c r="C471" s="74">
        <f t="shared" si="84"/>
        <v>1029</v>
      </c>
      <c r="D471" s="74">
        <f t="shared" si="84"/>
        <v>1580</v>
      </c>
      <c r="E471" s="74">
        <f t="shared" si="84"/>
        <v>685</v>
      </c>
      <c r="F471" s="74">
        <f t="shared" si="84"/>
        <v>686</v>
      </c>
      <c r="G471" s="74">
        <f t="shared" si="84"/>
        <v>675</v>
      </c>
      <c r="H471" s="74">
        <f t="shared" si="84"/>
        <v>828</v>
      </c>
      <c r="I471" s="74">
        <f t="shared" si="84"/>
        <v>0</v>
      </c>
      <c r="J471" s="74"/>
      <c r="K471" s="89"/>
      <c r="L471" s="89"/>
      <c r="M471" s="89"/>
      <c r="N471" s="89"/>
      <c r="O471" s="89"/>
      <c r="P471" s="89"/>
    </row>
    <row r="472" spans="2:16" hidden="1" x14ac:dyDescent="0.2">
      <c r="B472" s="84">
        <v>42856</v>
      </c>
      <c r="C472" s="74">
        <f t="shared" si="84"/>
        <v>1097</v>
      </c>
      <c r="D472" s="74">
        <f t="shared" si="84"/>
        <v>1687</v>
      </c>
      <c r="E472" s="74">
        <f t="shared" si="84"/>
        <v>727</v>
      </c>
      <c r="F472" s="74">
        <f t="shared" si="84"/>
        <v>702</v>
      </c>
      <c r="G472" s="74">
        <f t="shared" si="84"/>
        <v>684</v>
      </c>
      <c r="H472" s="74">
        <f t="shared" si="84"/>
        <v>888</v>
      </c>
      <c r="I472" s="74">
        <f t="shared" si="84"/>
        <v>0</v>
      </c>
      <c r="J472" s="74"/>
      <c r="K472" s="89"/>
      <c r="L472" s="89"/>
      <c r="M472" s="89"/>
      <c r="N472" s="89"/>
      <c r="O472" s="89"/>
      <c r="P472" s="89"/>
    </row>
    <row r="473" spans="2:16" hidden="1" x14ac:dyDescent="0.2">
      <c r="B473" s="84">
        <v>42887</v>
      </c>
      <c r="C473" s="74">
        <f t="shared" si="84"/>
        <v>1029</v>
      </c>
      <c r="D473" s="74">
        <f t="shared" si="84"/>
        <v>1697</v>
      </c>
      <c r="E473" s="74">
        <f t="shared" si="84"/>
        <v>677</v>
      </c>
      <c r="F473" s="74">
        <f t="shared" si="84"/>
        <v>675</v>
      </c>
      <c r="G473" s="74">
        <f t="shared" si="84"/>
        <v>678</v>
      </c>
      <c r="H473" s="74">
        <f t="shared" si="84"/>
        <v>976</v>
      </c>
      <c r="I473" s="74">
        <f t="shared" si="84"/>
        <v>0</v>
      </c>
      <c r="J473" s="74"/>
      <c r="K473" s="89"/>
      <c r="L473" s="89"/>
      <c r="M473" s="89"/>
      <c r="N473" s="89"/>
      <c r="O473" s="89"/>
      <c r="P473" s="89"/>
    </row>
    <row r="474" spans="2:16" hidden="1" x14ac:dyDescent="0.2">
      <c r="B474" s="84">
        <v>42917</v>
      </c>
      <c r="C474" s="74">
        <f t="shared" si="84"/>
        <v>1007</v>
      </c>
      <c r="D474" s="74">
        <f t="shared" si="84"/>
        <v>1591</v>
      </c>
      <c r="E474" s="74">
        <f t="shared" si="84"/>
        <v>663</v>
      </c>
      <c r="F474" s="74">
        <f t="shared" si="84"/>
        <v>661</v>
      </c>
      <c r="G474" s="74">
        <f t="shared" si="84"/>
        <v>679</v>
      </c>
      <c r="H474" s="74">
        <f t="shared" si="84"/>
        <v>913</v>
      </c>
      <c r="I474" s="74">
        <f t="shared" si="84"/>
        <v>0</v>
      </c>
      <c r="J474" s="74"/>
      <c r="K474" s="89"/>
      <c r="L474" s="89"/>
      <c r="M474" s="89"/>
      <c r="N474" s="89"/>
      <c r="O474" s="89"/>
      <c r="P474" s="89"/>
    </row>
    <row r="475" spans="2:16" hidden="1" x14ac:dyDescent="0.2">
      <c r="B475" s="84">
        <v>42948</v>
      </c>
      <c r="C475" s="74">
        <f t="shared" si="84"/>
        <v>1165</v>
      </c>
      <c r="D475" s="74">
        <f t="shared" si="84"/>
        <v>1604</v>
      </c>
      <c r="E475" s="74">
        <f t="shared" si="84"/>
        <v>674</v>
      </c>
      <c r="F475" s="74">
        <f t="shared" si="84"/>
        <v>659</v>
      </c>
      <c r="G475" s="74">
        <f t="shared" si="84"/>
        <v>707</v>
      </c>
      <c r="H475" s="74">
        <f t="shared" si="84"/>
        <v>894</v>
      </c>
      <c r="I475" s="74">
        <f t="shared" si="84"/>
        <v>0</v>
      </c>
      <c r="J475" s="74"/>
      <c r="K475" s="89"/>
      <c r="L475" s="89"/>
      <c r="M475" s="89"/>
      <c r="N475" s="89"/>
      <c r="O475" s="89"/>
      <c r="P475" s="89"/>
    </row>
    <row r="476" spans="2:16" hidden="1" x14ac:dyDescent="0.2">
      <c r="B476" s="84">
        <v>42979</v>
      </c>
      <c r="C476" s="74">
        <f t="shared" ref="C476:I491" si="85">C147</f>
        <v>1346</v>
      </c>
      <c r="D476" s="74">
        <f t="shared" si="85"/>
        <v>1525</v>
      </c>
      <c r="E476" s="74">
        <f t="shared" si="85"/>
        <v>724</v>
      </c>
      <c r="F476" s="74">
        <f t="shared" si="85"/>
        <v>700</v>
      </c>
      <c r="G476" s="74">
        <f t="shared" si="85"/>
        <v>756</v>
      </c>
      <c r="H476" s="74">
        <f t="shared" si="85"/>
        <v>883</v>
      </c>
      <c r="I476" s="74">
        <f t="shared" si="85"/>
        <v>0</v>
      </c>
      <c r="J476" s="74"/>
      <c r="K476" s="89"/>
      <c r="L476" s="89"/>
      <c r="M476" s="89"/>
      <c r="N476" s="89"/>
      <c r="O476" s="89"/>
      <c r="P476" s="89"/>
    </row>
    <row r="477" spans="2:16" hidden="1" x14ac:dyDescent="0.2">
      <c r="B477" s="84">
        <v>43009</v>
      </c>
      <c r="C477" s="74">
        <f t="shared" si="85"/>
        <v>1391</v>
      </c>
      <c r="D477" s="74">
        <f t="shared" si="85"/>
        <v>1485</v>
      </c>
      <c r="E477" s="74">
        <f t="shared" si="85"/>
        <v>721</v>
      </c>
      <c r="F477" s="74">
        <f t="shared" si="85"/>
        <v>687</v>
      </c>
      <c r="G477" s="74">
        <f t="shared" si="85"/>
        <v>758</v>
      </c>
      <c r="H477" s="74">
        <f t="shared" si="85"/>
        <v>819</v>
      </c>
      <c r="I477" s="74">
        <f t="shared" si="85"/>
        <v>0</v>
      </c>
      <c r="J477" s="74"/>
      <c r="K477" s="89"/>
      <c r="L477" s="89"/>
      <c r="M477" s="89"/>
      <c r="N477" s="89"/>
      <c r="O477" s="89"/>
      <c r="P477" s="89"/>
    </row>
    <row r="478" spans="2:16" hidden="1" x14ac:dyDescent="0.2">
      <c r="B478" s="84">
        <v>43040</v>
      </c>
      <c r="C478" s="74">
        <f t="shared" si="85"/>
        <v>1419</v>
      </c>
      <c r="D478" s="74">
        <f t="shared" si="85"/>
        <v>1549</v>
      </c>
      <c r="E478" s="74">
        <f t="shared" si="85"/>
        <v>716</v>
      </c>
      <c r="F478" s="74">
        <f t="shared" si="85"/>
        <v>674</v>
      </c>
      <c r="G478" s="74">
        <f t="shared" si="85"/>
        <v>756</v>
      </c>
      <c r="H478" s="74">
        <f t="shared" si="85"/>
        <v>761</v>
      </c>
      <c r="I478" s="74">
        <f t="shared" si="85"/>
        <v>0</v>
      </c>
      <c r="J478" s="74"/>
      <c r="K478" s="89"/>
      <c r="L478" s="89"/>
      <c r="M478" s="89"/>
      <c r="N478" s="89"/>
      <c r="O478" s="89"/>
      <c r="P478" s="89"/>
    </row>
    <row r="479" spans="2:16" hidden="1" x14ac:dyDescent="0.2">
      <c r="B479" s="84">
        <v>43070</v>
      </c>
      <c r="C479" s="74">
        <f t="shared" si="85"/>
        <v>1304</v>
      </c>
      <c r="D479" s="74">
        <f t="shared" si="85"/>
        <v>1456</v>
      </c>
      <c r="E479" s="74">
        <f t="shared" si="85"/>
        <v>672</v>
      </c>
      <c r="F479" s="74">
        <f t="shared" si="85"/>
        <v>628</v>
      </c>
      <c r="G479" s="74">
        <f t="shared" si="85"/>
        <v>684</v>
      </c>
      <c r="H479" s="74">
        <f t="shared" si="85"/>
        <v>745</v>
      </c>
      <c r="I479" s="74">
        <f t="shared" si="85"/>
        <v>0</v>
      </c>
      <c r="J479" s="74"/>
      <c r="K479" s="89"/>
      <c r="L479" s="89"/>
      <c r="M479" s="89"/>
      <c r="N479" s="89"/>
      <c r="O479" s="89"/>
      <c r="P479" s="89"/>
    </row>
    <row r="480" spans="2:16" hidden="1" x14ac:dyDescent="0.2">
      <c r="B480" s="84">
        <v>43101</v>
      </c>
      <c r="C480" s="74">
        <f t="shared" si="85"/>
        <v>1260</v>
      </c>
      <c r="D480" s="74">
        <f t="shared" si="85"/>
        <v>1399</v>
      </c>
      <c r="E480" s="74">
        <f t="shared" si="85"/>
        <v>677</v>
      </c>
      <c r="F480" s="74">
        <f t="shared" si="85"/>
        <v>654</v>
      </c>
      <c r="G480" s="74">
        <f t="shared" si="85"/>
        <v>721</v>
      </c>
      <c r="H480" s="74">
        <f t="shared" si="85"/>
        <v>748</v>
      </c>
      <c r="I480" s="74">
        <f t="shared" si="85"/>
        <v>0</v>
      </c>
      <c r="J480" s="74"/>
      <c r="K480" s="89"/>
      <c r="L480" s="89"/>
      <c r="M480" s="89"/>
      <c r="N480" s="89"/>
      <c r="O480" s="89"/>
      <c r="P480" s="89"/>
    </row>
    <row r="481" spans="2:16" hidden="1" x14ac:dyDescent="0.2">
      <c r="B481" s="84">
        <v>43132</v>
      </c>
      <c r="C481" s="74">
        <f t="shared" si="85"/>
        <v>1148</v>
      </c>
      <c r="D481" s="74">
        <f t="shared" si="85"/>
        <v>1252</v>
      </c>
      <c r="E481" s="74">
        <f t="shared" si="85"/>
        <v>663</v>
      </c>
      <c r="F481" s="74">
        <f t="shared" si="85"/>
        <v>660</v>
      </c>
      <c r="G481" s="74">
        <f t="shared" si="85"/>
        <v>724</v>
      </c>
      <c r="H481" s="74">
        <f t="shared" si="85"/>
        <v>760</v>
      </c>
      <c r="I481" s="74">
        <f t="shared" si="85"/>
        <v>0</v>
      </c>
      <c r="J481" s="74"/>
      <c r="K481" s="89"/>
      <c r="L481" s="89"/>
      <c r="M481" s="89"/>
      <c r="N481" s="89"/>
      <c r="O481" s="89"/>
      <c r="P481" s="89"/>
    </row>
    <row r="482" spans="2:16" hidden="1" x14ac:dyDescent="0.2">
      <c r="B482" s="84">
        <v>43160</v>
      </c>
      <c r="C482" s="74">
        <f t="shared" si="85"/>
        <v>1022</v>
      </c>
      <c r="D482" s="74">
        <f t="shared" si="85"/>
        <v>1124</v>
      </c>
      <c r="E482" s="74">
        <f t="shared" si="85"/>
        <v>681</v>
      </c>
      <c r="F482" s="74">
        <f t="shared" si="85"/>
        <v>657</v>
      </c>
      <c r="G482" s="74">
        <f t="shared" si="85"/>
        <v>714</v>
      </c>
      <c r="H482" s="74">
        <f t="shared" si="85"/>
        <v>739</v>
      </c>
      <c r="I482" s="74">
        <f t="shared" si="85"/>
        <v>0</v>
      </c>
      <c r="J482" s="74"/>
      <c r="K482" s="89"/>
      <c r="L482" s="89"/>
      <c r="M482" s="89"/>
      <c r="N482" s="89"/>
      <c r="O482" s="89"/>
      <c r="P482" s="89"/>
    </row>
    <row r="483" spans="2:16" hidden="1" x14ac:dyDescent="0.2">
      <c r="B483" s="84">
        <v>43191</v>
      </c>
      <c r="C483" s="74">
        <f t="shared" si="85"/>
        <v>1009</v>
      </c>
      <c r="D483" s="74">
        <f t="shared" si="85"/>
        <v>1135</v>
      </c>
      <c r="E483" s="74">
        <f t="shared" si="85"/>
        <v>664</v>
      </c>
      <c r="F483" s="74">
        <f t="shared" si="85"/>
        <v>651</v>
      </c>
      <c r="G483" s="74">
        <f t="shared" si="85"/>
        <v>702</v>
      </c>
      <c r="H483" s="74">
        <f t="shared" si="85"/>
        <v>735</v>
      </c>
      <c r="I483" s="74">
        <f t="shared" si="85"/>
        <v>0</v>
      </c>
      <c r="J483" s="74"/>
      <c r="K483" s="89"/>
      <c r="L483" s="89"/>
      <c r="M483" s="89"/>
      <c r="N483" s="89"/>
      <c r="O483" s="89"/>
      <c r="P483" s="89"/>
    </row>
    <row r="484" spans="2:16" hidden="1" x14ac:dyDescent="0.2">
      <c r="B484" s="84">
        <v>43221</v>
      </c>
      <c r="C484" s="74">
        <f t="shared" si="85"/>
        <v>937</v>
      </c>
      <c r="D484" s="74">
        <f t="shared" si="85"/>
        <v>1029</v>
      </c>
      <c r="E484" s="74">
        <f t="shared" si="85"/>
        <v>660</v>
      </c>
      <c r="F484" s="74">
        <f t="shared" si="85"/>
        <v>640</v>
      </c>
      <c r="G484" s="74">
        <f t="shared" si="85"/>
        <v>672</v>
      </c>
      <c r="H484" s="74">
        <f t="shared" si="85"/>
        <v>730</v>
      </c>
      <c r="I484" s="74">
        <f t="shared" si="85"/>
        <v>0</v>
      </c>
      <c r="J484" s="74"/>
      <c r="K484" s="89"/>
      <c r="L484" s="89"/>
      <c r="M484" s="89"/>
      <c r="N484" s="89"/>
      <c r="O484" s="89"/>
      <c r="P484" s="89"/>
    </row>
    <row r="485" spans="2:16" hidden="1" x14ac:dyDescent="0.2">
      <c r="B485" s="84">
        <v>43252</v>
      </c>
      <c r="C485" s="74">
        <f t="shared" si="85"/>
        <v>861</v>
      </c>
      <c r="D485" s="74">
        <f t="shared" si="85"/>
        <v>938</v>
      </c>
      <c r="E485" s="74">
        <f t="shared" si="85"/>
        <v>633</v>
      </c>
      <c r="F485" s="74">
        <f t="shared" si="85"/>
        <v>610</v>
      </c>
      <c r="G485" s="74">
        <f t="shared" si="85"/>
        <v>649</v>
      </c>
      <c r="H485" s="74">
        <f t="shared" si="85"/>
        <v>738</v>
      </c>
      <c r="I485" s="74">
        <f t="shared" si="85"/>
        <v>0</v>
      </c>
      <c r="J485" s="74"/>
      <c r="K485" s="89"/>
      <c r="L485" s="89"/>
      <c r="M485" s="89"/>
      <c r="N485" s="89"/>
      <c r="O485" s="89"/>
      <c r="P485" s="89"/>
    </row>
    <row r="486" spans="2:16" hidden="1" x14ac:dyDescent="0.2">
      <c r="B486" s="84">
        <v>43282</v>
      </c>
      <c r="C486" s="74">
        <f t="shared" si="85"/>
        <v>872</v>
      </c>
      <c r="D486" s="74">
        <f t="shared" si="85"/>
        <v>917</v>
      </c>
      <c r="E486" s="74">
        <f t="shared" si="85"/>
        <v>590</v>
      </c>
      <c r="F486" s="74">
        <f t="shared" si="85"/>
        <v>572</v>
      </c>
      <c r="G486" s="74">
        <f t="shared" si="85"/>
        <v>622</v>
      </c>
      <c r="H486" s="74">
        <f t="shared" si="85"/>
        <v>740</v>
      </c>
      <c r="I486" s="74">
        <f t="shared" si="85"/>
        <v>0</v>
      </c>
      <c r="J486" s="74"/>
      <c r="K486" s="89"/>
      <c r="L486" s="89"/>
      <c r="M486" s="89"/>
      <c r="N486" s="89"/>
      <c r="O486" s="89"/>
      <c r="P486" s="89"/>
    </row>
    <row r="487" spans="2:16" hidden="1" x14ac:dyDescent="0.2">
      <c r="B487" s="84">
        <v>43313</v>
      </c>
      <c r="C487" s="74">
        <f t="shared" si="85"/>
        <v>900</v>
      </c>
      <c r="D487" s="74">
        <f t="shared" si="85"/>
        <v>917</v>
      </c>
      <c r="E487" s="74">
        <f t="shared" si="85"/>
        <v>561</v>
      </c>
      <c r="F487" s="74">
        <f t="shared" si="85"/>
        <v>563</v>
      </c>
      <c r="G487" s="74">
        <f t="shared" si="85"/>
        <v>606</v>
      </c>
      <c r="H487" s="74">
        <f t="shared" si="85"/>
        <v>780</v>
      </c>
      <c r="I487" s="74">
        <f t="shared" si="85"/>
        <v>0</v>
      </c>
      <c r="J487" s="74"/>
      <c r="K487" s="89"/>
      <c r="L487" s="89"/>
      <c r="M487" s="89"/>
      <c r="N487" s="89"/>
      <c r="O487" s="89"/>
      <c r="P487" s="89"/>
    </row>
    <row r="488" spans="2:16" hidden="1" x14ac:dyDescent="0.2">
      <c r="B488" s="84">
        <v>43344</v>
      </c>
      <c r="C488" s="74">
        <f t="shared" si="85"/>
        <v>866</v>
      </c>
      <c r="D488" s="74">
        <f t="shared" si="85"/>
        <v>903</v>
      </c>
      <c r="E488" s="74">
        <f t="shared" si="85"/>
        <v>550</v>
      </c>
      <c r="F488" s="74">
        <f t="shared" si="85"/>
        <v>556</v>
      </c>
      <c r="G488" s="74">
        <f t="shared" si="85"/>
        <v>587</v>
      </c>
      <c r="H488" s="74">
        <f t="shared" si="85"/>
        <v>765</v>
      </c>
      <c r="I488" s="74">
        <f t="shared" si="85"/>
        <v>0</v>
      </c>
      <c r="J488" s="74"/>
      <c r="K488" s="89"/>
      <c r="L488" s="89"/>
      <c r="M488" s="89"/>
      <c r="N488" s="89"/>
      <c r="O488" s="89"/>
      <c r="P488" s="89"/>
    </row>
    <row r="489" spans="2:16" hidden="1" x14ac:dyDescent="0.2">
      <c r="B489" s="84">
        <v>43374</v>
      </c>
      <c r="C489" s="74">
        <f t="shared" si="85"/>
        <v>795</v>
      </c>
      <c r="D489" s="74">
        <f t="shared" si="85"/>
        <v>841</v>
      </c>
      <c r="E489" s="74">
        <f t="shared" si="85"/>
        <v>528</v>
      </c>
      <c r="F489" s="74">
        <f t="shared" si="85"/>
        <v>543</v>
      </c>
      <c r="G489" s="74">
        <f t="shared" si="85"/>
        <v>570</v>
      </c>
      <c r="H489" s="74">
        <f t="shared" si="85"/>
        <v>750</v>
      </c>
      <c r="I489" s="74">
        <f t="shared" si="85"/>
        <v>0</v>
      </c>
      <c r="J489" s="74"/>
      <c r="K489" s="89"/>
      <c r="L489" s="89"/>
      <c r="M489" s="89"/>
      <c r="N489" s="89"/>
      <c r="O489" s="89"/>
      <c r="P489" s="89"/>
    </row>
    <row r="490" spans="2:16" hidden="1" x14ac:dyDescent="0.2">
      <c r="B490" s="84">
        <v>43405</v>
      </c>
      <c r="C490" s="74">
        <f t="shared" si="85"/>
        <v>704</v>
      </c>
      <c r="D490" s="74">
        <f t="shared" si="85"/>
        <v>767</v>
      </c>
      <c r="E490" s="74">
        <f t="shared" si="85"/>
        <v>475</v>
      </c>
      <c r="F490" s="74">
        <f t="shared" si="85"/>
        <v>492</v>
      </c>
      <c r="G490" s="74">
        <f t="shared" si="85"/>
        <v>517</v>
      </c>
      <c r="H490" s="74">
        <f t="shared" si="85"/>
        <v>786</v>
      </c>
      <c r="I490" s="74">
        <f t="shared" si="85"/>
        <v>0</v>
      </c>
      <c r="J490" s="74"/>
      <c r="K490" s="89"/>
      <c r="L490" s="89"/>
      <c r="M490" s="89"/>
      <c r="N490" s="89"/>
      <c r="O490" s="89"/>
      <c r="P490" s="89"/>
    </row>
    <row r="491" spans="2:16" hidden="1" x14ac:dyDescent="0.2">
      <c r="B491" s="84">
        <v>43435</v>
      </c>
      <c r="C491" s="74">
        <f t="shared" si="85"/>
        <v>742</v>
      </c>
      <c r="D491" s="74">
        <f t="shared" si="85"/>
        <v>806</v>
      </c>
      <c r="E491" s="74">
        <f t="shared" si="85"/>
        <v>489</v>
      </c>
      <c r="F491" s="74">
        <f t="shared" si="85"/>
        <v>494</v>
      </c>
      <c r="G491" s="74">
        <f t="shared" si="85"/>
        <v>525</v>
      </c>
      <c r="H491" s="74">
        <f t="shared" si="85"/>
        <v>799</v>
      </c>
      <c r="I491" s="74">
        <f t="shared" si="85"/>
        <v>0</v>
      </c>
      <c r="J491" s="74"/>
      <c r="K491" s="89"/>
      <c r="L491" s="89"/>
      <c r="M491" s="89"/>
      <c r="N491" s="89"/>
      <c r="O491" s="89"/>
      <c r="P491" s="89"/>
    </row>
    <row r="492" spans="2:16" hidden="1" x14ac:dyDescent="0.2">
      <c r="B492" s="84">
        <v>43466</v>
      </c>
      <c r="C492" s="74">
        <f t="shared" ref="C492:I507" si="86">C163</f>
        <v>773</v>
      </c>
      <c r="D492" s="74">
        <f t="shared" si="86"/>
        <v>782</v>
      </c>
      <c r="E492" s="74">
        <f t="shared" si="86"/>
        <v>535</v>
      </c>
      <c r="F492" s="74">
        <f t="shared" si="86"/>
        <v>542</v>
      </c>
      <c r="G492" s="74">
        <f t="shared" si="86"/>
        <v>587</v>
      </c>
      <c r="H492" s="74">
        <f t="shared" si="86"/>
        <v>784</v>
      </c>
      <c r="I492" s="74">
        <f t="shared" si="86"/>
        <v>0</v>
      </c>
      <c r="J492" s="74"/>
      <c r="K492" s="89"/>
      <c r="L492" s="89"/>
      <c r="M492" s="89"/>
      <c r="N492" s="89"/>
      <c r="O492" s="89"/>
      <c r="P492" s="89"/>
    </row>
    <row r="493" spans="2:16" hidden="1" x14ac:dyDescent="0.2">
      <c r="B493" s="84">
        <v>43497</v>
      </c>
      <c r="C493" s="74">
        <f t="shared" si="86"/>
        <v>707</v>
      </c>
      <c r="D493" s="74">
        <f t="shared" si="86"/>
        <v>713</v>
      </c>
      <c r="E493" s="74">
        <f t="shared" si="86"/>
        <v>554</v>
      </c>
      <c r="F493" s="74">
        <f t="shared" si="86"/>
        <v>560</v>
      </c>
      <c r="G493" s="74">
        <f t="shared" si="86"/>
        <v>596</v>
      </c>
      <c r="H493" s="74">
        <f t="shared" si="86"/>
        <v>780</v>
      </c>
      <c r="I493" s="74">
        <f t="shared" si="86"/>
        <v>0</v>
      </c>
      <c r="J493" s="74"/>
      <c r="K493" s="89"/>
      <c r="L493" s="89"/>
      <c r="M493" s="89"/>
      <c r="N493" s="89"/>
      <c r="O493" s="89"/>
      <c r="P493" s="89"/>
    </row>
    <row r="494" spans="2:16" hidden="1" x14ac:dyDescent="0.2">
      <c r="B494" s="84">
        <v>43525</v>
      </c>
      <c r="C494" s="74">
        <f t="shared" si="86"/>
        <v>655</v>
      </c>
      <c r="D494" s="74">
        <f t="shared" si="86"/>
        <v>681</v>
      </c>
      <c r="E494" s="74">
        <f t="shared" si="86"/>
        <v>530</v>
      </c>
      <c r="F494" s="74">
        <f t="shared" si="86"/>
        <v>528</v>
      </c>
      <c r="G494" s="74">
        <f t="shared" si="86"/>
        <v>565</v>
      </c>
      <c r="H494" s="74">
        <f t="shared" si="86"/>
        <v>740</v>
      </c>
      <c r="I494" s="74">
        <f t="shared" si="86"/>
        <v>0</v>
      </c>
      <c r="J494" s="74"/>
      <c r="K494" s="89"/>
      <c r="L494" s="89"/>
      <c r="M494" s="89"/>
      <c r="N494" s="89"/>
      <c r="O494" s="89"/>
      <c r="P494" s="89"/>
    </row>
    <row r="495" spans="2:16" hidden="1" x14ac:dyDescent="0.2">
      <c r="B495" s="84">
        <v>43556</v>
      </c>
      <c r="C495" s="74">
        <f t="shared" si="86"/>
        <v>640</v>
      </c>
      <c r="D495" s="74">
        <f t="shared" si="86"/>
        <v>675</v>
      </c>
      <c r="E495" s="74">
        <f t="shared" si="86"/>
        <v>531</v>
      </c>
      <c r="F495" s="74">
        <f t="shared" si="86"/>
        <v>540</v>
      </c>
      <c r="G495" s="74">
        <f t="shared" si="86"/>
        <v>559</v>
      </c>
      <c r="H495" s="74">
        <f t="shared" si="86"/>
        <v>734</v>
      </c>
      <c r="I495" s="74">
        <f t="shared" si="86"/>
        <v>0</v>
      </c>
      <c r="J495" s="74"/>
      <c r="K495" s="89"/>
      <c r="L495" s="89"/>
      <c r="M495" s="89"/>
      <c r="N495" s="89"/>
      <c r="O495" s="89"/>
      <c r="P495" s="89"/>
    </row>
    <row r="496" spans="2:16" hidden="1" x14ac:dyDescent="0.2">
      <c r="B496" s="84">
        <v>43586</v>
      </c>
      <c r="C496" s="74">
        <f t="shared" si="86"/>
        <v>580</v>
      </c>
      <c r="D496" s="74">
        <f t="shared" si="86"/>
        <v>669</v>
      </c>
      <c r="E496" s="74">
        <f t="shared" si="86"/>
        <v>515</v>
      </c>
      <c r="F496" s="74">
        <f t="shared" si="86"/>
        <v>513</v>
      </c>
      <c r="G496" s="74">
        <f t="shared" si="86"/>
        <v>528</v>
      </c>
      <c r="H496" s="74">
        <f t="shared" si="86"/>
        <v>782</v>
      </c>
      <c r="I496" s="74">
        <f t="shared" si="86"/>
        <v>0</v>
      </c>
      <c r="J496" s="74"/>
      <c r="K496" s="89"/>
      <c r="L496" s="89"/>
      <c r="M496" s="89"/>
      <c r="N496" s="89"/>
      <c r="O496" s="89"/>
      <c r="P496" s="89"/>
    </row>
    <row r="497" spans="2:16" hidden="1" x14ac:dyDescent="0.2">
      <c r="B497" s="84">
        <v>43617</v>
      </c>
      <c r="C497" s="74">
        <f t="shared" si="86"/>
        <v>551</v>
      </c>
      <c r="D497" s="74">
        <f t="shared" si="86"/>
        <v>643</v>
      </c>
      <c r="E497" s="74">
        <f t="shared" si="86"/>
        <v>503</v>
      </c>
      <c r="F497" s="74">
        <f t="shared" si="86"/>
        <v>508</v>
      </c>
      <c r="G497" s="74">
        <f t="shared" si="86"/>
        <v>521</v>
      </c>
      <c r="H497" s="74">
        <f t="shared" si="86"/>
        <v>795</v>
      </c>
      <c r="I497" s="74">
        <f t="shared" si="86"/>
        <v>0</v>
      </c>
      <c r="J497" s="74"/>
      <c r="K497" s="89"/>
      <c r="L497" s="89"/>
      <c r="M497" s="89"/>
      <c r="N497" s="89"/>
      <c r="O497" s="89"/>
      <c r="P497" s="89"/>
    </row>
    <row r="498" spans="2:16" hidden="1" x14ac:dyDescent="0.2">
      <c r="B498" s="84">
        <v>43647</v>
      </c>
      <c r="C498" s="74">
        <f t="shared" si="86"/>
        <v>554</v>
      </c>
      <c r="D498" s="74">
        <f t="shared" si="86"/>
        <v>665</v>
      </c>
      <c r="E498" s="74">
        <f t="shared" si="86"/>
        <v>497</v>
      </c>
      <c r="F498" s="74">
        <f t="shared" si="86"/>
        <v>501</v>
      </c>
      <c r="G498" s="74">
        <f t="shared" si="86"/>
        <v>528</v>
      </c>
      <c r="H498" s="74">
        <f t="shared" si="86"/>
        <v>806</v>
      </c>
      <c r="I498" s="74">
        <f t="shared" si="86"/>
        <v>0</v>
      </c>
      <c r="J498" s="74"/>
      <c r="K498" s="89"/>
      <c r="L498" s="89"/>
      <c r="M498" s="89"/>
      <c r="N498" s="89"/>
      <c r="O498" s="89"/>
      <c r="P498" s="89"/>
    </row>
    <row r="499" spans="2:16" hidden="1" x14ac:dyDescent="0.2">
      <c r="B499" s="84">
        <v>43678</v>
      </c>
      <c r="C499" s="74">
        <f t="shared" si="86"/>
        <v>622</v>
      </c>
      <c r="D499" s="74">
        <f t="shared" si="86"/>
        <v>718</v>
      </c>
      <c r="E499" s="74">
        <f t="shared" si="86"/>
        <v>542</v>
      </c>
      <c r="F499" s="74">
        <f t="shared" si="86"/>
        <v>542</v>
      </c>
      <c r="G499" s="74">
        <f t="shared" si="86"/>
        <v>586</v>
      </c>
      <c r="H499" s="74">
        <f t="shared" si="86"/>
        <v>845</v>
      </c>
      <c r="I499" s="74">
        <f t="shared" si="86"/>
        <v>0</v>
      </c>
      <c r="J499" s="74"/>
      <c r="K499" s="89"/>
      <c r="L499" s="89"/>
      <c r="M499" s="89"/>
      <c r="N499" s="89"/>
      <c r="O499" s="89"/>
      <c r="P499" s="89"/>
    </row>
    <row r="500" spans="2:16" hidden="1" x14ac:dyDescent="0.2">
      <c r="B500" s="84">
        <v>43709</v>
      </c>
      <c r="C500" s="74">
        <f t="shared" si="86"/>
        <v>617</v>
      </c>
      <c r="D500" s="74">
        <f t="shared" si="86"/>
        <v>724</v>
      </c>
      <c r="E500" s="74">
        <f t="shared" si="86"/>
        <v>564</v>
      </c>
      <c r="F500" s="74">
        <f t="shared" si="86"/>
        <v>535</v>
      </c>
      <c r="G500" s="74">
        <f t="shared" si="86"/>
        <v>591</v>
      </c>
      <c r="H500" s="74">
        <f t="shared" si="86"/>
        <v>823</v>
      </c>
      <c r="I500" s="74">
        <f t="shared" si="86"/>
        <v>0</v>
      </c>
      <c r="J500" s="74"/>
      <c r="K500" s="89"/>
      <c r="L500" s="89"/>
      <c r="M500" s="89"/>
      <c r="N500" s="89"/>
      <c r="O500" s="89"/>
      <c r="P500" s="89"/>
    </row>
    <row r="501" spans="2:16" hidden="1" x14ac:dyDescent="0.2">
      <c r="B501" s="84">
        <v>43739</v>
      </c>
      <c r="C501" s="74">
        <f t="shared" si="86"/>
        <v>597</v>
      </c>
      <c r="D501" s="74">
        <f t="shared" si="86"/>
        <v>718</v>
      </c>
      <c r="E501" s="74">
        <f t="shared" si="86"/>
        <v>573</v>
      </c>
      <c r="F501" s="74">
        <f t="shared" si="86"/>
        <v>544</v>
      </c>
      <c r="G501" s="74">
        <f t="shared" si="86"/>
        <v>597</v>
      </c>
      <c r="H501" s="74">
        <f t="shared" si="86"/>
        <v>800</v>
      </c>
      <c r="I501" s="74">
        <f t="shared" si="86"/>
        <v>0</v>
      </c>
      <c r="J501" s="74"/>
      <c r="K501" s="89"/>
      <c r="L501" s="89"/>
      <c r="M501" s="89"/>
      <c r="N501" s="89"/>
      <c r="O501" s="89"/>
      <c r="P501" s="89"/>
    </row>
    <row r="502" spans="2:16" hidden="1" x14ac:dyDescent="0.2">
      <c r="B502" s="84">
        <v>43770</v>
      </c>
      <c r="C502" s="74">
        <f t="shared" si="86"/>
        <v>756</v>
      </c>
      <c r="D502" s="74">
        <f t="shared" si="86"/>
        <v>833</v>
      </c>
      <c r="E502" s="74">
        <f t="shared" si="86"/>
        <v>679</v>
      </c>
      <c r="F502" s="74">
        <f t="shared" si="86"/>
        <v>640</v>
      </c>
      <c r="G502" s="74">
        <f t="shared" si="86"/>
        <v>694</v>
      </c>
      <c r="H502" s="74">
        <f t="shared" si="86"/>
        <v>800</v>
      </c>
      <c r="I502" s="74">
        <f t="shared" si="86"/>
        <v>0</v>
      </c>
      <c r="J502" s="74"/>
      <c r="K502" s="89"/>
      <c r="L502" s="89"/>
      <c r="M502" s="89"/>
      <c r="N502" s="89"/>
      <c r="O502" s="89"/>
      <c r="P502" s="89"/>
    </row>
    <row r="503" spans="2:16" hidden="1" x14ac:dyDescent="0.2">
      <c r="B503" s="84">
        <v>43800</v>
      </c>
      <c r="C503" s="74">
        <f t="shared" si="86"/>
        <v>966</v>
      </c>
      <c r="D503" s="74">
        <f t="shared" si="86"/>
        <v>1032</v>
      </c>
      <c r="E503" s="74">
        <f t="shared" si="86"/>
        <v>774</v>
      </c>
      <c r="F503" s="74">
        <f t="shared" si="86"/>
        <v>720</v>
      </c>
      <c r="G503" s="74">
        <f t="shared" si="86"/>
        <v>757</v>
      </c>
      <c r="H503" s="74">
        <f t="shared" si="86"/>
        <v>800</v>
      </c>
      <c r="I503" s="74">
        <f t="shared" si="86"/>
        <v>0</v>
      </c>
      <c r="J503" s="74"/>
      <c r="K503" s="89"/>
      <c r="L503" s="89"/>
      <c r="M503" s="89"/>
      <c r="N503" s="89"/>
      <c r="O503" s="89"/>
      <c r="P503" s="89"/>
    </row>
    <row r="504" spans="2:16" hidden="1" x14ac:dyDescent="0.2">
      <c r="B504" s="84">
        <v>43831</v>
      </c>
      <c r="C504" s="74">
        <f t="shared" si="86"/>
        <v>974</v>
      </c>
      <c r="D504" s="74">
        <f t="shared" si="86"/>
        <v>1011</v>
      </c>
      <c r="E504" s="74">
        <f t="shared" si="86"/>
        <v>834</v>
      </c>
      <c r="F504" s="74">
        <f t="shared" si="86"/>
        <v>763</v>
      </c>
      <c r="G504" s="74">
        <f t="shared" si="86"/>
        <v>806</v>
      </c>
      <c r="H504" s="74">
        <f t="shared" si="86"/>
        <v>800</v>
      </c>
      <c r="I504" s="79">
        <f t="shared" si="86"/>
        <v>0</v>
      </c>
      <c r="J504" s="79"/>
      <c r="K504" s="88"/>
      <c r="L504" s="88"/>
      <c r="M504" s="88"/>
      <c r="N504" s="88"/>
      <c r="O504" s="88"/>
      <c r="P504" s="88"/>
    </row>
    <row r="505" spans="2:16" hidden="1" x14ac:dyDescent="0.2">
      <c r="B505" s="84">
        <v>43862</v>
      </c>
      <c r="C505" s="74">
        <f t="shared" si="86"/>
        <v>807</v>
      </c>
      <c r="D505" s="74">
        <f t="shared" si="86"/>
        <v>850</v>
      </c>
      <c r="E505" s="74">
        <f t="shared" si="86"/>
        <v>739</v>
      </c>
      <c r="F505" s="74">
        <f t="shared" si="86"/>
        <v>679</v>
      </c>
      <c r="G505" s="74">
        <f t="shared" si="86"/>
        <v>729</v>
      </c>
      <c r="H505" s="74">
        <f t="shared" si="86"/>
        <v>888</v>
      </c>
      <c r="I505" s="79">
        <f t="shared" si="86"/>
        <v>0</v>
      </c>
      <c r="J505" s="79"/>
      <c r="K505" s="88"/>
      <c r="L505" s="88"/>
      <c r="M505" s="88"/>
      <c r="N505" s="88"/>
      <c r="O505" s="88"/>
      <c r="P505" s="88"/>
    </row>
    <row r="506" spans="2:16" hidden="1" x14ac:dyDescent="0.2">
      <c r="B506" s="84">
        <v>43891</v>
      </c>
      <c r="C506" s="74">
        <f t="shared" si="86"/>
        <v>699</v>
      </c>
      <c r="D506" s="74">
        <f t="shared" si="86"/>
        <v>839</v>
      </c>
      <c r="E506" s="74">
        <f t="shared" si="86"/>
        <v>621</v>
      </c>
      <c r="F506" s="74">
        <f t="shared" si="86"/>
        <v>591</v>
      </c>
      <c r="G506" s="74">
        <f t="shared" si="86"/>
        <v>653</v>
      </c>
      <c r="H506" s="74">
        <f t="shared" si="86"/>
        <v>935</v>
      </c>
      <c r="I506" s="79">
        <f t="shared" si="86"/>
        <v>0</v>
      </c>
      <c r="J506" s="79"/>
      <c r="K506" s="88"/>
      <c r="L506" s="88"/>
      <c r="M506" s="88"/>
      <c r="N506" s="88"/>
      <c r="O506" s="88"/>
      <c r="P506" s="88"/>
    </row>
    <row r="507" spans="2:16" hidden="1" x14ac:dyDescent="0.2">
      <c r="B507" s="84">
        <v>43922</v>
      </c>
      <c r="C507" s="74">
        <f t="shared" si="86"/>
        <v>688</v>
      </c>
      <c r="D507" s="74">
        <f t="shared" si="86"/>
        <v>840</v>
      </c>
      <c r="E507" s="74">
        <f t="shared" si="86"/>
        <v>570</v>
      </c>
      <c r="F507" s="74">
        <f t="shared" si="86"/>
        <v>563</v>
      </c>
      <c r="G507" s="74">
        <f t="shared" si="86"/>
        <v>643</v>
      </c>
      <c r="H507" s="74">
        <f t="shared" si="86"/>
        <v>866</v>
      </c>
      <c r="I507" s="79">
        <f t="shared" si="86"/>
        <v>0</v>
      </c>
      <c r="J507" s="79"/>
      <c r="K507" s="88"/>
      <c r="L507" s="88"/>
      <c r="M507" s="88"/>
      <c r="N507" s="88"/>
      <c r="O507" s="88"/>
      <c r="P507" s="88"/>
    </row>
    <row r="508" spans="2:16" hidden="1" x14ac:dyDescent="0.2">
      <c r="B508" s="84">
        <v>43952</v>
      </c>
      <c r="C508" s="74">
        <f t="shared" ref="C508:I523" si="87">C179</f>
        <v>633</v>
      </c>
      <c r="D508" s="74">
        <f t="shared" si="87"/>
        <v>832</v>
      </c>
      <c r="E508" s="74">
        <f t="shared" si="87"/>
        <v>531</v>
      </c>
      <c r="F508" s="74">
        <f t="shared" si="87"/>
        <v>531</v>
      </c>
      <c r="G508" s="74">
        <f t="shared" si="87"/>
        <v>579</v>
      </c>
      <c r="H508" s="74">
        <f t="shared" si="87"/>
        <v>1025</v>
      </c>
      <c r="I508" s="79">
        <f t="shared" si="87"/>
        <v>0</v>
      </c>
      <c r="J508" s="79"/>
      <c r="K508" s="88"/>
      <c r="L508" s="88"/>
      <c r="M508" s="88"/>
      <c r="N508" s="88"/>
      <c r="O508" s="88"/>
      <c r="P508" s="88"/>
    </row>
    <row r="509" spans="2:16" hidden="1" x14ac:dyDescent="0.2">
      <c r="B509" s="84">
        <v>43983</v>
      </c>
      <c r="C509" s="74">
        <f t="shared" si="87"/>
        <v>705</v>
      </c>
      <c r="D509" s="74">
        <f t="shared" si="87"/>
        <v>915</v>
      </c>
      <c r="E509" s="74">
        <f t="shared" si="87"/>
        <v>598</v>
      </c>
      <c r="F509" s="74">
        <f t="shared" si="87"/>
        <v>607</v>
      </c>
      <c r="G509" s="74">
        <f t="shared" si="87"/>
        <v>634</v>
      </c>
      <c r="H509" s="74">
        <f t="shared" si="87"/>
        <v>993</v>
      </c>
      <c r="I509" s="79">
        <f t="shared" si="87"/>
        <v>0</v>
      </c>
      <c r="J509" s="79"/>
      <c r="K509" s="88"/>
      <c r="L509" s="88"/>
      <c r="M509" s="88"/>
      <c r="N509" s="88"/>
      <c r="O509" s="88"/>
      <c r="P509" s="88"/>
    </row>
    <row r="510" spans="2:16" hidden="1" x14ac:dyDescent="0.2">
      <c r="B510" s="84">
        <v>44013</v>
      </c>
      <c r="C510" s="74">
        <f t="shared" si="87"/>
        <v>704</v>
      </c>
      <c r="D510" s="74">
        <f t="shared" si="87"/>
        <v>897</v>
      </c>
      <c r="E510" s="74">
        <f t="shared" si="87"/>
        <v>659</v>
      </c>
      <c r="F510" s="74">
        <f t="shared" si="87"/>
        <v>647</v>
      </c>
      <c r="G510" s="74">
        <f t="shared" si="87"/>
        <v>666</v>
      </c>
      <c r="H510" s="74">
        <f t="shared" si="87"/>
        <v>924</v>
      </c>
      <c r="I510" s="79">
        <f t="shared" si="87"/>
        <v>0</v>
      </c>
      <c r="J510" s="79"/>
      <c r="K510" s="88"/>
      <c r="L510" s="88"/>
      <c r="M510" s="88"/>
      <c r="N510" s="88"/>
      <c r="O510" s="88"/>
      <c r="P510" s="88"/>
    </row>
    <row r="511" spans="2:16" hidden="1" x14ac:dyDescent="0.2">
      <c r="B511" s="84">
        <v>44044</v>
      </c>
      <c r="C511" s="74">
        <f t="shared" si="87"/>
        <v>756</v>
      </c>
      <c r="D511" s="74">
        <f t="shared" si="87"/>
        <v>983</v>
      </c>
      <c r="E511" s="74">
        <f t="shared" si="87"/>
        <v>703</v>
      </c>
      <c r="F511" s="74">
        <f t="shared" si="87"/>
        <v>713</v>
      </c>
      <c r="G511" s="74">
        <f t="shared" si="87"/>
        <v>749</v>
      </c>
      <c r="H511" s="74">
        <f t="shared" si="87"/>
        <v>915</v>
      </c>
      <c r="I511" s="79">
        <f t="shared" si="87"/>
        <v>0</v>
      </c>
      <c r="J511" s="79"/>
      <c r="K511" s="88"/>
      <c r="L511" s="88"/>
      <c r="M511" s="88"/>
      <c r="N511" s="88"/>
      <c r="O511" s="88"/>
      <c r="P511" s="88"/>
    </row>
    <row r="512" spans="2:16" hidden="1" x14ac:dyDescent="0.2">
      <c r="B512" s="84">
        <v>44075</v>
      </c>
      <c r="C512" s="74">
        <f t="shared" si="87"/>
        <v>788</v>
      </c>
      <c r="D512" s="74">
        <f t="shared" si="87"/>
        <v>1034</v>
      </c>
      <c r="E512" s="74">
        <f t="shared" si="87"/>
        <v>741</v>
      </c>
      <c r="F512" s="74">
        <f t="shared" si="87"/>
        <v>748</v>
      </c>
      <c r="G512" s="74">
        <f t="shared" si="87"/>
        <v>797</v>
      </c>
      <c r="H512" s="74">
        <f t="shared" si="87"/>
        <v>915</v>
      </c>
      <c r="I512" s="79">
        <f t="shared" si="87"/>
        <v>0</v>
      </c>
      <c r="J512" s="79"/>
      <c r="K512" s="88"/>
      <c r="L512" s="88"/>
      <c r="M512" s="88"/>
      <c r="N512" s="88"/>
      <c r="O512" s="88"/>
      <c r="P512" s="88"/>
    </row>
    <row r="513" spans="2:16" hidden="1" x14ac:dyDescent="0.2">
      <c r="B513" s="84">
        <v>44105</v>
      </c>
      <c r="C513" s="74">
        <f t="shared" si="87"/>
        <v>818</v>
      </c>
      <c r="D513" s="74">
        <f t="shared" si="87"/>
        <v>1108</v>
      </c>
      <c r="E513" s="74">
        <f t="shared" si="87"/>
        <v>762</v>
      </c>
      <c r="F513" s="74">
        <f t="shared" si="87"/>
        <v>771</v>
      </c>
      <c r="G513" s="74">
        <f t="shared" si="87"/>
        <v>806</v>
      </c>
      <c r="H513" s="74">
        <f t="shared" si="87"/>
        <v>915</v>
      </c>
      <c r="I513" s="79">
        <f t="shared" si="87"/>
        <v>0</v>
      </c>
      <c r="J513" s="79"/>
      <c r="K513" s="88"/>
      <c r="L513" s="88"/>
      <c r="M513" s="88"/>
      <c r="N513" s="88"/>
      <c r="O513" s="88"/>
      <c r="P513" s="88"/>
    </row>
    <row r="514" spans="2:16" hidden="1" x14ac:dyDescent="0.2">
      <c r="B514" s="84">
        <v>44136</v>
      </c>
      <c r="C514" s="74">
        <f t="shared" si="87"/>
        <v>1092</v>
      </c>
      <c r="D514" s="74">
        <f t="shared" si="87"/>
        <v>1383</v>
      </c>
      <c r="E514" s="74">
        <f t="shared" si="87"/>
        <v>866</v>
      </c>
      <c r="F514" s="74">
        <f t="shared" si="87"/>
        <v>868</v>
      </c>
      <c r="G514" s="74">
        <f t="shared" si="87"/>
        <v>975</v>
      </c>
      <c r="H514" s="74">
        <f t="shared" si="87"/>
        <v>800</v>
      </c>
      <c r="I514" s="79">
        <f t="shared" si="87"/>
        <v>0</v>
      </c>
      <c r="J514" s="79"/>
      <c r="K514" s="88"/>
      <c r="L514" s="88"/>
      <c r="M514" s="88"/>
      <c r="N514" s="88"/>
      <c r="O514" s="88"/>
      <c r="P514" s="88"/>
    </row>
    <row r="515" spans="2:16" hidden="1" x14ac:dyDescent="0.2">
      <c r="B515" s="84">
        <v>44166</v>
      </c>
      <c r="C515" s="74">
        <f t="shared" si="87"/>
        <v>1246</v>
      </c>
      <c r="D515" s="74">
        <f t="shared" si="87"/>
        <v>1480</v>
      </c>
      <c r="E515" s="74">
        <f t="shared" si="87"/>
        <v>959</v>
      </c>
      <c r="F515" s="74">
        <f t="shared" si="87"/>
        <v>930</v>
      </c>
      <c r="G515" s="74">
        <f t="shared" si="87"/>
        <v>1017</v>
      </c>
      <c r="H515" s="74">
        <f t="shared" si="87"/>
        <v>880</v>
      </c>
      <c r="I515" s="79">
        <f t="shared" si="87"/>
        <v>0</v>
      </c>
      <c r="J515" s="79"/>
      <c r="K515" s="88"/>
      <c r="L515" s="88"/>
      <c r="M515" s="88"/>
      <c r="N515" s="88"/>
      <c r="O515" s="88"/>
      <c r="P515" s="88"/>
    </row>
    <row r="516" spans="2:16" hidden="1" x14ac:dyDescent="0.2">
      <c r="B516" s="84">
        <v>44197</v>
      </c>
      <c r="C516" s="74">
        <f t="shared" si="87"/>
        <v>1366</v>
      </c>
      <c r="D516" s="74">
        <f t="shared" si="87"/>
        <v>1449</v>
      </c>
      <c r="E516" s="74">
        <f t="shared" si="87"/>
        <v>1037</v>
      </c>
      <c r="F516" s="74">
        <f t="shared" si="87"/>
        <v>985</v>
      </c>
      <c r="G516" s="74">
        <f t="shared" si="87"/>
        <v>1017</v>
      </c>
      <c r="H516" s="74">
        <f t="shared" si="87"/>
        <v>950</v>
      </c>
      <c r="I516" s="79">
        <f t="shared" si="87"/>
        <v>0</v>
      </c>
      <c r="J516" s="79"/>
      <c r="K516" s="88"/>
      <c r="L516" s="88"/>
      <c r="M516" s="88"/>
      <c r="N516" s="88"/>
      <c r="O516" s="88"/>
      <c r="P516" s="88"/>
    </row>
    <row r="517" spans="2:16" hidden="1" x14ac:dyDescent="0.2">
      <c r="B517" s="84">
        <v>44228</v>
      </c>
      <c r="C517" s="74">
        <f t="shared" si="87"/>
        <v>1360</v>
      </c>
      <c r="D517" s="74">
        <f t="shared" si="87"/>
        <v>1429</v>
      </c>
      <c r="E517" s="74">
        <f t="shared" si="87"/>
        <v>1054</v>
      </c>
      <c r="F517" s="74">
        <f t="shared" si="87"/>
        <v>1023</v>
      </c>
      <c r="G517" s="74">
        <f t="shared" si="87"/>
        <v>1037</v>
      </c>
      <c r="H517" s="74">
        <f t="shared" si="87"/>
        <v>1188</v>
      </c>
      <c r="I517" s="79">
        <f t="shared" si="87"/>
        <v>0</v>
      </c>
      <c r="J517" s="79"/>
      <c r="K517" s="88"/>
      <c r="L517" s="88"/>
      <c r="M517" s="88"/>
      <c r="N517" s="88"/>
      <c r="O517" s="88"/>
      <c r="P517" s="88"/>
    </row>
    <row r="518" spans="2:16" hidden="1" x14ac:dyDescent="0.2">
      <c r="B518" s="84">
        <v>44256</v>
      </c>
      <c r="C518" s="74">
        <f t="shared" si="87"/>
        <v>1458</v>
      </c>
      <c r="D518" s="74">
        <f t="shared" si="87"/>
        <v>1540</v>
      </c>
      <c r="E518" s="74">
        <f t="shared" si="87"/>
        <v>1127</v>
      </c>
      <c r="F518" s="74">
        <f t="shared" si="87"/>
        <v>1042</v>
      </c>
      <c r="G518" s="74">
        <f t="shared" si="87"/>
        <v>1072</v>
      </c>
      <c r="H518" s="74">
        <f t="shared" si="87"/>
        <v>1251</v>
      </c>
      <c r="I518" s="79">
        <f t="shared" si="87"/>
        <v>0</v>
      </c>
      <c r="J518" s="79"/>
      <c r="K518" s="88"/>
      <c r="L518" s="88"/>
      <c r="M518" s="88"/>
      <c r="N518" s="88"/>
      <c r="O518" s="88"/>
      <c r="P518" s="88"/>
    </row>
    <row r="519" spans="2:16" hidden="1" x14ac:dyDescent="0.2">
      <c r="B519" s="84">
        <v>44287</v>
      </c>
      <c r="C519" s="74">
        <f t="shared" si="87"/>
        <v>1463</v>
      </c>
      <c r="D519" s="74">
        <f t="shared" si="87"/>
        <v>1598</v>
      </c>
      <c r="E519" s="74">
        <f t="shared" si="87"/>
        <v>1157</v>
      </c>
      <c r="F519" s="74">
        <f t="shared" si="87"/>
        <v>1080</v>
      </c>
      <c r="G519" s="74">
        <f t="shared" si="87"/>
        <v>1106</v>
      </c>
      <c r="H519" s="74">
        <f t="shared" si="87"/>
        <v>1330</v>
      </c>
      <c r="I519" s="79">
        <f t="shared" si="87"/>
        <v>0</v>
      </c>
      <c r="J519" s="79"/>
      <c r="K519" s="88"/>
      <c r="L519" s="88"/>
      <c r="M519" s="88"/>
      <c r="N519" s="88"/>
      <c r="O519" s="88"/>
      <c r="P519" s="88"/>
    </row>
    <row r="520" spans="2:16" hidden="1" x14ac:dyDescent="0.2">
      <c r="B520" s="84">
        <v>44317</v>
      </c>
      <c r="C520" s="74">
        <f t="shared" si="87"/>
        <v>1496</v>
      </c>
      <c r="D520" s="74">
        <f t="shared" si="87"/>
        <v>1662</v>
      </c>
      <c r="E520" s="74">
        <f t="shared" si="87"/>
        <v>1241</v>
      </c>
      <c r="F520" s="74">
        <f t="shared" si="87"/>
        <v>1150</v>
      </c>
      <c r="G520" s="74">
        <f t="shared" si="87"/>
        <v>1179</v>
      </c>
      <c r="H520" s="74">
        <f t="shared" si="87"/>
        <v>1470</v>
      </c>
      <c r="I520" s="79">
        <f t="shared" si="87"/>
        <v>0</v>
      </c>
      <c r="J520" s="79"/>
      <c r="K520" s="88"/>
      <c r="L520" s="88"/>
      <c r="M520" s="88"/>
      <c r="N520" s="88"/>
      <c r="O520" s="88"/>
      <c r="P520" s="88"/>
    </row>
    <row r="521" spans="2:16" hidden="1" x14ac:dyDescent="0.2">
      <c r="B521" s="84">
        <v>44348</v>
      </c>
      <c r="C521" s="74">
        <f t="shared" si="87"/>
        <v>1365</v>
      </c>
      <c r="D521" s="74">
        <f t="shared" si="87"/>
        <v>1600</v>
      </c>
      <c r="E521" s="74">
        <f t="shared" si="87"/>
        <v>1054</v>
      </c>
      <c r="F521" s="74">
        <f t="shared" si="87"/>
        <v>1006</v>
      </c>
      <c r="G521" s="74">
        <f t="shared" si="87"/>
        <v>1048</v>
      </c>
      <c r="H521" s="74">
        <f t="shared" si="87"/>
        <v>1538</v>
      </c>
      <c r="I521" s="79">
        <f t="shared" si="87"/>
        <v>0</v>
      </c>
      <c r="J521" s="79"/>
      <c r="K521" s="88"/>
      <c r="L521" s="88"/>
      <c r="M521" s="88"/>
      <c r="N521" s="88"/>
      <c r="O521" s="88"/>
      <c r="P521" s="88"/>
    </row>
    <row r="522" spans="2:16" hidden="1" x14ac:dyDescent="0.2">
      <c r="B522" s="84">
        <v>44378</v>
      </c>
      <c r="C522" s="74">
        <f t="shared" si="87"/>
        <v>1261</v>
      </c>
      <c r="D522" s="74">
        <f t="shared" si="87"/>
        <v>1567</v>
      </c>
      <c r="E522" s="74">
        <f t="shared" si="87"/>
        <v>1129</v>
      </c>
      <c r="F522" s="74">
        <f t="shared" si="87"/>
        <v>1073</v>
      </c>
      <c r="G522" s="74">
        <f t="shared" si="87"/>
        <v>1085</v>
      </c>
      <c r="H522" s="74">
        <f t="shared" si="87"/>
        <v>1526</v>
      </c>
      <c r="I522" s="79">
        <f t="shared" si="87"/>
        <v>0</v>
      </c>
      <c r="J522" s="79"/>
      <c r="K522" s="88"/>
      <c r="L522" s="88"/>
      <c r="M522" s="88"/>
      <c r="N522" s="88"/>
      <c r="O522" s="88"/>
      <c r="P522" s="88"/>
    </row>
    <row r="523" spans="2:16" hidden="1" x14ac:dyDescent="0.2">
      <c r="B523" s="84">
        <v>44409</v>
      </c>
      <c r="C523" s="74">
        <f t="shared" si="87"/>
        <v>1326</v>
      </c>
      <c r="D523" s="74">
        <f t="shared" si="87"/>
        <v>1476</v>
      </c>
      <c r="E523" s="74">
        <f t="shared" si="87"/>
        <v>1226</v>
      </c>
      <c r="F523" s="74">
        <f t="shared" si="87"/>
        <v>1151</v>
      </c>
      <c r="G523" s="74">
        <f t="shared" si="87"/>
        <v>1156</v>
      </c>
      <c r="H523" s="74">
        <f t="shared" si="87"/>
        <v>1638</v>
      </c>
      <c r="I523" s="79">
        <f t="shared" si="87"/>
        <v>0</v>
      </c>
      <c r="J523" s="79"/>
      <c r="K523" s="88"/>
      <c r="L523" s="88"/>
      <c r="M523" s="88"/>
      <c r="N523" s="88"/>
      <c r="O523" s="88"/>
      <c r="P523" s="88"/>
    </row>
    <row r="524" spans="2:16" hidden="1" x14ac:dyDescent="0.2">
      <c r="B524" s="84">
        <v>44440</v>
      </c>
      <c r="C524" s="74">
        <f t="shared" ref="C524:N539" si="88">C195</f>
        <v>1406</v>
      </c>
      <c r="D524" s="74">
        <f t="shared" si="88"/>
        <v>1505</v>
      </c>
      <c r="E524" s="74">
        <f t="shared" si="88"/>
        <v>1235</v>
      </c>
      <c r="F524" s="74">
        <f t="shared" si="88"/>
        <v>1127</v>
      </c>
      <c r="G524" s="74">
        <f t="shared" si="88"/>
        <v>1192</v>
      </c>
      <c r="H524" s="74">
        <f t="shared" si="88"/>
        <v>1662</v>
      </c>
      <c r="I524" s="79">
        <f t="shared" si="88"/>
        <v>0</v>
      </c>
      <c r="J524" s="79"/>
      <c r="K524" s="88"/>
      <c r="L524" s="88"/>
      <c r="M524" s="88"/>
      <c r="N524" s="88"/>
      <c r="O524" s="88"/>
      <c r="P524" s="88"/>
    </row>
    <row r="525" spans="2:16" hidden="1" x14ac:dyDescent="0.2">
      <c r="B525" s="84">
        <v>44470</v>
      </c>
      <c r="C525" s="74">
        <f t="shared" si="88"/>
        <v>1792</v>
      </c>
      <c r="D525" s="74">
        <f t="shared" si="88"/>
        <v>1884</v>
      </c>
      <c r="E525" s="74">
        <f t="shared" si="88"/>
        <v>1365</v>
      </c>
      <c r="F525" s="74">
        <f t="shared" si="88"/>
        <v>1261</v>
      </c>
      <c r="G525" s="74">
        <f t="shared" si="88"/>
        <v>1324</v>
      </c>
      <c r="H525" s="74">
        <f t="shared" si="88"/>
        <v>1624</v>
      </c>
      <c r="I525" s="79">
        <f t="shared" si="88"/>
        <v>0</v>
      </c>
      <c r="J525" s="79"/>
      <c r="K525" s="88"/>
      <c r="L525" s="88"/>
      <c r="M525" s="88"/>
      <c r="N525" s="88"/>
      <c r="O525" s="88"/>
      <c r="P525" s="88"/>
    </row>
    <row r="526" spans="2:16" hidden="1" x14ac:dyDescent="0.2">
      <c r="B526" s="84">
        <v>44501</v>
      </c>
      <c r="C526" s="74">
        <f t="shared" si="88"/>
        <v>2064</v>
      </c>
      <c r="D526" s="74">
        <f t="shared" si="88"/>
        <v>1905</v>
      </c>
      <c r="E526" s="74">
        <f t="shared" si="88"/>
        <v>1358</v>
      </c>
      <c r="F526" s="74">
        <f t="shared" si="88"/>
        <v>1333</v>
      </c>
      <c r="G526" s="74">
        <f t="shared" si="88"/>
        <v>1394</v>
      </c>
      <c r="H526" s="74">
        <f t="shared" si="88"/>
        <v>1911</v>
      </c>
      <c r="I526" s="79">
        <f t="shared" si="88"/>
        <v>0</v>
      </c>
      <c r="J526" s="79"/>
      <c r="K526" s="88"/>
      <c r="L526" s="88"/>
      <c r="M526" s="88"/>
      <c r="N526" s="88"/>
      <c r="O526" s="88"/>
      <c r="P526" s="88"/>
    </row>
    <row r="527" spans="2:16" hidden="1" x14ac:dyDescent="0.2">
      <c r="B527" s="84">
        <v>44531</v>
      </c>
      <c r="C527" s="74">
        <f t="shared" si="88"/>
        <v>1842</v>
      </c>
      <c r="D527" s="74">
        <f t="shared" si="88"/>
        <v>1795</v>
      </c>
      <c r="E527" s="74">
        <f t="shared" si="88"/>
        <v>1323</v>
      </c>
      <c r="F527" s="74">
        <f t="shared" si="88"/>
        <v>1263</v>
      </c>
      <c r="G527" s="74">
        <f t="shared" si="88"/>
        <v>1311</v>
      </c>
      <c r="H527" s="74">
        <f t="shared" si="88"/>
        <v>1666</v>
      </c>
      <c r="I527" s="79">
        <f t="shared" si="88"/>
        <v>0</v>
      </c>
      <c r="J527" s="79"/>
      <c r="K527" s="88"/>
      <c r="L527" s="88"/>
      <c r="M527" s="88"/>
      <c r="N527" s="88"/>
      <c r="O527" s="88"/>
      <c r="P527" s="88"/>
    </row>
    <row r="528" spans="2:16" x14ac:dyDescent="0.2">
      <c r="B528" s="84">
        <v>44562</v>
      </c>
      <c r="C528" s="74">
        <f t="shared" si="88"/>
        <v>2171</v>
      </c>
      <c r="D528" s="74">
        <f t="shared" si="88"/>
        <v>2016</v>
      </c>
      <c r="E528" s="74">
        <f t="shared" si="88"/>
        <v>1358</v>
      </c>
      <c r="F528" s="74">
        <f t="shared" si="88"/>
        <v>1352</v>
      </c>
      <c r="G528" s="74">
        <f t="shared" si="88"/>
        <v>1412</v>
      </c>
      <c r="H528" s="74">
        <f t="shared" si="88"/>
        <v>1680</v>
      </c>
      <c r="I528" s="79">
        <f t="shared" si="88"/>
        <v>0</v>
      </c>
      <c r="J528" s="79">
        <f t="shared" si="88"/>
        <v>2.1860999999999997</v>
      </c>
      <c r="K528" s="79">
        <f t="shared" si="88"/>
        <v>2737.5</v>
      </c>
      <c r="L528" s="79">
        <f t="shared" si="88"/>
        <v>3131.25</v>
      </c>
      <c r="M528" s="79">
        <f t="shared" si="88"/>
        <v>2800</v>
      </c>
      <c r="N528" s="79">
        <f t="shared" si="88"/>
        <v>286.25</v>
      </c>
      <c r="O528" s="88"/>
      <c r="P528" s="88"/>
    </row>
    <row r="529" spans="2:16" x14ac:dyDescent="0.2">
      <c r="B529" s="84">
        <v>44593</v>
      </c>
      <c r="C529" s="74">
        <f t="shared" si="88"/>
        <v>2425</v>
      </c>
      <c r="D529" s="74">
        <f t="shared" si="88"/>
        <v>2146</v>
      </c>
      <c r="E529" s="74">
        <f t="shared" si="88"/>
        <v>1522</v>
      </c>
      <c r="F529" s="74">
        <f t="shared" si="88"/>
        <v>1547</v>
      </c>
      <c r="G529" s="74">
        <f t="shared" si="88"/>
        <v>1552</v>
      </c>
      <c r="H529" s="74">
        <f t="shared" si="88"/>
        <v>1768</v>
      </c>
      <c r="I529" s="79">
        <f t="shared" si="88"/>
        <v>0</v>
      </c>
      <c r="J529" s="79">
        <f t="shared" si="88"/>
        <v>2.1160526315789472</v>
      </c>
      <c r="K529" s="79">
        <f t="shared" si="88"/>
        <v>2852.5</v>
      </c>
      <c r="L529" s="79">
        <f t="shared" si="88"/>
        <v>3203.75</v>
      </c>
      <c r="M529" s="79">
        <f t="shared" si="88"/>
        <v>2800</v>
      </c>
      <c r="N529" s="79">
        <f t="shared" si="88"/>
        <v>293.75</v>
      </c>
      <c r="O529" s="88"/>
      <c r="P529" s="88"/>
    </row>
    <row r="530" spans="2:16" x14ac:dyDescent="0.2">
      <c r="B530" s="84">
        <v>44621</v>
      </c>
      <c r="C530" s="74">
        <f t="shared" si="88"/>
        <v>2378</v>
      </c>
      <c r="D530" s="74">
        <f t="shared" si="88"/>
        <v>2271</v>
      </c>
      <c r="E530" s="74">
        <f t="shared" si="88"/>
        <v>1813</v>
      </c>
      <c r="F530" s="74">
        <f t="shared" si="88"/>
        <v>1774</v>
      </c>
      <c r="G530" s="74">
        <f t="shared" si="88"/>
        <v>1802</v>
      </c>
      <c r="H530" s="74">
        <f t="shared" si="88"/>
        <v>1840</v>
      </c>
      <c r="I530" s="79">
        <f t="shared" si="88"/>
        <v>0</v>
      </c>
      <c r="J530" s="79">
        <f t="shared" si="88"/>
        <v>2.4913913043478262</v>
      </c>
      <c r="K530" s="79">
        <f t="shared" si="88"/>
        <v>2995</v>
      </c>
      <c r="L530" s="79">
        <f t="shared" si="88"/>
        <v>3318</v>
      </c>
      <c r="M530" s="79">
        <f t="shared" si="88"/>
        <v>2800</v>
      </c>
      <c r="N530" s="79">
        <f t="shared" si="88"/>
        <v>307</v>
      </c>
      <c r="O530" s="88"/>
      <c r="P530" s="88"/>
    </row>
    <row r="531" spans="2:16" x14ac:dyDescent="0.2">
      <c r="B531" s="84">
        <v>44652</v>
      </c>
      <c r="C531" s="74">
        <f t="shared" si="88"/>
        <v>2037</v>
      </c>
      <c r="D531" s="74">
        <f t="shared" si="88"/>
        <v>2054</v>
      </c>
      <c r="E531" s="74">
        <f t="shared" si="88"/>
        <v>1719</v>
      </c>
      <c r="F531" s="74">
        <f t="shared" si="88"/>
        <v>1697</v>
      </c>
      <c r="G531" s="74">
        <f t="shared" si="88"/>
        <v>1691</v>
      </c>
      <c r="H531" s="74">
        <f t="shared" si="88"/>
        <v>1840</v>
      </c>
      <c r="I531" s="79">
        <f t="shared" si="88"/>
        <v>0</v>
      </c>
      <c r="J531" s="79">
        <f t="shared" si="88"/>
        <v>2.5579499999999999</v>
      </c>
      <c r="K531" s="79">
        <f t="shared" si="88"/>
        <v>2653.125</v>
      </c>
      <c r="L531" s="79">
        <f t="shared" si="88"/>
        <v>3270</v>
      </c>
      <c r="M531" s="79">
        <f t="shared" si="88"/>
        <v>2950</v>
      </c>
      <c r="N531" s="79">
        <f t="shared" si="88"/>
        <v>315</v>
      </c>
      <c r="O531" s="88"/>
      <c r="P531" s="88"/>
    </row>
    <row r="532" spans="2:16" x14ac:dyDescent="0.2">
      <c r="B532" s="84">
        <v>44682</v>
      </c>
      <c r="C532" s="74">
        <f t="shared" si="88"/>
        <v>1790</v>
      </c>
      <c r="D532" s="74">
        <f t="shared" si="88"/>
        <v>1752</v>
      </c>
      <c r="E532" s="74">
        <f t="shared" si="88"/>
        <v>1714</v>
      </c>
      <c r="F532" s="74">
        <f t="shared" si="88"/>
        <v>1688</v>
      </c>
      <c r="G532" s="74">
        <f t="shared" si="88"/>
        <v>1698</v>
      </c>
      <c r="H532" s="74">
        <f t="shared" si="88"/>
        <v>1935</v>
      </c>
      <c r="I532" s="79">
        <f t="shared" si="88"/>
        <v>0</v>
      </c>
      <c r="J532" s="79">
        <f t="shared" si="88"/>
        <v>2.7459523809523807</v>
      </c>
      <c r="K532" s="79">
        <f t="shared" si="88"/>
        <v>2398.75</v>
      </c>
      <c r="L532" s="79">
        <f t="shared" si="88"/>
        <v>3228.75</v>
      </c>
      <c r="M532" s="79">
        <f t="shared" si="88"/>
        <v>2950</v>
      </c>
      <c r="N532" s="79">
        <f t="shared" si="88"/>
        <v>315</v>
      </c>
      <c r="O532" s="88"/>
      <c r="P532" s="88"/>
    </row>
    <row r="533" spans="2:16" x14ac:dyDescent="0.2">
      <c r="B533" s="84">
        <v>44713</v>
      </c>
      <c r="C533" s="74">
        <f t="shared" si="88"/>
        <v>1512</v>
      </c>
      <c r="D533" s="74">
        <f t="shared" si="88"/>
        <v>1686</v>
      </c>
      <c r="E533" s="74">
        <f t="shared" si="88"/>
        <v>1573</v>
      </c>
      <c r="F533" s="74">
        <f t="shared" si="88"/>
        <v>1466</v>
      </c>
      <c r="G533" s="74">
        <f t="shared" si="88"/>
        <v>1462</v>
      </c>
      <c r="H533" s="74">
        <f t="shared" si="88"/>
        <v>1974</v>
      </c>
      <c r="I533" s="79">
        <f t="shared" si="88"/>
        <v>0</v>
      </c>
      <c r="J533" s="79">
        <f t="shared" si="88"/>
        <v>2.8281904761904761</v>
      </c>
      <c r="K533" s="79">
        <f t="shared" si="88"/>
        <v>1809</v>
      </c>
      <c r="L533" s="79">
        <f t="shared" si="88"/>
        <v>2911</v>
      </c>
      <c r="M533" s="79">
        <f t="shared" si="88"/>
        <v>2950</v>
      </c>
      <c r="N533" s="79">
        <f t="shared" si="88"/>
        <v>316</v>
      </c>
      <c r="O533" s="88"/>
      <c r="P533" s="88"/>
    </row>
    <row r="534" spans="2:16" x14ac:dyDescent="0.2">
      <c r="B534" s="84">
        <v>44743</v>
      </c>
      <c r="C534" s="74">
        <f t="shared" si="88"/>
        <v>1265</v>
      </c>
      <c r="D534" s="74">
        <f t="shared" si="88"/>
        <v>1497</v>
      </c>
      <c r="E534" s="74">
        <f t="shared" si="88"/>
        <v>1203</v>
      </c>
      <c r="F534" s="74">
        <f t="shared" si="88"/>
        <v>1051</v>
      </c>
      <c r="G534" s="74">
        <f t="shared" si="88"/>
        <v>1021</v>
      </c>
      <c r="H534" s="74">
        <f t="shared" si="88"/>
        <v>1980</v>
      </c>
      <c r="I534" s="79">
        <f t="shared" si="88"/>
        <v>0</v>
      </c>
      <c r="J534" s="79">
        <f t="shared" si="88"/>
        <v>2.5011000000000001</v>
      </c>
      <c r="K534" s="79">
        <f t="shared" si="88"/>
        <v>1326.25</v>
      </c>
      <c r="L534" s="79">
        <f t="shared" si="88"/>
        <v>2530</v>
      </c>
      <c r="M534" s="79">
        <f t="shared" si="88"/>
        <v>2300</v>
      </c>
      <c r="N534" s="79">
        <f t="shared" si="88"/>
        <v>342.5</v>
      </c>
      <c r="O534" s="88"/>
      <c r="P534" s="88"/>
    </row>
    <row r="535" spans="2:16" x14ac:dyDescent="0.2">
      <c r="B535" s="84">
        <v>44774</v>
      </c>
      <c r="C535" s="74">
        <f t="shared" si="88"/>
        <v>1217</v>
      </c>
      <c r="D535" s="74">
        <f t="shared" si="88"/>
        <v>1361</v>
      </c>
      <c r="E535" s="74">
        <f t="shared" si="88"/>
        <v>1095</v>
      </c>
      <c r="F535" s="74">
        <f t="shared" si="88"/>
        <v>1031</v>
      </c>
      <c r="G535" s="74">
        <f t="shared" si="88"/>
        <v>1047</v>
      </c>
      <c r="H535" s="74">
        <f t="shared" si="88"/>
        <v>1980</v>
      </c>
      <c r="I535" s="79">
        <f t="shared" si="88"/>
        <v>0</v>
      </c>
      <c r="J535" s="79">
        <f t="shared" si="88"/>
        <v>2.5122608695652171</v>
      </c>
      <c r="K535" s="79">
        <f t="shared" si="88"/>
        <v>1512</v>
      </c>
      <c r="L535" s="79">
        <f t="shared" si="88"/>
        <v>2268</v>
      </c>
      <c r="M535" s="79">
        <f t="shared" si="88"/>
        <v>2300</v>
      </c>
      <c r="N535" s="79">
        <f t="shared" si="88"/>
        <v>345</v>
      </c>
      <c r="O535" s="88"/>
      <c r="P535" s="88"/>
    </row>
    <row r="536" spans="2:16" x14ac:dyDescent="0.2">
      <c r="B536" s="84">
        <v>44805</v>
      </c>
      <c r="C536" s="74">
        <f t="shared" si="88"/>
        <v>1219</v>
      </c>
      <c r="D536" s="74">
        <f t="shared" si="88"/>
        <v>1228</v>
      </c>
      <c r="E536" s="74">
        <f t="shared" si="88"/>
        <v>1048</v>
      </c>
      <c r="F536" s="74">
        <f t="shared" si="88"/>
        <v>908</v>
      </c>
      <c r="G536" s="74">
        <f t="shared" si="88"/>
        <v>938</v>
      </c>
      <c r="H536" s="74">
        <f t="shared" si="88"/>
        <v>1950</v>
      </c>
      <c r="I536" s="79">
        <f t="shared" si="88"/>
        <v>0</v>
      </c>
      <c r="J536" s="79">
        <f t="shared" si="88"/>
        <v>2.4620952380952379</v>
      </c>
      <c r="K536" s="79">
        <f t="shared" si="88"/>
        <v>1631.25</v>
      </c>
      <c r="L536" s="79">
        <f t="shared" si="88"/>
        <v>1871.25</v>
      </c>
      <c r="M536" s="79">
        <f t="shared" si="88"/>
        <v>2300</v>
      </c>
      <c r="N536" s="79">
        <f t="shared" si="88"/>
        <v>345</v>
      </c>
      <c r="O536" s="88"/>
      <c r="P536" s="88"/>
    </row>
    <row r="537" spans="2:16" x14ac:dyDescent="0.2">
      <c r="B537" s="84">
        <v>44835</v>
      </c>
      <c r="C537" s="74">
        <f t="shared" si="88"/>
        <v>1018</v>
      </c>
      <c r="D537" s="74">
        <f t="shared" si="88"/>
        <v>1105</v>
      </c>
      <c r="E537" s="74">
        <f t="shared" si="88"/>
        <v>1043</v>
      </c>
      <c r="F537" s="74">
        <f t="shared" si="88"/>
        <v>898</v>
      </c>
      <c r="G537" s="74">
        <f t="shared" si="88"/>
        <v>934</v>
      </c>
      <c r="H537" s="74">
        <f t="shared" si="88"/>
        <v>1905</v>
      </c>
      <c r="I537" s="79">
        <f t="shared" si="88"/>
        <v>0</v>
      </c>
      <c r="J537" s="79">
        <f t="shared" si="88"/>
        <v>2.437619047619048</v>
      </c>
      <c r="K537" s="79">
        <f t="shared" si="88"/>
        <v>1421.25</v>
      </c>
      <c r="L537" s="79">
        <f t="shared" si="88"/>
        <v>1691.25</v>
      </c>
      <c r="M537" s="79">
        <f t="shared" si="88"/>
        <v>1775</v>
      </c>
      <c r="N537" s="79">
        <f t="shared" si="88"/>
        <v>325</v>
      </c>
      <c r="O537" s="88"/>
      <c r="P537" s="88"/>
    </row>
    <row r="538" spans="2:16" x14ac:dyDescent="0.2">
      <c r="B538" s="84">
        <v>44866</v>
      </c>
      <c r="C538" s="74">
        <f t="shared" si="88"/>
        <v>1065</v>
      </c>
      <c r="D538" s="74">
        <f t="shared" si="88"/>
        <v>1179</v>
      </c>
      <c r="E538" s="74">
        <f t="shared" si="88"/>
        <v>1099</v>
      </c>
      <c r="F538" s="74">
        <f t="shared" si="88"/>
        <v>968</v>
      </c>
      <c r="G538" s="74">
        <f t="shared" si="88"/>
        <v>975</v>
      </c>
      <c r="H538" s="74">
        <f t="shared" si="88"/>
        <v>1905</v>
      </c>
      <c r="I538" s="79">
        <f t="shared" si="88"/>
        <v>0</v>
      </c>
      <c r="J538" s="79">
        <f t="shared" si="88"/>
        <v>2.6368571428571426</v>
      </c>
      <c r="K538" s="79">
        <f t="shared" si="88"/>
        <v>1369</v>
      </c>
      <c r="L538" s="79">
        <f t="shared" si="88"/>
        <v>1627</v>
      </c>
      <c r="M538" s="79">
        <f t="shared" si="88"/>
        <v>1775</v>
      </c>
      <c r="N538" s="79">
        <f t="shared" si="88"/>
        <v>325</v>
      </c>
      <c r="O538" s="88"/>
      <c r="P538" s="88"/>
    </row>
    <row r="539" spans="2:16" x14ac:dyDescent="0.2">
      <c r="B539" s="84">
        <v>44896</v>
      </c>
      <c r="C539" s="74">
        <f t="shared" si="88"/>
        <v>1073</v>
      </c>
      <c r="D539" s="74">
        <f t="shared" si="88"/>
        <v>1160</v>
      </c>
      <c r="E539" s="74">
        <f t="shared" si="88"/>
        <v>1035</v>
      </c>
      <c r="F539" s="74">
        <f t="shared" si="88"/>
        <v>959</v>
      </c>
      <c r="G539" s="74">
        <f t="shared" si="88"/>
        <v>894</v>
      </c>
      <c r="H539" s="74">
        <f t="shared" si="88"/>
        <v>1896</v>
      </c>
      <c r="I539" s="79">
        <f t="shared" si="88"/>
        <v>0</v>
      </c>
      <c r="J539" s="79">
        <f t="shared" si="88"/>
        <v>2.175642857142857</v>
      </c>
      <c r="K539" s="79">
        <f t="shared" si="88"/>
        <v>1388.33</v>
      </c>
      <c r="L539" s="79">
        <f t="shared" si="88"/>
        <v>1595</v>
      </c>
      <c r="M539" s="79">
        <f t="shared" si="88"/>
        <v>1775</v>
      </c>
      <c r="N539" s="79">
        <f t="shared" si="88"/>
        <v>325</v>
      </c>
      <c r="O539" s="88"/>
      <c r="P539" s="88"/>
    </row>
    <row r="540" spans="2:16" x14ac:dyDescent="0.2">
      <c r="B540" s="84">
        <v>44927</v>
      </c>
      <c r="C540" s="74">
        <f t="shared" ref="C540:N555" si="89">C211</f>
        <v>1041</v>
      </c>
      <c r="D540" s="74">
        <f t="shared" si="89"/>
        <v>1085</v>
      </c>
      <c r="E540" s="74">
        <f t="shared" si="89"/>
        <v>1024</v>
      </c>
      <c r="F540" s="74">
        <f t="shared" si="89"/>
        <v>958</v>
      </c>
      <c r="G540" s="74">
        <f t="shared" si="89"/>
        <v>926</v>
      </c>
      <c r="H540" s="74">
        <f t="shared" si="89"/>
        <v>1813</v>
      </c>
      <c r="I540" s="79">
        <f t="shared" si="89"/>
        <v>0</v>
      </c>
      <c r="J540" s="79">
        <f t="shared" si="89"/>
        <v>2.2039499999999999</v>
      </c>
      <c r="K540" s="79">
        <f t="shared" si="89"/>
        <v>1375</v>
      </c>
      <c r="L540" s="79">
        <f t="shared" si="89"/>
        <v>1555</v>
      </c>
      <c r="M540" s="79">
        <f t="shared" si="89"/>
        <v>1600</v>
      </c>
      <c r="N540" s="79">
        <f t="shared" si="89"/>
        <v>325</v>
      </c>
      <c r="O540" s="88"/>
      <c r="P540" s="88"/>
    </row>
    <row r="541" spans="2:16" x14ac:dyDescent="0.2">
      <c r="B541" s="84">
        <v>44958</v>
      </c>
      <c r="C541" s="74">
        <f t="shared" si="89"/>
        <v>1039</v>
      </c>
      <c r="D541" s="74">
        <f t="shared" si="89"/>
        <v>1119</v>
      </c>
      <c r="E541" s="74">
        <f t="shared" si="89"/>
        <v>997</v>
      </c>
      <c r="F541" s="74">
        <f t="shared" si="89"/>
        <v>971</v>
      </c>
      <c r="G541" s="74">
        <f t="shared" si="89"/>
        <v>939</v>
      </c>
      <c r="H541" s="74">
        <f t="shared" si="89"/>
        <v>1730</v>
      </c>
      <c r="I541" s="79">
        <f t="shared" si="89"/>
        <v>0</v>
      </c>
      <c r="J541" s="79">
        <f t="shared" si="89"/>
        <v>2.1765000000000003</v>
      </c>
      <c r="K541" s="79">
        <f t="shared" si="89"/>
        <v>1411.25</v>
      </c>
      <c r="L541" s="79">
        <f t="shared" si="89"/>
        <v>1477.5</v>
      </c>
      <c r="M541" s="79">
        <f t="shared" si="89"/>
        <v>1600</v>
      </c>
      <c r="N541" s="79">
        <f t="shared" si="89"/>
        <v>317.5</v>
      </c>
      <c r="O541" s="88"/>
      <c r="P541" s="88"/>
    </row>
    <row r="542" spans="2:16" x14ac:dyDescent="0.2">
      <c r="B542" s="84">
        <v>44986</v>
      </c>
      <c r="C542" s="74">
        <f t="shared" si="89"/>
        <v>1040</v>
      </c>
      <c r="D542" s="74">
        <f t="shared" si="89"/>
        <v>1105</v>
      </c>
      <c r="E542" s="74">
        <f t="shared" si="89"/>
        <v>1030</v>
      </c>
      <c r="F542" s="74">
        <f t="shared" si="89"/>
        <v>974</v>
      </c>
      <c r="G542" s="74">
        <f t="shared" si="89"/>
        <v>937</v>
      </c>
      <c r="H542" s="74">
        <f t="shared" si="89"/>
        <v>1518</v>
      </c>
      <c r="I542" s="79">
        <f t="shared" si="89"/>
        <v>0</v>
      </c>
      <c r="J542" s="79">
        <f t="shared" si="89"/>
        <v>2.2050000000000001</v>
      </c>
      <c r="K542" s="79">
        <f t="shared" si="89"/>
        <v>1421.5</v>
      </c>
      <c r="L542" s="79">
        <f t="shared" si="89"/>
        <v>1425</v>
      </c>
      <c r="M542" s="79">
        <f t="shared" si="89"/>
        <v>1600</v>
      </c>
      <c r="N542" s="79">
        <f t="shared" si="89"/>
        <v>309</v>
      </c>
      <c r="O542" s="88"/>
      <c r="P542" s="88"/>
    </row>
    <row r="543" spans="2:16" x14ac:dyDescent="0.2">
      <c r="B543" s="84">
        <v>45017</v>
      </c>
      <c r="C543" s="74">
        <f t="shared" si="89"/>
        <v>1008</v>
      </c>
      <c r="D543" s="74">
        <f t="shared" si="89"/>
        <v>1068</v>
      </c>
      <c r="E543" s="74">
        <f t="shared" si="89"/>
        <v>1026</v>
      </c>
      <c r="F543" s="74">
        <f t="shared" si="89"/>
        <v>989</v>
      </c>
      <c r="G543" s="74">
        <f t="shared" si="89"/>
        <v>1009</v>
      </c>
      <c r="H543" s="74">
        <f t="shared" si="89"/>
        <v>1520</v>
      </c>
      <c r="I543" s="79">
        <f t="shared" si="89"/>
        <v>0</v>
      </c>
      <c r="J543" s="79">
        <f t="shared" si="89"/>
        <v>2.4350000000000001</v>
      </c>
      <c r="K543" s="79">
        <f t="shared" si="89"/>
        <v>1333.75</v>
      </c>
      <c r="L543" s="79">
        <f t="shared" si="89"/>
        <v>1387.5</v>
      </c>
      <c r="M543" s="79">
        <f t="shared" si="89"/>
        <v>1525</v>
      </c>
      <c r="N543" s="79">
        <f t="shared" si="89"/>
        <v>282.5</v>
      </c>
      <c r="O543" s="88"/>
      <c r="P543" s="88"/>
    </row>
    <row r="544" spans="2:16" x14ac:dyDescent="0.2">
      <c r="B544" s="84">
        <v>45047</v>
      </c>
      <c r="C544" s="74">
        <f t="shared" si="89"/>
        <v>974</v>
      </c>
      <c r="D544" s="74">
        <f t="shared" si="89"/>
        <v>1036</v>
      </c>
      <c r="E544" s="74">
        <f t="shared" si="89"/>
        <v>914</v>
      </c>
      <c r="F544" s="74">
        <f t="shared" si="89"/>
        <v>882</v>
      </c>
      <c r="G544" s="74">
        <f t="shared" si="89"/>
        <v>923</v>
      </c>
      <c r="H544" s="74">
        <f t="shared" si="89"/>
        <v>1518</v>
      </c>
      <c r="I544" s="79">
        <f t="shared" si="89"/>
        <v>0</v>
      </c>
      <c r="J544" s="79">
        <f t="shared" si="89"/>
        <v>2.4024999999999999</v>
      </c>
      <c r="K544" s="79">
        <f t="shared" si="89"/>
        <v>1213</v>
      </c>
      <c r="L544" s="79">
        <f t="shared" si="89"/>
        <v>1300</v>
      </c>
      <c r="M544" s="79">
        <f t="shared" si="89"/>
        <v>1525</v>
      </c>
      <c r="N544" s="79">
        <f t="shared" si="89"/>
        <v>271</v>
      </c>
      <c r="O544" s="88"/>
      <c r="P544" s="88"/>
    </row>
    <row r="545" spans="2:16" x14ac:dyDescent="0.2">
      <c r="B545" s="84">
        <v>45078</v>
      </c>
      <c r="C545" s="74">
        <f t="shared" si="89"/>
        <v>915</v>
      </c>
      <c r="D545" s="74">
        <f t="shared" si="89"/>
        <v>1007</v>
      </c>
      <c r="E545" s="74">
        <f t="shared" si="89"/>
        <v>906</v>
      </c>
      <c r="F545" s="74">
        <f t="shared" si="89"/>
        <v>827</v>
      </c>
      <c r="G545" s="74">
        <f t="shared" si="89"/>
        <v>837</v>
      </c>
      <c r="H545" s="74">
        <f t="shared" si="89"/>
        <v>1510</v>
      </c>
      <c r="I545" s="79">
        <f t="shared" si="89"/>
        <v>0</v>
      </c>
      <c r="J545" s="79">
        <f t="shared" si="89"/>
        <v>2.4700000000000002</v>
      </c>
      <c r="K545" s="79">
        <f t="shared" si="89"/>
        <v>1172.5</v>
      </c>
      <c r="L545" s="79">
        <f t="shared" si="89"/>
        <v>1226.25</v>
      </c>
      <c r="M545" s="79">
        <f t="shared" si="89"/>
        <v>1525</v>
      </c>
      <c r="N545" s="79">
        <f t="shared" si="89"/>
        <v>267.5</v>
      </c>
      <c r="O545" s="88"/>
      <c r="P545" s="88"/>
    </row>
    <row r="546" spans="2:16" x14ac:dyDescent="0.2">
      <c r="B546" s="84">
        <v>45108</v>
      </c>
      <c r="C546" s="74">
        <f t="shared" si="89"/>
        <v>978</v>
      </c>
      <c r="D546" s="74">
        <f t="shared" si="89"/>
        <v>1066</v>
      </c>
      <c r="E546" s="74">
        <f t="shared" si="89"/>
        <v>979</v>
      </c>
      <c r="F546" s="74">
        <f t="shared" si="89"/>
        <v>894</v>
      </c>
      <c r="G546" s="74">
        <f t="shared" si="89"/>
        <v>930</v>
      </c>
      <c r="H546" s="74">
        <f t="shared" si="89"/>
        <v>1510</v>
      </c>
      <c r="I546" s="79">
        <f t="shared" si="89"/>
        <v>0</v>
      </c>
      <c r="J546" s="79">
        <f t="shared" si="89"/>
        <v>2.3075000000000001</v>
      </c>
      <c r="K546" s="79">
        <f t="shared" si="89"/>
        <v>1312.5</v>
      </c>
      <c r="L546" s="79">
        <f t="shared" si="89"/>
        <v>1216.25</v>
      </c>
      <c r="M546" s="79">
        <f t="shared" si="89"/>
        <v>1410</v>
      </c>
      <c r="N546" s="79">
        <f t="shared" si="89"/>
        <v>258.75</v>
      </c>
      <c r="O546" s="88"/>
      <c r="P546" s="88"/>
    </row>
    <row r="547" spans="2:16" x14ac:dyDescent="0.2">
      <c r="B547" s="84">
        <v>45139</v>
      </c>
      <c r="C547" s="74">
        <f t="shared" si="89"/>
        <v>993</v>
      </c>
      <c r="D547" s="74">
        <f t="shared" si="89"/>
        <v>1097</v>
      </c>
      <c r="E547" s="74">
        <f t="shared" si="89"/>
        <v>953</v>
      </c>
      <c r="F547" s="74">
        <f t="shared" si="89"/>
        <v>872</v>
      </c>
      <c r="G547" s="74">
        <f t="shared" si="89"/>
        <v>921</v>
      </c>
      <c r="H547" s="74">
        <f t="shared" si="89"/>
        <v>1643</v>
      </c>
      <c r="I547" s="79">
        <f t="shared" si="89"/>
        <v>0</v>
      </c>
      <c r="J547" s="79">
        <f t="shared" si="89"/>
        <v>2.2862499999999999</v>
      </c>
      <c r="K547" s="79">
        <f t="shared" si="89"/>
        <v>1499</v>
      </c>
      <c r="L547" s="79">
        <f t="shared" si="89"/>
        <v>1293</v>
      </c>
      <c r="M547" s="79">
        <f t="shared" si="89"/>
        <v>1410</v>
      </c>
      <c r="N547" s="79">
        <f t="shared" si="89"/>
        <v>233</v>
      </c>
      <c r="O547" s="88"/>
      <c r="P547" s="88"/>
    </row>
    <row r="548" spans="2:16" x14ac:dyDescent="0.2">
      <c r="B548" s="84">
        <v>45170</v>
      </c>
      <c r="C548" s="85">
        <f t="shared" si="89"/>
        <v>945</v>
      </c>
      <c r="D548" s="85">
        <f t="shared" si="89"/>
        <v>1066</v>
      </c>
      <c r="E548" s="85">
        <f t="shared" si="89"/>
        <v>925</v>
      </c>
      <c r="F548" s="85">
        <f t="shared" si="89"/>
        <v>846</v>
      </c>
      <c r="G548" s="85">
        <f t="shared" si="89"/>
        <v>883</v>
      </c>
      <c r="H548" s="85">
        <f t="shared" si="89"/>
        <v>1685</v>
      </c>
      <c r="I548" s="86">
        <f t="shared" si="89"/>
        <v>0</v>
      </c>
      <c r="J548" s="86">
        <f t="shared" si="89"/>
        <v>2.2559999999999998</v>
      </c>
      <c r="K548" s="86">
        <f t="shared" si="89"/>
        <v>1432.5</v>
      </c>
      <c r="L548" s="86">
        <f t="shared" si="89"/>
        <v>1353.75</v>
      </c>
      <c r="M548" s="86">
        <f t="shared" si="89"/>
        <v>1410</v>
      </c>
      <c r="N548" s="86">
        <f t="shared" si="89"/>
        <v>230</v>
      </c>
      <c r="O548" s="114"/>
      <c r="P548" s="114"/>
    </row>
    <row r="549" spans="2:16" x14ac:dyDescent="0.2">
      <c r="B549" s="84">
        <v>45200</v>
      </c>
      <c r="C549" s="85">
        <f t="shared" si="89"/>
        <v>906</v>
      </c>
      <c r="D549" s="85">
        <f t="shared" si="89"/>
        <v>1055</v>
      </c>
      <c r="E549" s="85">
        <f t="shared" si="89"/>
        <v>898</v>
      </c>
      <c r="F549" s="85">
        <f t="shared" si="89"/>
        <v>817</v>
      </c>
      <c r="G549" s="85">
        <f t="shared" si="89"/>
        <v>870</v>
      </c>
      <c r="H549" s="85">
        <f t="shared" si="89"/>
        <v>1685</v>
      </c>
      <c r="I549" s="86">
        <f t="shared" si="89"/>
        <v>0</v>
      </c>
      <c r="J549" s="86">
        <f t="shared" si="89"/>
        <v>2.2250000000000001</v>
      </c>
      <c r="K549" s="86">
        <f t="shared" si="89"/>
        <v>1318.75</v>
      </c>
      <c r="L549" s="86">
        <f t="shared" si="89"/>
        <v>1367.5</v>
      </c>
      <c r="M549" s="86">
        <f t="shared" si="89"/>
        <v>1505</v>
      </c>
      <c r="N549" s="86">
        <f t="shared" si="89"/>
        <v>220</v>
      </c>
      <c r="O549" s="114"/>
      <c r="P549" s="114"/>
    </row>
    <row r="550" spans="2:16" x14ac:dyDescent="0.2">
      <c r="B550" s="84">
        <v>45231</v>
      </c>
      <c r="C550" s="85">
        <f t="shared" si="89"/>
        <v>966</v>
      </c>
      <c r="D550" s="85">
        <f t="shared" si="89"/>
        <v>1116</v>
      </c>
      <c r="E550" s="85">
        <f t="shared" si="89"/>
        <v>948</v>
      </c>
      <c r="F550" s="85">
        <f t="shared" si="89"/>
        <v>848</v>
      </c>
      <c r="G550" s="85">
        <f t="shared" si="89"/>
        <v>917</v>
      </c>
      <c r="H550" s="85">
        <f t="shared" si="89"/>
        <v>1465</v>
      </c>
      <c r="I550" s="86">
        <f t="shared" si="89"/>
        <v>0</v>
      </c>
      <c r="J550" s="86">
        <f t="shared" si="89"/>
        <v>1.915</v>
      </c>
      <c r="K550" s="86">
        <f t="shared" si="89"/>
        <v>1317</v>
      </c>
      <c r="L550" s="86">
        <f t="shared" si="89"/>
        <v>1388</v>
      </c>
      <c r="M550" s="86">
        <f t="shared" si="89"/>
        <v>1505</v>
      </c>
      <c r="N550" s="86">
        <f t="shared" si="89"/>
        <v>220</v>
      </c>
      <c r="O550" s="114"/>
      <c r="P550" s="114"/>
    </row>
    <row r="551" spans="2:16" x14ac:dyDescent="0.2">
      <c r="B551" s="84">
        <v>45261</v>
      </c>
      <c r="C551" s="85">
        <f t="shared" si="89"/>
        <v>995</v>
      </c>
      <c r="D551" s="85">
        <f t="shared" si="89"/>
        <v>1122</v>
      </c>
      <c r="E551" s="85">
        <f t="shared" si="89"/>
        <v>965</v>
      </c>
      <c r="F551" s="85">
        <f t="shared" si="89"/>
        <v>852</v>
      </c>
      <c r="G551" s="85">
        <f t="shared" si="89"/>
        <v>932</v>
      </c>
      <c r="H551" s="85">
        <f t="shared" si="89"/>
        <v>1450</v>
      </c>
      <c r="I551" s="86">
        <f t="shared" si="89"/>
        <v>0</v>
      </c>
      <c r="J551" s="86">
        <f t="shared" si="89"/>
        <v>1.7749999999999999</v>
      </c>
      <c r="K551" s="86">
        <f t="shared" si="89"/>
        <v>1356.5372670807453</v>
      </c>
      <c r="L551" s="86">
        <f t="shared" si="89"/>
        <v>1429.6687370600414</v>
      </c>
      <c r="M551" s="86">
        <f t="shared" si="89"/>
        <v>1505</v>
      </c>
      <c r="N551" s="86">
        <f t="shared" si="89"/>
        <v>226.60455486542443</v>
      </c>
      <c r="O551" s="114"/>
      <c r="P551" s="114"/>
    </row>
    <row r="552" spans="2:16" x14ac:dyDescent="0.2">
      <c r="B552" s="84">
        <v>45292</v>
      </c>
      <c r="C552" s="85">
        <f t="shared" si="89"/>
        <v>1010</v>
      </c>
      <c r="D552" s="85">
        <f t="shared" si="89"/>
        <v>1126</v>
      </c>
      <c r="E552" s="85">
        <f t="shared" si="89"/>
        <v>963</v>
      </c>
      <c r="F552" s="85">
        <f t="shared" si="89"/>
        <v>850</v>
      </c>
      <c r="G552" s="85">
        <f t="shared" si="89"/>
        <v>930</v>
      </c>
      <c r="H552" s="85">
        <f t="shared" si="89"/>
        <v>1440</v>
      </c>
      <c r="I552" s="86">
        <f t="shared" si="89"/>
        <v>0</v>
      </c>
      <c r="J552" s="86">
        <f t="shared" si="89"/>
        <v>1.73</v>
      </c>
      <c r="K552" s="86">
        <f t="shared" si="89"/>
        <v>1376.9875776397514</v>
      </c>
      <c r="L552" s="86">
        <f t="shared" si="89"/>
        <v>1451.2215320910973</v>
      </c>
      <c r="M552" s="86">
        <f t="shared" si="89"/>
        <v>1527.6884422110552</v>
      </c>
      <c r="N552" s="86">
        <f t="shared" si="89"/>
        <v>230.0207039337474</v>
      </c>
      <c r="O552" s="114"/>
      <c r="P552" s="114"/>
    </row>
    <row r="553" spans="2:16" x14ac:dyDescent="0.2">
      <c r="B553" s="84">
        <v>45323</v>
      </c>
      <c r="C553" s="85">
        <f t="shared" si="89"/>
        <v>1025</v>
      </c>
      <c r="D553" s="85">
        <f t="shared" si="89"/>
        <v>1130</v>
      </c>
      <c r="E553" s="85">
        <f t="shared" si="89"/>
        <v>967</v>
      </c>
      <c r="F553" s="85">
        <f t="shared" si="89"/>
        <v>848</v>
      </c>
      <c r="G553" s="85">
        <f t="shared" si="89"/>
        <v>935</v>
      </c>
      <c r="H553" s="85">
        <f t="shared" si="89"/>
        <v>1430</v>
      </c>
      <c r="I553" s="86">
        <f t="shared" si="89"/>
        <v>51.06</v>
      </c>
      <c r="J553" s="86">
        <f t="shared" si="89"/>
        <v>1.7324999999999999</v>
      </c>
      <c r="K553" s="86">
        <f t="shared" si="89"/>
        <v>1397.4378881987577</v>
      </c>
      <c r="L553" s="86">
        <f t="shared" si="89"/>
        <v>1472.7743271221532</v>
      </c>
      <c r="M553" s="86">
        <f t="shared" si="89"/>
        <v>1550.3768844221104</v>
      </c>
      <c r="N553" s="86">
        <f t="shared" si="89"/>
        <v>233.43685300207039</v>
      </c>
      <c r="O553" s="114"/>
      <c r="P553" s="114"/>
    </row>
    <row r="554" spans="2:16" x14ac:dyDescent="0.2">
      <c r="B554" s="84">
        <v>45352</v>
      </c>
      <c r="C554" s="85">
        <f t="shared" si="89"/>
        <v>1050</v>
      </c>
      <c r="D554" s="85">
        <f t="shared" si="89"/>
        <v>1135</v>
      </c>
      <c r="E554" s="85">
        <f t="shared" si="89"/>
        <v>975</v>
      </c>
      <c r="F554" s="85">
        <f t="shared" si="89"/>
        <v>852</v>
      </c>
      <c r="G554" s="85">
        <f t="shared" si="89"/>
        <v>940</v>
      </c>
      <c r="H554" s="85">
        <f t="shared" si="89"/>
        <v>1435</v>
      </c>
      <c r="I554" s="86">
        <f t="shared" si="89"/>
        <v>51</v>
      </c>
      <c r="J554" s="86">
        <f t="shared" si="89"/>
        <v>1.7524999999999999</v>
      </c>
      <c r="K554" s="86">
        <f t="shared" si="89"/>
        <v>1431.5217391304348</v>
      </c>
      <c r="L554" s="86">
        <f t="shared" si="89"/>
        <v>1508.695652173913</v>
      </c>
      <c r="M554" s="86">
        <f t="shared" si="89"/>
        <v>1588.1909547738692</v>
      </c>
      <c r="N554" s="86">
        <f t="shared" si="89"/>
        <v>239.13043478260869</v>
      </c>
      <c r="O554" s="114"/>
      <c r="P554" s="114"/>
    </row>
    <row r="555" spans="2:16" x14ac:dyDescent="0.2">
      <c r="B555" s="84">
        <v>45383</v>
      </c>
      <c r="C555" s="85">
        <f t="shared" si="89"/>
        <v>1070</v>
      </c>
      <c r="D555" s="85">
        <f t="shared" si="89"/>
        <v>1140</v>
      </c>
      <c r="E555" s="85">
        <f t="shared" si="89"/>
        <v>980</v>
      </c>
      <c r="F555" s="85">
        <f t="shared" si="89"/>
        <v>855</v>
      </c>
      <c r="G555" s="85">
        <f t="shared" si="89"/>
        <v>945</v>
      </c>
      <c r="H555" s="85">
        <f t="shared" si="89"/>
        <v>1430</v>
      </c>
      <c r="I555" s="86">
        <f t="shared" si="89"/>
        <v>51</v>
      </c>
      <c r="J555" s="86">
        <f t="shared" si="89"/>
        <v>1.7725</v>
      </c>
      <c r="K555" s="86">
        <f t="shared" si="89"/>
        <v>1458.7888198757762</v>
      </c>
      <c r="L555" s="86">
        <f t="shared" si="89"/>
        <v>1537.4327122153209</v>
      </c>
      <c r="M555" s="86">
        <f t="shared" si="89"/>
        <v>1618.4422110552762</v>
      </c>
      <c r="N555" s="86">
        <f t="shared" si="89"/>
        <v>243.68530020703932</v>
      </c>
      <c r="O555" s="114"/>
      <c r="P555" s="114"/>
    </row>
    <row r="556" spans="2:16" x14ac:dyDescent="0.2">
      <c r="B556" s="84">
        <v>45413</v>
      </c>
      <c r="C556" s="85">
        <f t="shared" ref="C556:N571" si="90">C227</f>
        <v>1090</v>
      </c>
      <c r="D556" s="85">
        <f t="shared" si="90"/>
        <v>1150</v>
      </c>
      <c r="E556" s="85">
        <f t="shared" si="90"/>
        <v>990</v>
      </c>
      <c r="F556" s="85">
        <f t="shared" si="90"/>
        <v>865</v>
      </c>
      <c r="G556" s="85">
        <f t="shared" si="90"/>
        <v>950</v>
      </c>
      <c r="H556" s="85">
        <f t="shared" si="90"/>
        <v>1435</v>
      </c>
      <c r="I556" s="86">
        <f t="shared" si="90"/>
        <v>51</v>
      </c>
      <c r="J556" s="86">
        <f t="shared" si="90"/>
        <v>1.7849999999999999</v>
      </c>
      <c r="K556" s="86">
        <f t="shared" si="90"/>
        <v>1486.0559006211179</v>
      </c>
      <c r="L556" s="86">
        <f t="shared" si="90"/>
        <v>1566.1697722567287</v>
      </c>
      <c r="M556" s="86">
        <f t="shared" si="90"/>
        <v>1648.6934673366832</v>
      </c>
      <c r="N556" s="86">
        <f t="shared" si="90"/>
        <v>248.24016563146995</v>
      </c>
      <c r="O556" s="114"/>
      <c r="P556" s="114"/>
    </row>
    <row r="557" spans="2:16" x14ac:dyDescent="0.2">
      <c r="B557" s="84">
        <v>45444</v>
      </c>
      <c r="C557" s="85">
        <f t="shared" si="90"/>
        <v>1100</v>
      </c>
      <c r="D557" s="85">
        <f t="shared" si="90"/>
        <v>1160</v>
      </c>
      <c r="E557" s="85">
        <f t="shared" si="90"/>
        <v>995</v>
      </c>
      <c r="F557" s="85">
        <f t="shared" si="90"/>
        <v>875</v>
      </c>
      <c r="G557" s="85">
        <f t="shared" si="90"/>
        <v>955</v>
      </c>
      <c r="H557" s="85">
        <f t="shared" si="90"/>
        <v>1430</v>
      </c>
      <c r="I557" s="86">
        <f t="shared" si="90"/>
        <v>51</v>
      </c>
      <c r="J557" s="86">
        <f t="shared" si="90"/>
        <v>1.7825</v>
      </c>
      <c r="K557" s="86">
        <f t="shared" si="90"/>
        <v>1499.6894409937886</v>
      </c>
      <c r="L557" s="86">
        <f t="shared" si="90"/>
        <v>1580.5383022774326</v>
      </c>
      <c r="M557" s="86">
        <f t="shared" si="90"/>
        <v>1663.8190954773866</v>
      </c>
      <c r="N557" s="86">
        <f t="shared" si="90"/>
        <v>250.51759834368525</v>
      </c>
      <c r="O557" s="114"/>
      <c r="P557" s="114"/>
    </row>
    <row r="558" spans="2:16" x14ac:dyDescent="0.2">
      <c r="B558" s="84">
        <v>45474</v>
      </c>
      <c r="C558" s="85">
        <f t="shared" si="90"/>
        <v>1110</v>
      </c>
      <c r="D558" s="85">
        <f t="shared" si="90"/>
        <v>1165</v>
      </c>
      <c r="E558" s="85">
        <f t="shared" si="90"/>
        <v>1000</v>
      </c>
      <c r="F558" s="85">
        <f t="shared" si="90"/>
        <v>880</v>
      </c>
      <c r="G558" s="85">
        <f t="shared" si="90"/>
        <v>960</v>
      </c>
      <c r="H558" s="85">
        <f t="shared" si="90"/>
        <v>1430</v>
      </c>
      <c r="I558" s="86">
        <f t="shared" si="90"/>
        <v>50.93</v>
      </c>
      <c r="J558" s="86">
        <f t="shared" si="90"/>
        <v>1.78</v>
      </c>
      <c r="K558" s="86">
        <f t="shared" si="90"/>
        <v>1513.3229813664593</v>
      </c>
      <c r="L558" s="86">
        <f t="shared" si="90"/>
        <v>1594.9068322981366</v>
      </c>
      <c r="M558" s="86">
        <f t="shared" si="90"/>
        <v>1678.9447236180899</v>
      </c>
      <c r="N558" s="86">
        <f t="shared" si="90"/>
        <v>252.79503105590055</v>
      </c>
      <c r="O558" s="114"/>
      <c r="P558" s="114"/>
    </row>
    <row r="559" spans="2:16" x14ac:dyDescent="0.2">
      <c r="B559" s="84">
        <v>45505</v>
      </c>
      <c r="C559" s="85">
        <f t="shared" si="90"/>
        <v>1110</v>
      </c>
      <c r="D559" s="85">
        <f t="shared" si="90"/>
        <v>1165</v>
      </c>
      <c r="E559" s="85">
        <f t="shared" si="90"/>
        <v>1000</v>
      </c>
      <c r="F559" s="85">
        <f t="shared" si="90"/>
        <v>880</v>
      </c>
      <c r="G559" s="85">
        <f t="shared" si="90"/>
        <v>960</v>
      </c>
      <c r="H559" s="85">
        <f t="shared" si="90"/>
        <v>1430</v>
      </c>
      <c r="I559" s="86">
        <f t="shared" si="90"/>
        <v>50.59</v>
      </c>
      <c r="J559" s="86">
        <f t="shared" si="90"/>
        <v>1.77</v>
      </c>
      <c r="K559" s="86">
        <f t="shared" si="90"/>
        <v>1513.3229813664593</v>
      </c>
      <c r="L559" s="86">
        <f t="shared" si="90"/>
        <v>1594.9068322981366</v>
      </c>
      <c r="M559" s="86">
        <f t="shared" si="90"/>
        <v>1678.9447236180899</v>
      </c>
      <c r="N559" s="86">
        <f t="shared" si="90"/>
        <v>252.79503105590055</v>
      </c>
      <c r="O559" s="114"/>
      <c r="P559" s="114"/>
    </row>
    <row r="560" spans="2:16" x14ac:dyDescent="0.2">
      <c r="B560" s="84">
        <v>45536</v>
      </c>
      <c r="C560" s="85">
        <f t="shared" si="90"/>
        <v>1110</v>
      </c>
      <c r="D560" s="85">
        <f t="shared" si="90"/>
        <v>1165</v>
      </c>
      <c r="E560" s="85">
        <f t="shared" si="90"/>
        <v>1000</v>
      </c>
      <c r="F560" s="85">
        <f t="shared" si="90"/>
        <v>880</v>
      </c>
      <c r="G560" s="85">
        <f t="shared" si="90"/>
        <v>960</v>
      </c>
      <c r="H560" s="85">
        <f t="shared" si="90"/>
        <v>1430</v>
      </c>
      <c r="I560" s="86">
        <f t="shared" si="90"/>
        <v>50.24</v>
      </c>
      <c r="J560" s="86">
        <f t="shared" si="90"/>
        <v>1.7549999999999999</v>
      </c>
      <c r="K560" s="86">
        <f t="shared" si="90"/>
        <v>1513.3229813664593</v>
      </c>
      <c r="L560" s="86">
        <f t="shared" si="90"/>
        <v>1594.9068322981366</v>
      </c>
      <c r="M560" s="86">
        <f t="shared" si="90"/>
        <v>1678.9447236180899</v>
      </c>
      <c r="N560" s="86">
        <f t="shared" si="90"/>
        <v>252.79503105590055</v>
      </c>
      <c r="O560" s="114"/>
      <c r="P560" s="114"/>
    </row>
    <row r="561" spans="2:16" x14ac:dyDescent="0.2">
      <c r="B561" s="84">
        <v>45566</v>
      </c>
      <c r="C561" s="85">
        <f t="shared" si="90"/>
        <v>1110</v>
      </c>
      <c r="D561" s="85">
        <f t="shared" si="90"/>
        <v>1165</v>
      </c>
      <c r="E561" s="85">
        <f t="shared" si="90"/>
        <v>1000</v>
      </c>
      <c r="F561" s="85">
        <f t="shared" si="90"/>
        <v>880</v>
      </c>
      <c r="G561" s="85">
        <f t="shared" si="90"/>
        <v>960</v>
      </c>
      <c r="H561" s="85">
        <f t="shared" si="90"/>
        <v>1430</v>
      </c>
      <c r="I561" s="86">
        <f t="shared" si="90"/>
        <v>49.76</v>
      </c>
      <c r="J561" s="86">
        <f t="shared" si="90"/>
        <v>1.7250000000000001</v>
      </c>
      <c r="K561" s="86">
        <f t="shared" si="90"/>
        <v>1513.3229813664593</v>
      </c>
      <c r="L561" s="86">
        <f t="shared" si="90"/>
        <v>1594.9068322981366</v>
      </c>
      <c r="M561" s="86">
        <f t="shared" si="90"/>
        <v>1678.9447236180899</v>
      </c>
      <c r="N561" s="86">
        <f t="shared" si="90"/>
        <v>252.79503105590055</v>
      </c>
      <c r="O561" s="114"/>
      <c r="P561" s="114"/>
    </row>
    <row r="562" spans="2:16" x14ac:dyDescent="0.2">
      <c r="B562" s="84">
        <v>45597</v>
      </c>
      <c r="C562" s="85">
        <f t="shared" si="90"/>
        <v>1110</v>
      </c>
      <c r="D562" s="85">
        <f t="shared" si="90"/>
        <v>1165</v>
      </c>
      <c r="E562" s="85">
        <f t="shared" si="90"/>
        <v>1000</v>
      </c>
      <c r="F562" s="85">
        <f t="shared" si="90"/>
        <v>880</v>
      </c>
      <c r="G562" s="85">
        <f t="shared" si="90"/>
        <v>960</v>
      </c>
      <c r="H562" s="85">
        <f t="shared" si="90"/>
        <v>1430</v>
      </c>
      <c r="I562" s="86">
        <f t="shared" si="90"/>
        <v>49.76</v>
      </c>
      <c r="J562" s="86">
        <f t="shared" si="90"/>
        <v>1.6950000000000001</v>
      </c>
      <c r="K562" s="86">
        <f t="shared" si="90"/>
        <v>1513.3229813664593</v>
      </c>
      <c r="L562" s="86">
        <f t="shared" si="90"/>
        <v>1594.9068322981366</v>
      </c>
      <c r="M562" s="86">
        <f t="shared" si="90"/>
        <v>1678.9447236180899</v>
      </c>
      <c r="N562" s="86">
        <f t="shared" si="90"/>
        <v>252.79503105590055</v>
      </c>
      <c r="O562" s="114"/>
      <c r="P562" s="114"/>
    </row>
    <row r="563" spans="2:16" x14ac:dyDescent="0.2">
      <c r="B563" s="84">
        <v>45627</v>
      </c>
      <c r="C563" s="85">
        <f t="shared" si="90"/>
        <v>1110</v>
      </c>
      <c r="D563" s="85">
        <f t="shared" si="90"/>
        <v>1165</v>
      </c>
      <c r="E563" s="85">
        <f t="shared" si="90"/>
        <v>1000</v>
      </c>
      <c r="F563" s="85">
        <f t="shared" si="90"/>
        <v>880</v>
      </c>
      <c r="G563" s="85">
        <f t="shared" si="90"/>
        <v>960</v>
      </c>
      <c r="H563" s="85">
        <f t="shared" si="90"/>
        <v>1430</v>
      </c>
      <c r="I563" s="86">
        <f t="shared" si="90"/>
        <v>49.53</v>
      </c>
      <c r="J563" s="86">
        <f t="shared" si="90"/>
        <v>1.6675</v>
      </c>
      <c r="K563" s="86">
        <f t="shared" si="90"/>
        <v>1513.3229813664593</v>
      </c>
      <c r="L563" s="86">
        <f t="shared" si="90"/>
        <v>1594.9068322981366</v>
      </c>
      <c r="M563" s="86">
        <f t="shared" si="90"/>
        <v>1678.9447236180899</v>
      </c>
      <c r="N563" s="86">
        <f t="shared" si="90"/>
        <v>252.79503105590055</v>
      </c>
      <c r="O563" s="114"/>
      <c r="P563" s="114"/>
    </row>
    <row r="564" spans="2:16" x14ac:dyDescent="0.2">
      <c r="B564" s="84">
        <v>45658</v>
      </c>
      <c r="C564" s="85">
        <f t="shared" si="90"/>
        <v>1110</v>
      </c>
      <c r="D564" s="85">
        <f t="shared" si="90"/>
        <v>1165</v>
      </c>
      <c r="E564" s="85">
        <f t="shared" si="90"/>
        <v>1000</v>
      </c>
      <c r="F564" s="85">
        <f t="shared" si="90"/>
        <v>880</v>
      </c>
      <c r="G564" s="85">
        <f t="shared" si="90"/>
        <v>960</v>
      </c>
      <c r="H564" s="85">
        <f t="shared" si="90"/>
        <v>1430</v>
      </c>
      <c r="I564" s="86">
        <f t="shared" si="90"/>
        <v>49.5</v>
      </c>
      <c r="J564" s="86">
        <f t="shared" si="90"/>
        <v>1.6924999999999999</v>
      </c>
      <c r="K564" s="86">
        <f t="shared" si="90"/>
        <v>1513.3229813664593</v>
      </c>
      <c r="L564" s="86">
        <f t="shared" si="90"/>
        <v>1594.9068322981366</v>
      </c>
      <c r="M564" s="86">
        <f t="shared" si="90"/>
        <v>1678.9447236180899</v>
      </c>
      <c r="N564" s="86">
        <f t="shared" si="90"/>
        <v>252.79503105590055</v>
      </c>
      <c r="O564" s="114"/>
      <c r="P564" s="114"/>
    </row>
    <row r="565" spans="2:16" x14ac:dyDescent="0.2">
      <c r="B565" s="84">
        <v>45689</v>
      </c>
      <c r="C565" s="85">
        <f t="shared" si="90"/>
        <v>1110</v>
      </c>
      <c r="D565" s="85">
        <f t="shared" si="90"/>
        <v>1165</v>
      </c>
      <c r="E565" s="85">
        <f t="shared" si="90"/>
        <v>1000</v>
      </c>
      <c r="F565" s="85">
        <f t="shared" si="90"/>
        <v>880</v>
      </c>
      <c r="G565" s="85">
        <f t="shared" si="90"/>
        <v>960</v>
      </c>
      <c r="H565" s="85">
        <f t="shared" si="90"/>
        <v>1430</v>
      </c>
      <c r="I565" s="86">
        <f t="shared" si="90"/>
        <v>49.5</v>
      </c>
      <c r="J565" s="86">
        <f t="shared" si="90"/>
        <v>2.27</v>
      </c>
      <c r="K565" s="86">
        <f t="shared" si="90"/>
        <v>1513.3229813664593</v>
      </c>
      <c r="L565" s="86">
        <f t="shared" si="90"/>
        <v>1594.9068322981366</v>
      </c>
      <c r="M565" s="86">
        <f t="shared" si="90"/>
        <v>1678.9447236180899</v>
      </c>
      <c r="N565" s="86">
        <f t="shared" si="90"/>
        <v>252.79503105590055</v>
      </c>
      <c r="O565" s="114"/>
      <c r="P565" s="114"/>
    </row>
    <row r="566" spans="2:16" x14ac:dyDescent="0.2">
      <c r="B566" s="84">
        <v>45717</v>
      </c>
      <c r="C566" s="85">
        <f t="shared" si="90"/>
        <v>1110</v>
      </c>
      <c r="D566" s="85">
        <f t="shared" si="90"/>
        <v>1165</v>
      </c>
      <c r="E566" s="85">
        <f t="shared" si="90"/>
        <v>1000</v>
      </c>
      <c r="F566" s="85">
        <f t="shared" si="90"/>
        <v>880</v>
      </c>
      <c r="G566" s="85">
        <f t="shared" si="90"/>
        <v>960</v>
      </c>
      <c r="H566" s="85">
        <f t="shared" si="90"/>
        <v>1430</v>
      </c>
      <c r="I566" s="86">
        <f t="shared" si="90"/>
        <v>49.4</v>
      </c>
      <c r="J566" s="86">
        <f t="shared" si="90"/>
        <v>2.2650000000000001</v>
      </c>
      <c r="K566" s="86">
        <f t="shared" si="90"/>
        <v>1513.3229813664593</v>
      </c>
      <c r="L566" s="86">
        <f t="shared" si="90"/>
        <v>1594.9068322981366</v>
      </c>
      <c r="M566" s="86">
        <f t="shared" si="90"/>
        <v>1678.9447236180899</v>
      </c>
      <c r="N566" s="86">
        <f t="shared" si="90"/>
        <v>252.79503105590055</v>
      </c>
      <c r="O566" s="114"/>
      <c r="P566" s="114"/>
    </row>
    <row r="567" spans="2:16" x14ac:dyDescent="0.2">
      <c r="B567" s="84">
        <v>45748</v>
      </c>
      <c r="C567" s="85">
        <f t="shared" si="90"/>
        <v>1110</v>
      </c>
      <c r="D567" s="85">
        <f t="shared" si="90"/>
        <v>1165</v>
      </c>
      <c r="E567" s="85">
        <f t="shared" si="90"/>
        <v>1000</v>
      </c>
      <c r="F567" s="85">
        <f t="shared" si="90"/>
        <v>880</v>
      </c>
      <c r="G567" s="85">
        <f t="shared" si="90"/>
        <v>960</v>
      </c>
      <c r="H567" s="85">
        <f t="shared" si="90"/>
        <v>1430</v>
      </c>
      <c r="I567" s="86">
        <f t="shared" si="90"/>
        <v>49.4</v>
      </c>
      <c r="J567" s="86">
        <f t="shared" si="90"/>
        <v>2.5099999999999998</v>
      </c>
      <c r="K567" s="86">
        <f t="shared" si="90"/>
        <v>1513.3229813664593</v>
      </c>
      <c r="L567" s="86">
        <f t="shared" si="90"/>
        <v>1594.9068322981366</v>
      </c>
      <c r="M567" s="86">
        <f t="shared" si="90"/>
        <v>1678.9447236180899</v>
      </c>
      <c r="N567" s="86">
        <f t="shared" si="90"/>
        <v>252.79503105590055</v>
      </c>
      <c r="O567" s="114"/>
      <c r="P567" s="114"/>
    </row>
    <row r="568" spans="2:16" x14ac:dyDescent="0.2">
      <c r="B568" s="84">
        <v>45778</v>
      </c>
      <c r="C568" s="85">
        <f t="shared" si="90"/>
        <v>1110</v>
      </c>
      <c r="D568" s="85">
        <f t="shared" si="90"/>
        <v>1165</v>
      </c>
      <c r="E568" s="85">
        <f t="shared" si="90"/>
        <v>1000</v>
      </c>
      <c r="F568" s="85">
        <f t="shared" si="90"/>
        <v>880</v>
      </c>
      <c r="G568" s="85">
        <f t="shared" si="90"/>
        <v>960</v>
      </c>
      <c r="H568" s="85">
        <f t="shared" si="90"/>
        <v>1430</v>
      </c>
      <c r="I568" s="86">
        <f t="shared" si="90"/>
        <v>49.33</v>
      </c>
      <c r="J568" s="86">
        <f t="shared" si="90"/>
        <v>2.4550000000000001</v>
      </c>
      <c r="K568" s="86">
        <f t="shared" si="90"/>
        <v>1513.3229813664593</v>
      </c>
      <c r="L568" s="86">
        <f t="shared" si="90"/>
        <v>1594.9068322981366</v>
      </c>
      <c r="M568" s="86">
        <f t="shared" si="90"/>
        <v>1678.9447236180899</v>
      </c>
      <c r="N568" s="86">
        <f t="shared" si="90"/>
        <v>252.79503105590055</v>
      </c>
      <c r="O568" s="114"/>
      <c r="P568" s="114"/>
    </row>
    <row r="569" spans="2:16" x14ac:dyDescent="0.2">
      <c r="B569" s="84">
        <v>45809</v>
      </c>
      <c r="C569" s="85">
        <f t="shared" si="90"/>
        <v>1110</v>
      </c>
      <c r="D569" s="85">
        <f t="shared" si="90"/>
        <v>1165</v>
      </c>
      <c r="E569" s="85">
        <f t="shared" si="90"/>
        <v>1000</v>
      </c>
      <c r="F569" s="85">
        <f t="shared" si="90"/>
        <v>880</v>
      </c>
      <c r="G569" s="85">
        <f t="shared" si="90"/>
        <v>960</v>
      </c>
      <c r="H569" s="85">
        <f t="shared" si="90"/>
        <v>1430</v>
      </c>
      <c r="I569" s="86">
        <f t="shared" si="90"/>
        <v>49.33</v>
      </c>
      <c r="J569" s="86">
        <f t="shared" si="90"/>
        <v>2.4049999999999998</v>
      </c>
      <c r="K569" s="86">
        <f t="shared" si="90"/>
        <v>1513.3229813664593</v>
      </c>
      <c r="L569" s="86">
        <f t="shared" si="90"/>
        <v>1594.9068322981366</v>
      </c>
      <c r="M569" s="86">
        <f t="shared" si="90"/>
        <v>1678.9447236180899</v>
      </c>
      <c r="N569" s="86">
        <f t="shared" si="90"/>
        <v>252.79503105590055</v>
      </c>
      <c r="O569" s="114"/>
      <c r="P569" s="114"/>
    </row>
    <row r="570" spans="2:16" x14ac:dyDescent="0.2">
      <c r="B570" s="84">
        <v>45839</v>
      </c>
      <c r="C570" s="85">
        <f t="shared" si="90"/>
        <v>1110</v>
      </c>
      <c r="D570" s="85">
        <f t="shared" si="90"/>
        <v>1165</v>
      </c>
      <c r="E570" s="85">
        <f t="shared" si="90"/>
        <v>1000</v>
      </c>
      <c r="F570" s="85">
        <f t="shared" si="90"/>
        <v>880</v>
      </c>
      <c r="G570" s="85">
        <f t="shared" si="90"/>
        <v>960</v>
      </c>
      <c r="H570" s="85">
        <f t="shared" si="90"/>
        <v>1430</v>
      </c>
      <c r="I570" s="86">
        <f t="shared" si="90"/>
        <v>49.32</v>
      </c>
      <c r="J570" s="86">
        <f t="shared" si="90"/>
        <v>2.0024999999999999</v>
      </c>
      <c r="K570" s="86">
        <f t="shared" si="90"/>
        <v>1513.3229813664593</v>
      </c>
      <c r="L570" s="86">
        <f t="shared" si="90"/>
        <v>1594.9068322981366</v>
      </c>
      <c r="M570" s="86">
        <f t="shared" si="90"/>
        <v>1678.9447236180899</v>
      </c>
      <c r="N570" s="86">
        <f t="shared" si="90"/>
        <v>252.79503105590055</v>
      </c>
      <c r="O570" s="114"/>
      <c r="P570" s="114"/>
    </row>
    <row r="571" spans="2:16" x14ac:dyDescent="0.2">
      <c r="B571" s="84">
        <v>45870</v>
      </c>
      <c r="C571" s="85">
        <f t="shared" si="90"/>
        <v>1110</v>
      </c>
      <c r="D571" s="85">
        <f t="shared" si="90"/>
        <v>1165</v>
      </c>
      <c r="E571" s="85">
        <f t="shared" si="90"/>
        <v>1000</v>
      </c>
      <c r="F571" s="85">
        <f t="shared" si="90"/>
        <v>880</v>
      </c>
      <c r="G571" s="85">
        <f t="shared" si="90"/>
        <v>960</v>
      </c>
      <c r="H571" s="85">
        <f t="shared" si="90"/>
        <v>1430</v>
      </c>
      <c r="I571" s="86">
        <f t="shared" si="90"/>
        <v>49.77</v>
      </c>
      <c r="J571" s="86">
        <f t="shared" si="90"/>
        <v>2.2050000000000001</v>
      </c>
      <c r="K571" s="86">
        <f t="shared" si="90"/>
        <v>1513.3229813664593</v>
      </c>
      <c r="L571" s="86">
        <f t="shared" si="90"/>
        <v>1594.9068322981366</v>
      </c>
      <c r="M571" s="86">
        <f t="shared" si="90"/>
        <v>1678.9447236180899</v>
      </c>
      <c r="N571" s="86">
        <f t="shared" si="90"/>
        <v>252.79503105590055</v>
      </c>
      <c r="O571" s="114"/>
      <c r="P571" s="114"/>
    </row>
    <row r="572" spans="2:16" x14ac:dyDescent="0.2">
      <c r="B572" s="84">
        <v>45901</v>
      </c>
      <c r="C572" s="85">
        <f t="shared" ref="C572:N587" si="91">C243</f>
        <v>1110</v>
      </c>
      <c r="D572" s="85">
        <f t="shared" si="91"/>
        <v>1165</v>
      </c>
      <c r="E572" s="85">
        <f t="shared" si="91"/>
        <v>1000</v>
      </c>
      <c r="F572" s="85">
        <f t="shared" si="91"/>
        <v>880</v>
      </c>
      <c r="G572" s="85">
        <f t="shared" si="91"/>
        <v>960</v>
      </c>
      <c r="H572" s="85">
        <f t="shared" si="91"/>
        <v>1430</v>
      </c>
      <c r="I572" s="86">
        <f t="shared" si="91"/>
        <v>49.38</v>
      </c>
      <c r="J572" s="86">
        <f t="shared" si="91"/>
        <v>1.9750000000000001</v>
      </c>
      <c r="K572" s="86">
        <f t="shared" si="91"/>
        <v>1513.3229813664593</v>
      </c>
      <c r="L572" s="86">
        <f t="shared" si="91"/>
        <v>1594.9068322981366</v>
      </c>
      <c r="M572" s="86">
        <f t="shared" si="91"/>
        <v>1678.9447236180899</v>
      </c>
      <c r="N572" s="86">
        <f t="shared" si="91"/>
        <v>252.79503105590055</v>
      </c>
      <c r="O572" s="114"/>
      <c r="P572" s="114"/>
    </row>
    <row r="573" spans="2:16" x14ac:dyDescent="0.2">
      <c r="B573" s="84">
        <v>45931</v>
      </c>
      <c r="C573" s="85">
        <f t="shared" si="91"/>
        <v>1110</v>
      </c>
      <c r="D573" s="85">
        <f t="shared" si="91"/>
        <v>1165</v>
      </c>
      <c r="E573" s="85">
        <f t="shared" si="91"/>
        <v>1000</v>
      </c>
      <c r="F573" s="85">
        <f t="shared" si="91"/>
        <v>880</v>
      </c>
      <c r="G573" s="85">
        <f t="shared" si="91"/>
        <v>960</v>
      </c>
      <c r="H573" s="85">
        <f t="shared" si="91"/>
        <v>1430</v>
      </c>
      <c r="I573" s="86">
        <f t="shared" si="91"/>
        <v>49.38</v>
      </c>
      <c r="J573" s="86">
        <f t="shared" si="91"/>
        <v>2.1124999999999998</v>
      </c>
      <c r="K573" s="86">
        <f t="shared" si="91"/>
        <v>1513.3229813664593</v>
      </c>
      <c r="L573" s="86">
        <f t="shared" si="91"/>
        <v>1594.9068322981366</v>
      </c>
      <c r="M573" s="86">
        <f t="shared" si="91"/>
        <v>1678.9447236180899</v>
      </c>
      <c r="N573" s="86">
        <f t="shared" si="91"/>
        <v>252.79503105590055</v>
      </c>
      <c r="O573" s="114"/>
      <c r="P573" s="114"/>
    </row>
    <row r="574" spans="2:16" x14ac:dyDescent="0.2">
      <c r="B574" s="84">
        <v>45962</v>
      </c>
      <c r="C574" s="85">
        <f t="shared" si="91"/>
        <v>1110</v>
      </c>
      <c r="D574" s="85">
        <f t="shared" si="91"/>
        <v>1165</v>
      </c>
      <c r="E574" s="85">
        <f t="shared" si="91"/>
        <v>1000</v>
      </c>
      <c r="F574" s="85">
        <f t="shared" si="91"/>
        <v>880</v>
      </c>
      <c r="G574" s="85">
        <f t="shared" si="91"/>
        <v>960</v>
      </c>
      <c r="H574" s="85">
        <f t="shared" si="91"/>
        <v>1430</v>
      </c>
      <c r="I574" s="86">
        <f t="shared" si="91"/>
        <v>49.38</v>
      </c>
      <c r="J574" s="86">
        <f t="shared" si="91"/>
        <v>2.13</v>
      </c>
      <c r="K574" s="86">
        <f t="shared" si="91"/>
        <v>1513.3229813664593</v>
      </c>
      <c r="L574" s="86">
        <f t="shared" si="91"/>
        <v>1594.9068322981366</v>
      </c>
      <c r="M574" s="86">
        <f t="shared" si="91"/>
        <v>1678.9447236180899</v>
      </c>
      <c r="N574" s="86">
        <f t="shared" si="91"/>
        <v>252.79503105590055</v>
      </c>
      <c r="O574" s="114"/>
      <c r="P574" s="114"/>
    </row>
    <row r="575" spans="2:16" x14ac:dyDescent="0.2">
      <c r="B575" s="84">
        <v>45992</v>
      </c>
      <c r="C575" s="85">
        <f t="shared" si="91"/>
        <v>1110</v>
      </c>
      <c r="D575" s="85">
        <f t="shared" si="91"/>
        <v>1165</v>
      </c>
      <c r="E575" s="85">
        <f t="shared" si="91"/>
        <v>1000</v>
      </c>
      <c r="F575" s="85">
        <f t="shared" si="91"/>
        <v>880</v>
      </c>
      <c r="G575" s="85">
        <f t="shared" si="91"/>
        <v>960</v>
      </c>
      <c r="H575" s="85">
        <f t="shared" si="91"/>
        <v>1430</v>
      </c>
      <c r="I575" s="86">
        <f t="shared" si="91"/>
        <v>47.91</v>
      </c>
      <c r="J575" s="86">
        <f t="shared" si="91"/>
        <v>2.0975000000000001</v>
      </c>
      <c r="K575" s="86">
        <f t="shared" si="91"/>
        <v>1513.3229813664593</v>
      </c>
      <c r="L575" s="86">
        <f t="shared" si="91"/>
        <v>1594.9068322981366</v>
      </c>
      <c r="M575" s="86">
        <f t="shared" si="91"/>
        <v>1678.9447236180899</v>
      </c>
      <c r="N575" s="86">
        <f t="shared" si="91"/>
        <v>252.79503105590055</v>
      </c>
      <c r="O575" s="114"/>
      <c r="P575" s="114"/>
    </row>
    <row r="576" spans="2:16" x14ac:dyDescent="0.2">
      <c r="B576" s="84">
        <v>46023</v>
      </c>
      <c r="C576" s="85">
        <f t="shared" si="91"/>
        <v>1110</v>
      </c>
      <c r="D576" s="85">
        <f t="shared" si="91"/>
        <v>1165</v>
      </c>
      <c r="E576" s="85">
        <f t="shared" si="91"/>
        <v>1000</v>
      </c>
      <c r="F576" s="85">
        <f t="shared" si="91"/>
        <v>880</v>
      </c>
      <c r="G576" s="85">
        <f t="shared" si="91"/>
        <v>960</v>
      </c>
      <c r="H576" s="85">
        <f t="shared" si="91"/>
        <v>1430</v>
      </c>
      <c r="I576" s="86">
        <f t="shared" si="91"/>
        <v>47.91</v>
      </c>
      <c r="J576" s="86">
        <f t="shared" si="91"/>
        <v>1.9750000000000001</v>
      </c>
      <c r="K576" s="86">
        <f t="shared" si="91"/>
        <v>1543.5894409937885</v>
      </c>
      <c r="L576" s="86">
        <f t="shared" si="91"/>
        <v>1594.9068322981366</v>
      </c>
      <c r="M576" s="86">
        <f t="shared" si="91"/>
        <v>1678.9447236180899</v>
      </c>
      <c r="N576" s="86">
        <f t="shared" si="91"/>
        <v>252.79503105590055</v>
      </c>
      <c r="O576" s="114"/>
      <c r="P576" s="114"/>
    </row>
    <row r="577" spans="2:16" x14ac:dyDescent="0.2">
      <c r="B577" s="84">
        <v>46054</v>
      </c>
      <c r="C577" s="85">
        <f t="shared" si="91"/>
        <v>1110</v>
      </c>
      <c r="D577" s="85">
        <f t="shared" si="91"/>
        <v>1165</v>
      </c>
      <c r="E577" s="85">
        <f t="shared" si="91"/>
        <v>1000</v>
      </c>
      <c r="F577" s="85">
        <f t="shared" si="91"/>
        <v>880</v>
      </c>
      <c r="G577" s="85">
        <f t="shared" si="91"/>
        <v>960</v>
      </c>
      <c r="H577" s="85">
        <f t="shared" si="91"/>
        <v>1430</v>
      </c>
      <c r="I577" s="86">
        <f t="shared" si="91"/>
        <v>47.91</v>
      </c>
      <c r="J577" s="86">
        <f t="shared" si="91"/>
        <v>1.895</v>
      </c>
      <c r="K577" s="86">
        <f t="shared" si="91"/>
        <v>1543.5894409937885</v>
      </c>
      <c r="L577" s="86">
        <f t="shared" si="91"/>
        <v>1594.9068322981366</v>
      </c>
      <c r="M577" s="86">
        <f t="shared" si="91"/>
        <v>1678.9447236180899</v>
      </c>
      <c r="N577" s="86">
        <f t="shared" si="91"/>
        <v>252.79503105590055</v>
      </c>
      <c r="O577" s="114"/>
      <c r="P577" s="114"/>
    </row>
    <row r="578" spans="2:16" x14ac:dyDescent="0.2">
      <c r="B578" s="84">
        <v>46082</v>
      </c>
      <c r="C578" s="85">
        <f t="shared" si="91"/>
        <v>1110</v>
      </c>
      <c r="D578" s="85">
        <f t="shared" si="91"/>
        <v>1165</v>
      </c>
      <c r="E578" s="85">
        <f t="shared" si="91"/>
        <v>1000</v>
      </c>
      <c r="F578" s="85">
        <f t="shared" si="91"/>
        <v>880</v>
      </c>
      <c r="G578" s="85">
        <f t="shared" si="91"/>
        <v>960</v>
      </c>
      <c r="H578" s="85">
        <f t="shared" si="91"/>
        <v>1430</v>
      </c>
      <c r="I578" s="86">
        <f t="shared" si="91"/>
        <v>47.91</v>
      </c>
      <c r="J578" s="86">
        <f t="shared" si="91"/>
        <v>1.8725000000000001</v>
      </c>
      <c r="K578" s="86">
        <f t="shared" si="91"/>
        <v>1543.5894409937885</v>
      </c>
      <c r="L578" s="86">
        <f t="shared" si="91"/>
        <v>1594.9068322981366</v>
      </c>
      <c r="M578" s="86">
        <f t="shared" si="91"/>
        <v>1678.9447236180899</v>
      </c>
      <c r="N578" s="86">
        <f t="shared" si="91"/>
        <v>252.79503105590055</v>
      </c>
      <c r="O578" s="114"/>
      <c r="P578" s="114"/>
    </row>
    <row r="579" spans="2:16" x14ac:dyDescent="0.2">
      <c r="B579" s="84">
        <v>46113</v>
      </c>
      <c r="C579" s="85">
        <f t="shared" si="91"/>
        <v>1110</v>
      </c>
      <c r="D579" s="85">
        <f t="shared" si="91"/>
        <v>1165</v>
      </c>
      <c r="E579" s="85">
        <f t="shared" si="91"/>
        <v>1000</v>
      </c>
      <c r="F579" s="85">
        <f t="shared" si="91"/>
        <v>880</v>
      </c>
      <c r="G579" s="85">
        <f t="shared" si="91"/>
        <v>960</v>
      </c>
      <c r="H579" s="85">
        <f t="shared" si="91"/>
        <v>1430</v>
      </c>
      <c r="I579" s="86">
        <f t="shared" si="91"/>
        <v>47.91</v>
      </c>
      <c r="J579" s="86">
        <f t="shared" si="91"/>
        <v>1.9225000000000001</v>
      </c>
      <c r="K579" s="86">
        <f t="shared" si="91"/>
        <v>1543.5894409937885</v>
      </c>
      <c r="L579" s="86">
        <f t="shared" si="91"/>
        <v>1594.9068322981366</v>
      </c>
      <c r="M579" s="86">
        <f t="shared" si="91"/>
        <v>1678.9447236180899</v>
      </c>
      <c r="N579" s="86">
        <f t="shared" si="91"/>
        <v>252.79503105590055</v>
      </c>
      <c r="O579" s="114"/>
      <c r="P579" s="114"/>
    </row>
    <row r="580" spans="2:16" x14ac:dyDescent="0.2">
      <c r="B580" s="84">
        <v>46143</v>
      </c>
      <c r="C580" s="85">
        <f t="shared" si="91"/>
        <v>1110</v>
      </c>
      <c r="D580" s="85">
        <f t="shared" si="91"/>
        <v>1165</v>
      </c>
      <c r="E580" s="85">
        <f t="shared" si="91"/>
        <v>1000</v>
      </c>
      <c r="F580" s="85">
        <f t="shared" si="91"/>
        <v>880</v>
      </c>
      <c r="G580" s="85">
        <f t="shared" si="91"/>
        <v>960</v>
      </c>
      <c r="H580" s="85">
        <f t="shared" si="91"/>
        <v>1430</v>
      </c>
      <c r="I580" s="86">
        <f t="shared" si="91"/>
        <v>47.91</v>
      </c>
      <c r="J580" s="86">
        <f t="shared" si="91"/>
        <v>1.9025000000000001</v>
      </c>
      <c r="K580" s="86">
        <f t="shared" si="91"/>
        <v>1543.5894409937885</v>
      </c>
      <c r="L580" s="86">
        <f t="shared" si="91"/>
        <v>1594.9068322981366</v>
      </c>
      <c r="M580" s="86">
        <f t="shared" si="91"/>
        <v>1678.9447236180899</v>
      </c>
      <c r="N580" s="86">
        <f t="shared" si="91"/>
        <v>252.79503105590055</v>
      </c>
      <c r="O580" s="114"/>
      <c r="P580" s="114"/>
    </row>
    <row r="581" spans="2:16" x14ac:dyDescent="0.2">
      <c r="B581" s="84">
        <v>46174</v>
      </c>
      <c r="C581" s="85">
        <f t="shared" si="91"/>
        <v>1110</v>
      </c>
      <c r="D581" s="85">
        <f t="shared" si="91"/>
        <v>1165</v>
      </c>
      <c r="E581" s="85">
        <f t="shared" si="91"/>
        <v>1000</v>
      </c>
      <c r="F581" s="85">
        <f t="shared" si="91"/>
        <v>880</v>
      </c>
      <c r="G581" s="85">
        <f t="shared" si="91"/>
        <v>960</v>
      </c>
      <c r="H581" s="85">
        <f t="shared" si="91"/>
        <v>1430</v>
      </c>
      <c r="I581" s="86">
        <f t="shared" si="91"/>
        <v>47.91</v>
      </c>
      <c r="J581" s="86">
        <f t="shared" si="91"/>
        <v>1.91</v>
      </c>
      <c r="K581" s="86">
        <f t="shared" si="91"/>
        <v>1543.5894409937885</v>
      </c>
      <c r="L581" s="86">
        <f t="shared" si="91"/>
        <v>1594.9068322981366</v>
      </c>
      <c r="M581" s="86">
        <f t="shared" si="91"/>
        <v>1678.9447236180899</v>
      </c>
      <c r="N581" s="86">
        <f t="shared" si="91"/>
        <v>252.79503105590055</v>
      </c>
      <c r="O581" s="114"/>
      <c r="P581" s="114"/>
    </row>
    <row r="582" spans="2:16" x14ac:dyDescent="0.2">
      <c r="B582" s="84">
        <v>46204</v>
      </c>
      <c r="C582" s="85">
        <f t="shared" si="91"/>
        <v>1110</v>
      </c>
      <c r="D582" s="85">
        <f t="shared" si="91"/>
        <v>1165</v>
      </c>
      <c r="E582" s="85">
        <f t="shared" si="91"/>
        <v>1000</v>
      </c>
      <c r="F582" s="85">
        <f t="shared" si="91"/>
        <v>880</v>
      </c>
      <c r="G582" s="85">
        <f t="shared" si="91"/>
        <v>960</v>
      </c>
      <c r="H582" s="85">
        <f t="shared" si="91"/>
        <v>1430</v>
      </c>
      <c r="I582" s="86">
        <f t="shared" si="91"/>
        <v>47.91</v>
      </c>
      <c r="J582" s="86">
        <f t="shared" si="91"/>
        <v>1.915</v>
      </c>
      <c r="K582" s="86">
        <f t="shared" si="91"/>
        <v>1543.5894409937885</v>
      </c>
      <c r="L582" s="86">
        <f t="shared" si="91"/>
        <v>1594.9068322981366</v>
      </c>
      <c r="M582" s="86">
        <f t="shared" si="91"/>
        <v>1678.9447236180899</v>
      </c>
      <c r="N582" s="86">
        <f t="shared" si="91"/>
        <v>252.79503105590055</v>
      </c>
      <c r="O582" s="114"/>
      <c r="P582" s="114"/>
    </row>
    <row r="583" spans="2:16" x14ac:dyDescent="0.2">
      <c r="B583" s="84">
        <v>46235</v>
      </c>
      <c r="C583" s="85">
        <f t="shared" si="91"/>
        <v>1110</v>
      </c>
      <c r="D583" s="85">
        <f t="shared" si="91"/>
        <v>1165</v>
      </c>
      <c r="E583" s="85">
        <f t="shared" si="91"/>
        <v>1000</v>
      </c>
      <c r="F583" s="85">
        <f t="shared" si="91"/>
        <v>880</v>
      </c>
      <c r="G583" s="85">
        <f t="shared" si="91"/>
        <v>960</v>
      </c>
      <c r="H583" s="85">
        <f t="shared" si="91"/>
        <v>1430</v>
      </c>
      <c r="I583" s="86">
        <f t="shared" si="91"/>
        <v>47.91</v>
      </c>
      <c r="J583" s="86">
        <f t="shared" si="91"/>
        <v>1.74</v>
      </c>
      <c r="K583" s="86">
        <f t="shared" si="91"/>
        <v>1543.5894409937885</v>
      </c>
      <c r="L583" s="86">
        <f t="shared" si="91"/>
        <v>1594.9068322981366</v>
      </c>
      <c r="M583" s="86">
        <f t="shared" si="91"/>
        <v>1678.9447236180899</v>
      </c>
      <c r="N583" s="86">
        <f t="shared" si="91"/>
        <v>252.79503105590055</v>
      </c>
      <c r="O583" s="114"/>
      <c r="P583" s="114"/>
    </row>
    <row r="584" spans="2:16" x14ac:dyDescent="0.2">
      <c r="B584" s="84">
        <v>46266</v>
      </c>
      <c r="C584" s="85">
        <f t="shared" si="91"/>
        <v>1110</v>
      </c>
      <c r="D584" s="85">
        <f t="shared" si="91"/>
        <v>1165</v>
      </c>
      <c r="E584" s="85">
        <f t="shared" si="91"/>
        <v>1000</v>
      </c>
      <c r="F584" s="85">
        <f t="shared" si="91"/>
        <v>880</v>
      </c>
      <c r="G584" s="85">
        <f t="shared" si="91"/>
        <v>960</v>
      </c>
      <c r="H584" s="85">
        <f t="shared" si="91"/>
        <v>1430</v>
      </c>
      <c r="I584" s="86">
        <f t="shared" si="91"/>
        <v>47.91</v>
      </c>
      <c r="J584" s="86">
        <f t="shared" si="91"/>
        <v>1.7024999999999999</v>
      </c>
      <c r="K584" s="86">
        <f t="shared" si="91"/>
        <v>1543.5894409937885</v>
      </c>
      <c r="L584" s="86">
        <f t="shared" si="91"/>
        <v>1594.9068322981366</v>
      </c>
      <c r="M584" s="86">
        <f t="shared" si="91"/>
        <v>1678.9447236180899</v>
      </c>
      <c r="N584" s="86">
        <f t="shared" si="91"/>
        <v>252.79503105590055</v>
      </c>
      <c r="O584" s="114"/>
      <c r="P584" s="114"/>
    </row>
    <row r="585" spans="2:16" x14ac:dyDescent="0.2">
      <c r="B585" s="84">
        <v>46296</v>
      </c>
      <c r="C585" s="85">
        <f t="shared" si="91"/>
        <v>1110</v>
      </c>
      <c r="D585" s="85">
        <f t="shared" si="91"/>
        <v>1165</v>
      </c>
      <c r="E585" s="85">
        <f t="shared" si="91"/>
        <v>1000</v>
      </c>
      <c r="F585" s="85">
        <f t="shared" si="91"/>
        <v>880</v>
      </c>
      <c r="G585" s="85">
        <f t="shared" si="91"/>
        <v>960</v>
      </c>
      <c r="H585" s="85">
        <f t="shared" si="91"/>
        <v>1430</v>
      </c>
      <c r="I585" s="86">
        <f t="shared" si="91"/>
        <v>47.91</v>
      </c>
      <c r="J585" s="86">
        <f t="shared" si="91"/>
        <v>1.8149999999999999</v>
      </c>
      <c r="K585" s="86">
        <f t="shared" si="91"/>
        <v>1543.5894409937885</v>
      </c>
      <c r="L585" s="86">
        <f t="shared" si="91"/>
        <v>1594.9068322981366</v>
      </c>
      <c r="M585" s="86">
        <f t="shared" si="91"/>
        <v>1678.9447236180899</v>
      </c>
      <c r="N585" s="86">
        <f t="shared" si="91"/>
        <v>252.79503105590055</v>
      </c>
      <c r="O585" s="114"/>
      <c r="P585" s="114"/>
    </row>
    <row r="586" spans="2:16" x14ac:dyDescent="0.2">
      <c r="B586" s="84">
        <v>46327</v>
      </c>
      <c r="C586" s="85">
        <f t="shared" si="91"/>
        <v>1110</v>
      </c>
      <c r="D586" s="85">
        <f t="shared" si="91"/>
        <v>1165</v>
      </c>
      <c r="E586" s="85">
        <f t="shared" si="91"/>
        <v>1000</v>
      </c>
      <c r="F586" s="85">
        <f t="shared" si="91"/>
        <v>880</v>
      </c>
      <c r="G586" s="85">
        <f t="shared" si="91"/>
        <v>960</v>
      </c>
      <c r="H586" s="85">
        <f t="shared" si="91"/>
        <v>1430</v>
      </c>
      <c r="I586" s="86">
        <f t="shared" si="91"/>
        <v>47.91</v>
      </c>
      <c r="J586" s="86">
        <f t="shared" si="91"/>
        <v>1.8149999999999999</v>
      </c>
      <c r="K586" s="86">
        <f t="shared" si="91"/>
        <v>1543.5894409937885</v>
      </c>
      <c r="L586" s="86">
        <f t="shared" si="91"/>
        <v>1594.9068322981366</v>
      </c>
      <c r="M586" s="86">
        <f t="shared" si="91"/>
        <v>1678.9447236180899</v>
      </c>
      <c r="N586" s="86">
        <f t="shared" si="91"/>
        <v>252.79503105590055</v>
      </c>
      <c r="O586" s="114"/>
      <c r="P586" s="114"/>
    </row>
    <row r="587" spans="2:16" x14ac:dyDescent="0.2">
      <c r="B587" s="84">
        <v>46357</v>
      </c>
      <c r="C587" s="85">
        <f t="shared" si="91"/>
        <v>1110</v>
      </c>
      <c r="D587" s="85">
        <f t="shared" si="91"/>
        <v>1165</v>
      </c>
      <c r="E587" s="85">
        <f t="shared" si="91"/>
        <v>1000</v>
      </c>
      <c r="F587" s="85">
        <f t="shared" si="91"/>
        <v>880</v>
      </c>
      <c r="G587" s="85">
        <f t="shared" si="91"/>
        <v>960</v>
      </c>
      <c r="H587" s="85">
        <f t="shared" si="91"/>
        <v>1430</v>
      </c>
      <c r="I587" s="86">
        <f t="shared" si="91"/>
        <v>47.91</v>
      </c>
      <c r="J587" s="86">
        <f t="shared" si="91"/>
        <v>1.8149999999999999</v>
      </c>
      <c r="K587" s="86">
        <f t="shared" si="91"/>
        <v>1543.5894409937885</v>
      </c>
      <c r="L587" s="86">
        <f t="shared" si="91"/>
        <v>1594.9068322981366</v>
      </c>
      <c r="M587" s="86">
        <f t="shared" si="91"/>
        <v>1678.9447236180899</v>
      </c>
      <c r="N587" s="86">
        <f t="shared" si="91"/>
        <v>252.79503105590055</v>
      </c>
      <c r="O587" s="114"/>
      <c r="P587" s="114"/>
    </row>
    <row r="588" spans="2:16" x14ac:dyDescent="0.2">
      <c r="B588" s="84">
        <v>46388</v>
      </c>
      <c r="C588" s="85">
        <f t="shared" ref="C588:N599" si="92">C259</f>
        <v>1110</v>
      </c>
      <c r="D588" s="85">
        <f t="shared" si="92"/>
        <v>1165</v>
      </c>
      <c r="E588" s="85">
        <f t="shared" si="92"/>
        <v>1000</v>
      </c>
      <c r="F588" s="85">
        <f t="shared" si="92"/>
        <v>880</v>
      </c>
      <c r="G588" s="85">
        <f t="shared" si="92"/>
        <v>960</v>
      </c>
      <c r="H588" s="85">
        <f t="shared" si="92"/>
        <v>1430</v>
      </c>
      <c r="I588" s="86">
        <f t="shared" si="92"/>
        <v>47.91</v>
      </c>
      <c r="J588" s="86">
        <f t="shared" si="92"/>
        <v>1.8512999999999999</v>
      </c>
      <c r="K588" s="86">
        <f t="shared" si="92"/>
        <v>1543.5894409937885</v>
      </c>
      <c r="L588" s="86">
        <f t="shared" si="92"/>
        <v>1594.9068322981366</v>
      </c>
      <c r="M588" s="86">
        <f t="shared" si="92"/>
        <v>1678.9447236180899</v>
      </c>
      <c r="N588" s="86">
        <f t="shared" si="92"/>
        <v>252.79503105590055</v>
      </c>
      <c r="O588" s="114"/>
      <c r="P588" s="114"/>
    </row>
    <row r="589" spans="2:16" x14ac:dyDescent="0.2">
      <c r="B589" s="84">
        <v>46419</v>
      </c>
      <c r="C589" s="85">
        <f t="shared" si="92"/>
        <v>1110</v>
      </c>
      <c r="D589" s="85">
        <f t="shared" si="92"/>
        <v>1165</v>
      </c>
      <c r="E589" s="85">
        <f t="shared" si="92"/>
        <v>1000</v>
      </c>
      <c r="F589" s="85">
        <f t="shared" si="92"/>
        <v>880</v>
      </c>
      <c r="G589" s="85">
        <f t="shared" si="92"/>
        <v>960</v>
      </c>
      <c r="H589" s="85">
        <f t="shared" si="92"/>
        <v>1430</v>
      </c>
      <c r="I589" s="86">
        <f t="shared" si="92"/>
        <v>47.91</v>
      </c>
      <c r="J589" s="86">
        <f t="shared" si="92"/>
        <v>1.8512999999999999</v>
      </c>
      <c r="K589" s="86">
        <f t="shared" si="92"/>
        <v>1543.5894409937885</v>
      </c>
      <c r="L589" s="86">
        <f t="shared" si="92"/>
        <v>1594.9068322981366</v>
      </c>
      <c r="M589" s="86">
        <f t="shared" si="92"/>
        <v>1678.9447236180899</v>
      </c>
      <c r="N589" s="86">
        <f t="shared" si="92"/>
        <v>252.79503105590055</v>
      </c>
      <c r="O589" s="114"/>
      <c r="P589" s="114"/>
    </row>
    <row r="590" spans="2:16" x14ac:dyDescent="0.2">
      <c r="B590" s="84">
        <v>46447</v>
      </c>
      <c r="C590" s="85">
        <f t="shared" si="92"/>
        <v>1110</v>
      </c>
      <c r="D590" s="85">
        <f t="shared" si="92"/>
        <v>1165</v>
      </c>
      <c r="E590" s="85">
        <f t="shared" si="92"/>
        <v>1000</v>
      </c>
      <c r="F590" s="85">
        <f t="shared" si="92"/>
        <v>880</v>
      </c>
      <c r="G590" s="85">
        <f t="shared" si="92"/>
        <v>960</v>
      </c>
      <c r="H590" s="85">
        <f t="shared" si="92"/>
        <v>1430</v>
      </c>
      <c r="I590" s="86">
        <f t="shared" si="92"/>
        <v>47.91</v>
      </c>
      <c r="J590" s="86">
        <f t="shared" si="92"/>
        <v>1.8512999999999999</v>
      </c>
      <c r="K590" s="86">
        <f t="shared" si="92"/>
        <v>1543.5894409937885</v>
      </c>
      <c r="L590" s="86">
        <f t="shared" si="92"/>
        <v>1594.9068322981366</v>
      </c>
      <c r="M590" s="86">
        <f t="shared" si="92"/>
        <v>1678.9447236180899</v>
      </c>
      <c r="N590" s="86">
        <f t="shared" si="92"/>
        <v>252.79503105590055</v>
      </c>
      <c r="O590" s="114"/>
      <c r="P590" s="114"/>
    </row>
    <row r="591" spans="2:16" x14ac:dyDescent="0.2">
      <c r="B591" s="84">
        <v>46478</v>
      </c>
      <c r="C591" s="85">
        <f t="shared" si="92"/>
        <v>1110</v>
      </c>
      <c r="D591" s="85">
        <f t="shared" si="92"/>
        <v>1165</v>
      </c>
      <c r="E591" s="85">
        <f t="shared" si="92"/>
        <v>1000</v>
      </c>
      <c r="F591" s="85">
        <f t="shared" si="92"/>
        <v>880</v>
      </c>
      <c r="G591" s="85">
        <f t="shared" si="92"/>
        <v>960</v>
      </c>
      <c r="H591" s="85">
        <f t="shared" si="92"/>
        <v>1430</v>
      </c>
      <c r="I591" s="86">
        <f t="shared" si="92"/>
        <v>47.91</v>
      </c>
      <c r="J591" s="86">
        <f t="shared" si="92"/>
        <v>1.8512999999999999</v>
      </c>
      <c r="K591" s="86">
        <f t="shared" si="92"/>
        <v>1543.5894409937885</v>
      </c>
      <c r="L591" s="86">
        <f t="shared" si="92"/>
        <v>1594.9068322981366</v>
      </c>
      <c r="M591" s="86">
        <f t="shared" si="92"/>
        <v>1678.9447236180899</v>
      </c>
      <c r="N591" s="86">
        <f t="shared" si="92"/>
        <v>252.79503105590055</v>
      </c>
      <c r="O591" s="114"/>
      <c r="P591" s="114"/>
    </row>
    <row r="592" spans="2:16" x14ac:dyDescent="0.2">
      <c r="B592" s="84">
        <v>46508</v>
      </c>
      <c r="C592" s="85">
        <f t="shared" si="92"/>
        <v>1110</v>
      </c>
      <c r="D592" s="85">
        <f t="shared" si="92"/>
        <v>1165</v>
      </c>
      <c r="E592" s="85">
        <f t="shared" si="92"/>
        <v>1000</v>
      </c>
      <c r="F592" s="85">
        <f t="shared" si="92"/>
        <v>880</v>
      </c>
      <c r="G592" s="85">
        <f t="shared" si="92"/>
        <v>960</v>
      </c>
      <c r="H592" s="85">
        <f t="shared" si="92"/>
        <v>1430</v>
      </c>
      <c r="I592" s="86">
        <f t="shared" si="92"/>
        <v>47.91</v>
      </c>
      <c r="J592" s="86">
        <f t="shared" si="92"/>
        <v>1.8512999999999999</v>
      </c>
      <c r="K592" s="86">
        <f t="shared" si="92"/>
        <v>1543.5894409937885</v>
      </c>
      <c r="L592" s="86">
        <f t="shared" si="92"/>
        <v>1594.9068322981366</v>
      </c>
      <c r="M592" s="86">
        <f t="shared" si="92"/>
        <v>1678.9447236180899</v>
      </c>
      <c r="N592" s="86">
        <f t="shared" si="92"/>
        <v>252.79503105590055</v>
      </c>
      <c r="O592" s="114"/>
      <c r="P592" s="114"/>
    </row>
    <row r="593" spans="2:16" x14ac:dyDescent="0.2">
      <c r="B593" s="84">
        <v>46539</v>
      </c>
      <c r="C593" s="85">
        <f t="shared" si="92"/>
        <v>1110</v>
      </c>
      <c r="D593" s="85">
        <f t="shared" si="92"/>
        <v>1165</v>
      </c>
      <c r="E593" s="85">
        <f t="shared" si="92"/>
        <v>1000</v>
      </c>
      <c r="F593" s="85">
        <f t="shared" si="92"/>
        <v>880</v>
      </c>
      <c r="G593" s="85">
        <f t="shared" si="92"/>
        <v>960</v>
      </c>
      <c r="H593" s="85">
        <f t="shared" si="92"/>
        <v>1430</v>
      </c>
      <c r="I593" s="86">
        <f t="shared" si="92"/>
        <v>47.91</v>
      </c>
      <c r="J593" s="86">
        <f t="shared" si="92"/>
        <v>1.8512999999999999</v>
      </c>
      <c r="K593" s="86">
        <f t="shared" si="92"/>
        <v>1543.5894409937885</v>
      </c>
      <c r="L593" s="86">
        <f t="shared" si="92"/>
        <v>1594.9068322981366</v>
      </c>
      <c r="M593" s="86">
        <f t="shared" si="92"/>
        <v>1678.9447236180899</v>
      </c>
      <c r="N593" s="86">
        <f t="shared" si="92"/>
        <v>252.79503105590055</v>
      </c>
      <c r="O593" s="114"/>
      <c r="P593" s="114"/>
    </row>
    <row r="594" spans="2:16" x14ac:dyDescent="0.2">
      <c r="B594" s="84">
        <v>46569</v>
      </c>
      <c r="C594" s="85">
        <f t="shared" si="92"/>
        <v>1110</v>
      </c>
      <c r="D594" s="85">
        <f t="shared" si="92"/>
        <v>1165</v>
      </c>
      <c r="E594" s="85">
        <f t="shared" si="92"/>
        <v>1000</v>
      </c>
      <c r="F594" s="85">
        <f t="shared" si="92"/>
        <v>880</v>
      </c>
      <c r="G594" s="85">
        <f t="shared" si="92"/>
        <v>960</v>
      </c>
      <c r="H594" s="85">
        <f t="shared" si="92"/>
        <v>1430</v>
      </c>
      <c r="I594" s="86">
        <f t="shared" si="92"/>
        <v>47.91</v>
      </c>
      <c r="J594" s="86">
        <f t="shared" si="92"/>
        <v>1.8512999999999999</v>
      </c>
      <c r="K594" s="86">
        <f t="shared" si="92"/>
        <v>1543.5894409937885</v>
      </c>
      <c r="L594" s="86">
        <f t="shared" si="92"/>
        <v>1594.9068322981366</v>
      </c>
      <c r="M594" s="86">
        <f t="shared" si="92"/>
        <v>1678.9447236180899</v>
      </c>
      <c r="N594" s="86">
        <f t="shared" si="92"/>
        <v>252.79503105590055</v>
      </c>
      <c r="O594" s="114"/>
      <c r="P594" s="114"/>
    </row>
    <row r="595" spans="2:16" x14ac:dyDescent="0.2">
      <c r="B595" s="84">
        <v>46600</v>
      </c>
      <c r="C595" s="85">
        <f t="shared" si="92"/>
        <v>1110</v>
      </c>
      <c r="D595" s="85">
        <f t="shared" si="92"/>
        <v>1165</v>
      </c>
      <c r="E595" s="85">
        <f t="shared" si="92"/>
        <v>1000</v>
      </c>
      <c r="F595" s="85">
        <f t="shared" si="92"/>
        <v>880</v>
      </c>
      <c r="G595" s="85">
        <f t="shared" si="92"/>
        <v>960</v>
      </c>
      <c r="H595" s="85">
        <f t="shared" si="92"/>
        <v>1430</v>
      </c>
      <c r="I595" s="86">
        <f t="shared" si="92"/>
        <v>47.91</v>
      </c>
      <c r="J595" s="86">
        <f t="shared" si="92"/>
        <v>1.8512999999999999</v>
      </c>
      <c r="K595" s="86">
        <f t="shared" si="92"/>
        <v>1543.5894409937885</v>
      </c>
      <c r="L595" s="86">
        <f t="shared" si="92"/>
        <v>1594.9068322981366</v>
      </c>
      <c r="M595" s="86">
        <f t="shared" si="92"/>
        <v>1678.9447236180899</v>
      </c>
      <c r="N595" s="86">
        <f t="shared" si="92"/>
        <v>252.79503105590055</v>
      </c>
      <c r="O595" s="114"/>
      <c r="P595" s="114"/>
    </row>
    <row r="596" spans="2:16" x14ac:dyDescent="0.2">
      <c r="B596" s="84">
        <v>46631</v>
      </c>
      <c r="C596" s="85">
        <f t="shared" si="92"/>
        <v>1110</v>
      </c>
      <c r="D596" s="85">
        <f t="shared" si="92"/>
        <v>1165</v>
      </c>
      <c r="E596" s="85">
        <f t="shared" si="92"/>
        <v>1000</v>
      </c>
      <c r="F596" s="85">
        <f t="shared" si="92"/>
        <v>880</v>
      </c>
      <c r="G596" s="85">
        <f t="shared" si="92"/>
        <v>960</v>
      </c>
      <c r="H596" s="85">
        <f t="shared" si="92"/>
        <v>1430</v>
      </c>
      <c r="I596" s="86">
        <f t="shared" si="92"/>
        <v>47.91</v>
      </c>
      <c r="J596" s="86">
        <f t="shared" si="92"/>
        <v>1.8512999999999999</v>
      </c>
      <c r="K596" s="86">
        <f t="shared" si="92"/>
        <v>1543.5894409937885</v>
      </c>
      <c r="L596" s="86">
        <f t="shared" si="92"/>
        <v>1594.9068322981366</v>
      </c>
      <c r="M596" s="86">
        <f t="shared" si="92"/>
        <v>1678.9447236180899</v>
      </c>
      <c r="N596" s="86">
        <f t="shared" si="92"/>
        <v>252.79503105590055</v>
      </c>
      <c r="O596" s="114"/>
      <c r="P596" s="114"/>
    </row>
    <row r="597" spans="2:16" x14ac:dyDescent="0.2">
      <c r="B597" s="84">
        <v>46661</v>
      </c>
      <c r="C597" s="85">
        <f t="shared" si="92"/>
        <v>1110</v>
      </c>
      <c r="D597" s="85">
        <f t="shared" si="92"/>
        <v>1165</v>
      </c>
      <c r="E597" s="85">
        <f t="shared" si="92"/>
        <v>1000</v>
      </c>
      <c r="F597" s="85">
        <f t="shared" si="92"/>
        <v>880</v>
      </c>
      <c r="G597" s="85">
        <f t="shared" si="92"/>
        <v>960</v>
      </c>
      <c r="H597" s="85">
        <f t="shared" si="92"/>
        <v>1430</v>
      </c>
      <c r="I597" s="86">
        <f t="shared" si="92"/>
        <v>47.91</v>
      </c>
      <c r="J597" s="86">
        <f t="shared" si="92"/>
        <v>1.8512999999999999</v>
      </c>
      <c r="K597" s="86">
        <f t="shared" si="92"/>
        <v>1543.5894409937885</v>
      </c>
      <c r="L597" s="86">
        <f t="shared" si="92"/>
        <v>1594.9068322981366</v>
      </c>
      <c r="M597" s="86">
        <f t="shared" si="92"/>
        <v>1678.9447236180899</v>
      </c>
      <c r="N597" s="86">
        <f t="shared" si="92"/>
        <v>252.79503105590055</v>
      </c>
      <c r="O597" s="114"/>
      <c r="P597" s="114"/>
    </row>
    <row r="598" spans="2:16" x14ac:dyDescent="0.2">
      <c r="B598" s="84">
        <v>46692</v>
      </c>
      <c r="C598" s="85">
        <f t="shared" si="92"/>
        <v>1110</v>
      </c>
      <c r="D598" s="85">
        <f t="shared" si="92"/>
        <v>1165</v>
      </c>
      <c r="E598" s="85">
        <f t="shared" si="92"/>
        <v>1000</v>
      </c>
      <c r="F598" s="85">
        <f t="shared" si="92"/>
        <v>880</v>
      </c>
      <c r="G598" s="85">
        <f t="shared" si="92"/>
        <v>960</v>
      </c>
      <c r="H598" s="85">
        <f t="shared" si="92"/>
        <v>1430</v>
      </c>
      <c r="I598" s="86">
        <f t="shared" si="92"/>
        <v>47.91</v>
      </c>
      <c r="J598" s="86">
        <f t="shared" si="92"/>
        <v>1.8512999999999999</v>
      </c>
      <c r="K598" s="86">
        <f t="shared" si="92"/>
        <v>1543.5894409937885</v>
      </c>
      <c r="L598" s="86">
        <f t="shared" si="92"/>
        <v>1594.9068322981366</v>
      </c>
      <c r="M598" s="86">
        <f t="shared" si="92"/>
        <v>1678.9447236180899</v>
      </c>
      <c r="N598" s="86">
        <f t="shared" si="92"/>
        <v>252.79503105590055</v>
      </c>
      <c r="O598" s="114"/>
      <c r="P598" s="114"/>
    </row>
    <row r="599" spans="2:16" x14ac:dyDescent="0.2">
      <c r="B599" s="84">
        <v>46722</v>
      </c>
      <c r="C599" s="85">
        <f t="shared" si="92"/>
        <v>1110</v>
      </c>
      <c r="D599" s="85">
        <f t="shared" si="92"/>
        <v>1165</v>
      </c>
      <c r="E599" s="85">
        <f t="shared" si="92"/>
        <v>1000</v>
      </c>
      <c r="F599" s="85">
        <f t="shared" si="92"/>
        <v>880</v>
      </c>
      <c r="G599" s="85">
        <f t="shared" si="92"/>
        <v>960</v>
      </c>
      <c r="H599" s="85">
        <f t="shared" si="92"/>
        <v>1430</v>
      </c>
      <c r="I599" s="86">
        <f t="shared" si="92"/>
        <v>47.91</v>
      </c>
      <c r="J599" s="86">
        <f t="shared" si="92"/>
        <v>1.8512999999999999</v>
      </c>
      <c r="K599" s="86">
        <f t="shared" si="92"/>
        <v>1543.5894409937885</v>
      </c>
      <c r="L599" s="86">
        <f t="shared" si="92"/>
        <v>1594.9068322981366</v>
      </c>
      <c r="M599" s="86">
        <f t="shared" si="92"/>
        <v>1678.9447236180899</v>
      </c>
      <c r="N599" s="86">
        <f t="shared" si="92"/>
        <v>252.79503105590055</v>
      </c>
      <c r="O599" s="114"/>
      <c r="P599" s="114"/>
    </row>
  </sheetData>
  <mergeCells count="1">
    <mergeCell ref="E2:G2"/>
  </mergeCells>
  <hyperlinks>
    <hyperlink ref="W5" r:id="rId1" xr:uid="{FE0CCC7C-9AC6-4000-8E6D-98FF2BA82C9B}"/>
    <hyperlink ref="I2" r:id="rId2" display="https://www.cmegroup.com/markets/agriculture/oilseeds/soybean-oil.settlements.html" xr:uid="{903BD650-DBEB-47B7-8408-86261D6FD5EA}"/>
    <hyperlink ref="J2" r:id="rId3" display="https://www.cmegroup.com/markets/energy/biofuels/chicago-ethanol-platts-swap.quotes.html" xr:uid="{1867EA09-393C-4777-AAB4-DEBAB138B14B}"/>
  </hyperlinks>
  <pageMargins left="0.78740157499999996" right="0.78740157499999996" top="0.984251969" bottom="0.984251969" header="0.4921259845" footer="0.4921259845"/>
  <pageSetup paperSize="9" scale="16" orientation="landscape" r:id="rId4"/>
  <headerFooter alignWithMargins="0"/>
  <customProperties>
    <customPr name="GUID" r:id="rId5"/>
  </customPropertie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B1DF-D953-E84E-B7CE-AE15FB733F89}">
  <dimension ref="A1:M217"/>
  <sheetViews>
    <sheetView tabSelected="1" workbookViewId="0">
      <selection activeCell="N1" sqref="N1"/>
    </sheetView>
  </sheetViews>
  <sheetFormatPr baseColWidth="10" defaultRowHeight="15" x14ac:dyDescent="0.2"/>
  <sheetData>
    <row r="1" spans="1:13" ht="86" thickBot="1" x14ac:dyDescent="0.25">
      <c r="A1" s="6"/>
      <c r="B1" s="7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7</v>
      </c>
      <c r="H1" s="9" t="s">
        <v>8</v>
      </c>
      <c r="I1" s="9" t="s">
        <v>78</v>
      </c>
      <c r="J1" s="95" t="s">
        <v>82</v>
      </c>
      <c r="K1" s="95" t="s">
        <v>81</v>
      </c>
      <c r="L1" s="95" t="s">
        <v>80</v>
      </c>
      <c r="M1" s="105" t="s">
        <v>79</v>
      </c>
    </row>
    <row r="2" spans="1:13" ht="17" thickTop="1" x14ac:dyDescent="0.2">
      <c r="A2" s="6"/>
      <c r="B2" s="13"/>
      <c r="C2" s="14"/>
      <c r="D2" s="14"/>
      <c r="E2" s="14"/>
      <c r="F2" s="14"/>
      <c r="G2" s="15"/>
      <c r="H2" s="15"/>
      <c r="I2" s="15"/>
      <c r="J2" s="94"/>
      <c r="K2" s="94"/>
      <c r="L2" s="94"/>
      <c r="M2" s="94"/>
    </row>
    <row r="3" spans="1:13" ht="16" x14ac:dyDescent="0.2">
      <c r="A3" s="17">
        <v>38718</v>
      </c>
      <c r="B3" s="18">
        <v>606</v>
      </c>
      <c r="C3" s="18">
        <v>569</v>
      </c>
      <c r="D3" s="18">
        <v>424</v>
      </c>
      <c r="E3" s="3"/>
      <c r="F3" s="19">
        <v>454</v>
      </c>
      <c r="G3" s="18">
        <v>424</v>
      </c>
      <c r="H3" s="18"/>
      <c r="I3" s="18"/>
      <c r="J3" s="18"/>
      <c r="K3" s="18"/>
      <c r="L3" s="18"/>
      <c r="M3" s="18"/>
    </row>
    <row r="4" spans="1:13" ht="16" x14ac:dyDescent="0.2">
      <c r="A4" s="17">
        <v>38749</v>
      </c>
      <c r="B4" s="18">
        <v>623</v>
      </c>
      <c r="C4" s="18">
        <v>591</v>
      </c>
      <c r="D4" s="18">
        <v>445</v>
      </c>
      <c r="E4" s="3"/>
      <c r="F4" s="19">
        <v>471</v>
      </c>
      <c r="G4" s="18">
        <v>414</v>
      </c>
      <c r="H4" s="18"/>
      <c r="I4" s="18"/>
      <c r="J4" s="18"/>
      <c r="K4" s="18"/>
      <c r="L4" s="18"/>
      <c r="M4" s="18"/>
    </row>
    <row r="5" spans="1:13" ht="16" x14ac:dyDescent="0.2">
      <c r="A5" s="17">
        <v>38777</v>
      </c>
      <c r="B5" s="18">
        <v>592</v>
      </c>
      <c r="C5" s="18">
        <v>575</v>
      </c>
      <c r="D5" s="18">
        <v>440</v>
      </c>
      <c r="E5" s="3"/>
      <c r="F5" s="19">
        <v>471</v>
      </c>
      <c r="G5" s="18">
        <v>410</v>
      </c>
      <c r="H5" s="18"/>
      <c r="I5" s="18"/>
      <c r="J5" s="18"/>
      <c r="K5" s="18"/>
      <c r="L5" s="18"/>
      <c r="M5" s="18"/>
    </row>
    <row r="6" spans="1:13" ht="16" x14ac:dyDescent="0.2">
      <c r="A6" s="17">
        <v>38808</v>
      </c>
      <c r="B6" s="18">
        <v>576</v>
      </c>
      <c r="C6" s="18">
        <v>578</v>
      </c>
      <c r="D6" s="18">
        <v>439</v>
      </c>
      <c r="E6" s="3"/>
      <c r="F6" s="19">
        <v>474</v>
      </c>
      <c r="G6" s="18">
        <v>394</v>
      </c>
      <c r="H6" s="18"/>
      <c r="I6" s="18"/>
      <c r="J6" s="18"/>
      <c r="K6" s="18"/>
      <c r="L6" s="18"/>
      <c r="M6" s="18"/>
    </row>
    <row r="7" spans="1:13" ht="16" x14ac:dyDescent="0.2">
      <c r="A7" s="17">
        <v>38838</v>
      </c>
      <c r="B7" s="18">
        <v>560</v>
      </c>
      <c r="C7" s="18">
        <v>583</v>
      </c>
      <c r="D7" s="18">
        <v>440</v>
      </c>
      <c r="E7" s="3"/>
      <c r="F7" s="19">
        <v>478</v>
      </c>
      <c r="G7" s="18">
        <v>408</v>
      </c>
      <c r="H7" s="18"/>
      <c r="I7" s="18"/>
      <c r="J7" s="18"/>
      <c r="K7" s="18"/>
      <c r="L7" s="18"/>
      <c r="M7" s="18"/>
    </row>
    <row r="8" spans="1:13" ht="16" x14ac:dyDescent="0.2">
      <c r="A8" s="17">
        <v>38869</v>
      </c>
      <c r="B8" s="18">
        <v>535</v>
      </c>
      <c r="C8" s="18">
        <v>575</v>
      </c>
      <c r="D8" s="18">
        <v>437</v>
      </c>
      <c r="E8" s="3"/>
      <c r="F8" s="19">
        <v>468</v>
      </c>
      <c r="G8" s="18">
        <v>407</v>
      </c>
      <c r="H8" s="18"/>
      <c r="I8" s="18"/>
      <c r="J8" s="18"/>
      <c r="K8" s="18"/>
      <c r="L8" s="18"/>
      <c r="M8" s="18"/>
    </row>
    <row r="9" spans="1:13" ht="16" x14ac:dyDescent="0.2">
      <c r="A9" s="17">
        <v>38899</v>
      </c>
      <c r="B9" s="18">
        <v>557</v>
      </c>
      <c r="C9" s="18">
        <v>583</v>
      </c>
      <c r="D9" s="18">
        <v>471</v>
      </c>
      <c r="E9" s="3"/>
      <c r="F9" s="19">
        <v>473</v>
      </c>
      <c r="G9" s="18">
        <v>431</v>
      </c>
      <c r="H9" s="18"/>
      <c r="I9" s="18"/>
      <c r="J9" s="18"/>
      <c r="K9" s="18"/>
      <c r="L9" s="18"/>
      <c r="M9" s="18"/>
    </row>
    <row r="10" spans="1:13" ht="16" x14ac:dyDescent="0.2">
      <c r="A10" s="17">
        <v>38930</v>
      </c>
      <c r="B10" s="18">
        <v>572</v>
      </c>
      <c r="C10" s="18">
        <v>606</v>
      </c>
      <c r="D10" s="18">
        <v>510</v>
      </c>
      <c r="E10" s="3"/>
      <c r="F10" s="19">
        <v>492</v>
      </c>
      <c r="G10" s="18">
        <v>465</v>
      </c>
      <c r="H10" s="18"/>
      <c r="I10" s="18"/>
      <c r="J10" s="18"/>
      <c r="K10" s="18"/>
      <c r="L10" s="18"/>
      <c r="M10" s="18"/>
    </row>
    <row r="11" spans="1:13" ht="16" x14ac:dyDescent="0.2">
      <c r="A11" s="17">
        <v>38961</v>
      </c>
      <c r="B11" s="18">
        <v>548</v>
      </c>
      <c r="C11" s="18">
        <v>609</v>
      </c>
      <c r="D11" s="18">
        <v>497</v>
      </c>
      <c r="E11" s="3"/>
      <c r="F11" s="19">
        <v>482</v>
      </c>
      <c r="G11" s="18">
        <v>459</v>
      </c>
      <c r="H11" s="18"/>
      <c r="I11" s="18"/>
      <c r="J11" s="18"/>
      <c r="K11" s="18"/>
      <c r="L11" s="18"/>
      <c r="M11" s="18"/>
    </row>
    <row r="12" spans="1:13" ht="16" x14ac:dyDescent="0.2">
      <c r="A12" s="17">
        <v>38991</v>
      </c>
      <c r="B12" s="18">
        <v>557</v>
      </c>
      <c r="C12" s="18">
        <v>626</v>
      </c>
      <c r="D12" s="18">
        <v>507</v>
      </c>
      <c r="E12" s="3"/>
      <c r="F12" s="19">
        <v>478</v>
      </c>
      <c r="G12" s="18">
        <v>468</v>
      </c>
      <c r="H12" s="18"/>
      <c r="I12" s="18"/>
      <c r="J12" s="18"/>
      <c r="K12" s="18"/>
      <c r="L12" s="18"/>
      <c r="M12" s="18"/>
    </row>
    <row r="13" spans="1:13" ht="16" x14ac:dyDescent="0.2">
      <c r="A13" s="17">
        <v>39022</v>
      </c>
      <c r="B13" s="18">
        <v>601</v>
      </c>
      <c r="C13" s="18">
        <v>656</v>
      </c>
      <c r="D13" s="18">
        <v>547</v>
      </c>
      <c r="E13" s="3"/>
      <c r="F13" s="19">
        <v>521</v>
      </c>
      <c r="G13" s="18">
        <v>516</v>
      </c>
      <c r="H13" s="18"/>
      <c r="I13" s="18"/>
      <c r="J13" s="18"/>
      <c r="K13" s="18"/>
      <c r="L13" s="18"/>
      <c r="M13" s="18"/>
    </row>
    <row r="14" spans="1:13" ht="16" x14ac:dyDescent="0.2">
      <c r="A14" s="17">
        <v>39052</v>
      </c>
      <c r="B14" s="18">
        <v>647</v>
      </c>
      <c r="C14" s="18">
        <v>732</v>
      </c>
      <c r="D14" s="18">
        <v>583</v>
      </c>
      <c r="E14" s="3"/>
      <c r="F14" s="19">
        <v>559</v>
      </c>
      <c r="G14" s="18">
        <v>560</v>
      </c>
      <c r="H14" s="18"/>
      <c r="I14" s="18"/>
      <c r="J14" s="18"/>
      <c r="K14" s="18"/>
      <c r="L14" s="18"/>
      <c r="M14" s="18"/>
    </row>
    <row r="15" spans="1:13" ht="16" x14ac:dyDescent="0.2">
      <c r="A15" s="17">
        <v>39083</v>
      </c>
      <c r="B15" s="18">
        <v>653</v>
      </c>
      <c r="C15" s="18">
        <v>731</v>
      </c>
      <c r="D15" s="18">
        <v>599</v>
      </c>
      <c r="E15" s="3"/>
      <c r="F15" s="19">
        <v>592</v>
      </c>
      <c r="G15" s="18">
        <v>565</v>
      </c>
      <c r="H15" s="18"/>
      <c r="I15" s="18"/>
      <c r="J15" s="18"/>
      <c r="K15" s="18"/>
      <c r="L15" s="18"/>
      <c r="M15" s="18"/>
    </row>
    <row r="16" spans="1:13" ht="16" x14ac:dyDescent="0.2">
      <c r="A16" s="17">
        <v>39114</v>
      </c>
      <c r="B16" s="18">
        <v>678</v>
      </c>
      <c r="C16" s="18">
        <v>763</v>
      </c>
      <c r="D16" s="18">
        <v>605</v>
      </c>
      <c r="E16" s="3"/>
      <c r="F16" s="19">
        <v>603</v>
      </c>
      <c r="G16" s="18">
        <v>541</v>
      </c>
      <c r="H16" s="18"/>
      <c r="I16" s="18"/>
      <c r="J16" s="18"/>
      <c r="K16" s="18"/>
      <c r="L16" s="18"/>
      <c r="M16" s="18"/>
    </row>
    <row r="17" spans="1:13" ht="16" x14ac:dyDescent="0.2">
      <c r="A17" s="17">
        <v>39142</v>
      </c>
      <c r="B17" s="18">
        <v>701</v>
      </c>
      <c r="C17" s="18">
        <v>769</v>
      </c>
      <c r="D17" s="18">
        <v>622</v>
      </c>
      <c r="E17" s="3"/>
      <c r="F17" s="19">
        <v>632</v>
      </c>
      <c r="G17" s="18">
        <v>566</v>
      </c>
      <c r="H17" s="18"/>
      <c r="I17" s="18"/>
      <c r="J17" s="18"/>
      <c r="K17" s="18"/>
      <c r="L17" s="18"/>
      <c r="M17" s="18"/>
    </row>
    <row r="18" spans="1:13" ht="16" x14ac:dyDescent="0.2">
      <c r="A18" s="17">
        <v>39173</v>
      </c>
      <c r="B18" s="18">
        <v>795</v>
      </c>
      <c r="C18" s="18">
        <v>828</v>
      </c>
      <c r="D18" s="18">
        <v>710</v>
      </c>
      <c r="E18" s="3"/>
      <c r="F18" s="19">
        <v>718</v>
      </c>
      <c r="G18" s="18">
        <v>625</v>
      </c>
      <c r="H18" s="18"/>
      <c r="I18" s="18"/>
      <c r="J18" s="18"/>
      <c r="K18" s="18"/>
      <c r="L18" s="18"/>
      <c r="M18" s="18"/>
    </row>
    <row r="19" spans="1:13" ht="16" x14ac:dyDescent="0.2">
      <c r="A19" s="17">
        <v>39203</v>
      </c>
      <c r="B19" s="18">
        <v>863</v>
      </c>
      <c r="C19" s="18">
        <v>894</v>
      </c>
      <c r="D19" s="18">
        <v>772</v>
      </c>
      <c r="E19" s="3"/>
      <c r="F19" s="19">
        <v>806</v>
      </c>
      <c r="G19" s="18">
        <v>724</v>
      </c>
      <c r="H19" s="18"/>
      <c r="I19" s="18"/>
      <c r="J19" s="18"/>
      <c r="K19" s="18"/>
      <c r="L19" s="18"/>
      <c r="M19" s="18"/>
    </row>
    <row r="20" spans="1:13" ht="16" x14ac:dyDescent="0.2">
      <c r="A20" s="17">
        <v>39234</v>
      </c>
      <c r="B20" s="18">
        <v>969</v>
      </c>
      <c r="C20" s="18">
        <v>979</v>
      </c>
      <c r="D20" s="18">
        <v>805</v>
      </c>
      <c r="E20" s="3"/>
      <c r="F20" s="19">
        <v>840</v>
      </c>
      <c r="G20" s="18">
        <v>821</v>
      </c>
      <c r="H20" s="18"/>
      <c r="I20" s="18"/>
      <c r="J20" s="18"/>
      <c r="K20" s="18"/>
      <c r="L20" s="18"/>
      <c r="M20" s="18"/>
    </row>
    <row r="21" spans="1:13" ht="16" x14ac:dyDescent="0.2">
      <c r="A21" s="17">
        <v>39264</v>
      </c>
      <c r="B21" s="18">
        <v>924</v>
      </c>
      <c r="C21" s="18">
        <v>929</v>
      </c>
      <c r="D21" s="18">
        <v>811</v>
      </c>
      <c r="E21" s="3"/>
      <c r="F21" s="19">
        <v>843</v>
      </c>
      <c r="G21" s="18">
        <v>793</v>
      </c>
      <c r="H21" s="18"/>
      <c r="I21" s="18"/>
      <c r="J21" s="18"/>
      <c r="K21" s="18"/>
      <c r="L21" s="18"/>
      <c r="M21" s="18"/>
    </row>
    <row r="22" spans="1:13" ht="16" x14ac:dyDescent="0.2">
      <c r="A22" s="17">
        <v>39295</v>
      </c>
      <c r="B22" s="18">
        <v>904</v>
      </c>
      <c r="C22" s="18">
        <v>910</v>
      </c>
      <c r="D22" s="18">
        <v>821</v>
      </c>
      <c r="E22" s="3"/>
      <c r="F22" s="19">
        <v>814</v>
      </c>
      <c r="G22" s="18">
        <v>749</v>
      </c>
      <c r="H22" s="18"/>
      <c r="I22" s="18"/>
      <c r="J22" s="18"/>
      <c r="K22" s="18"/>
      <c r="L22" s="18"/>
      <c r="M22" s="18"/>
    </row>
    <row r="23" spans="1:13" ht="16" x14ac:dyDescent="0.2">
      <c r="A23" s="17">
        <v>39326</v>
      </c>
      <c r="B23" s="18">
        <v>923</v>
      </c>
      <c r="C23" s="18">
        <v>930</v>
      </c>
      <c r="D23" s="18">
        <v>835</v>
      </c>
      <c r="E23" s="3"/>
      <c r="F23" s="19">
        <v>815</v>
      </c>
      <c r="G23" s="18">
        <v>754</v>
      </c>
      <c r="H23" s="18"/>
      <c r="I23" s="18"/>
      <c r="J23" s="18"/>
      <c r="K23" s="18"/>
      <c r="L23" s="18"/>
      <c r="M23" s="18"/>
    </row>
    <row r="24" spans="1:13" ht="16" x14ac:dyDescent="0.2">
      <c r="A24" s="17">
        <v>39356</v>
      </c>
      <c r="B24" s="18">
        <v>1001</v>
      </c>
      <c r="C24" s="18">
        <v>1010</v>
      </c>
      <c r="D24" s="18">
        <v>881</v>
      </c>
      <c r="E24" s="3"/>
      <c r="F24" s="19">
        <v>887</v>
      </c>
      <c r="G24" s="18">
        <v>781</v>
      </c>
      <c r="H24" s="18"/>
      <c r="I24" s="18"/>
      <c r="J24" s="18"/>
      <c r="K24" s="18"/>
      <c r="L24" s="18"/>
      <c r="M24" s="18"/>
    </row>
    <row r="25" spans="1:13" ht="16" x14ac:dyDescent="0.2">
      <c r="A25" s="17">
        <v>39387</v>
      </c>
      <c r="B25" s="18">
        <v>1116</v>
      </c>
      <c r="C25" s="18">
        <v>1131</v>
      </c>
      <c r="D25" s="18">
        <v>952</v>
      </c>
      <c r="E25" s="3"/>
      <c r="F25" s="19">
        <v>960</v>
      </c>
      <c r="G25" s="18">
        <v>840</v>
      </c>
      <c r="H25" s="18"/>
      <c r="I25" s="18"/>
      <c r="J25" s="18"/>
      <c r="K25" s="18"/>
      <c r="L25" s="18"/>
      <c r="M25" s="18"/>
    </row>
    <row r="26" spans="1:13" ht="16" x14ac:dyDescent="0.2">
      <c r="A26" s="17">
        <v>39417</v>
      </c>
      <c r="B26" s="18">
        <v>1134</v>
      </c>
      <c r="C26" s="18">
        <v>1153</v>
      </c>
      <c r="D26" s="18">
        <v>950</v>
      </c>
      <c r="E26" s="3"/>
      <c r="F26" s="19">
        <v>961</v>
      </c>
      <c r="G26" s="18">
        <v>825</v>
      </c>
      <c r="H26" s="18"/>
      <c r="I26" s="18"/>
      <c r="J26" s="18"/>
      <c r="K26" s="18"/>
      <c r="L26" s="18"/>
      <c r="M26" s="18"/>
    </row>
    <row r="27" spans="1:13" ht="16" x14ac:dyDescent="0.2">
      <c r="A27" s="17">
        <v>39448</v>
      </c>
      <c r="B27" s="18">
        <v>1277</v>
      </c>
      <c r="C27" s="18">
        <v>1285</v>
      </c>
      <c r="D27" s="18">
        <v>1059</v>
      </c>
      <c r="E27" s="3">
        <v>1060</v>
      </c>
      <c r="F27" s="19">
        <v>1058</v>
      </c>
      <c r="G27" s="18">
        <v>914</v>
      </c>
      <c r="H27" s="18"/>
      <c r="I27" s="18"/>
      <c r="J27" s="18"/>
      <c r="K27" s="18"/>
      <c r="L27" s="18"/>
      <c r="M27" s="18"/>
    </row>
    <row r="28" spans="1:13" ht="16" x14ac:dyDescent="0.2">
      <c r="A28" s="17">
        <v>39479</v>
      </c>
      <c r="B28" s="18">
        <v>1386</v>
      </c>
      <c r="C28" s="18">
        <v>1382</v>
      </c>
      <c r="D28" s="18">
        <v>1160</v>
      </c>
      <c r="E28" s="3">
        <v>1197</v>
      </c>
      <c r="F28" s="19">
        <v>1159</v>
      </c>
      <c r="G28" s="18">
        <v>1020</v>
      </c>
      <c r="H28" s="18"/>
      <c r="I28" s="18"/>
      <c r="J28" s="18"/>
      <c r="K28" s="18"/>
      <c r="L28" s="18"/>
      <c r="M28" s="18"/>
    </row>
    <row r="29" spans="1:13" ht="16" x14ac:dyDescent="0.2">
      <c r="A29" s="17">
        <v>39508</v>
      </c>
      <c r="B29" s="18">
        <v>1462</v>
      </c>
      <c r="C29" s="18">
        <v>1471</v>
      </c>
      <c r="D29" s="18">
        <v>1249</v>
      </c>
      <c r="E29" s="3">
        <v>1216</v>
      </c>
      <c r="F29" s="19">
        <v>1209</v>
      </c>
      <c r="G29" s="18">
        <v>1116</v>
      </c>
      <c r="H29" s="18"/>
      <c r="I29" s="18"/>
      <c r="J29" s="18"/>
      <c r="K29" s="18"/>
      <c r="L29" s="18"/>
      <c r="M29" s="18"/>
    </row>
    <row r="30" spans="1:13" ht="16" x14ac:dyDescent="0.2">
      <c r="A30" s="17">
        <v>39539</v>
      </c>
      <c r="B30" s="18">
        <v>1428</v>
      </c>
      <c r="C30" s="18">
        <v>1443</v>
      </c>
      <c r="D30" s="18">
        <v>1174</v>
      </c>
      <c r="E30" s="3">
        <v>1267</v>
      </c>
      <c r="F30" s="19">
        <v>1129</v>
      </c>
      <c r="G30" s="18">
        <v>1026</v>
      </c>
      <c r="H30" s="18"/>
      <c r="I30" s="18"/>
      <c r="J30" s="18"/>
      <c r="K30" s="18"/>
      <c r="L30" s="18"/>
      <c r="M30" s="18"/>
    </row>
    <row r="31" spans="1:13" ht="16" x14ac:dyDescent="0.2">
      <c r="A31" s="17">
        <v>39569</v>
      </c>
      <c r="B31" s="18">
        <v>1434</v>
      </c>
      <c r="C31" s="18">
        <v>1502</v>
      </c>
      <c r="D31" s="18">
        <v>1208</v>
      </c>
      <c r="E31" s="3">
        <v>1268</v>
      </c>
      <c r="F31" s="19">
        <v>1127</v>
      </c>
      <c r="G31" s="18">
        <v>1011</v>
      </c>
      <c r="H31" s="18"/>
      <c r="I31" s="18"/>
      <c r="J31" s="18"/>
      <c r="K31" s="18"/>
      <c r="L31" s="18"/>
      <c r="M31" s="18"/>
    </row>
    <row r="32" spans="1:13" ht="16" x14ac:dyDescent="0.2">
      <c r="A32" s="17">
        <v>39600</v>
      </c>
      <c r="B32" s="18">
        <v>1397</v>
      </c>
      <c r="C32" s="18">
        <v>1551</v>
      </c>
      <c r="D32" s="18">
        <v>1213</v>
      </c>
      <c r="E32" s="3">
        <v>1244</v>
      </c>
      <c r="F32" s="19">
        <v>1098</v>
      </c>
      <c r="G32" s="18">
        <v>1125</v>
      </c>
      <c r="H32" s="18"/>
      <c r="I32" s="18"/>
      <c r="J32" s="18"/>
      <c r="K32" s="18"/>
      <c r="L32" s="18"/>
      <c r="M32" s="18"/>
    </row>
    <row r="33" spans="1:13" ht="16" x14ac:dyDescent="0.2">
      <c r="A33" s="17">
        <v>39630</v>
      </c>
      <c r="B33" s="18">
        <v>1272</v>
      </c>
      <c r="C33" s="18">
        <v>1436</v>
      </c>
      <c r="D33" s="18">
        <v>1128</v>
      </c>
      <c r="E33" s="3">
        <v>1165</v>
      </c>
      <c r="F33" s="19">
        <v>1011</v>
      </c>
      <c r="G33" s="18">
        <v>1164</v>
      </c>
      <c r="H33" s="18"/>
      <c r="I33" s="18"/>
      <c r="J33" s="18"/>
      <c r="K33" s="18"/>
      <c r="L33" s="18"/>
      <c r="M33" s="18"/>
    </row>
    <row r="34" spans="1:13" ht="16" x14ac:dyDescent="0.2">
      <c r="A34" s="17">
        <v>39661</v>
      </c>
      <c r="B34" s="18">
        <v>1072</v>
      </c>
      <c r="C34" s="18">
        <v>1193</v>
      </c>
      <c r="D34" s="18">
        <v>885</v>
      </c>
      <c r="E34" s="3">
        <v>919</v>
      </c>
      <c r="F34" s="19">
        <v>810</v>
      </c>
      <c r="G34" s="18">
        <v>968</v>
      </c>
      <c r="H34" s="18"/>
      <c r="I34" s="18"/>
      <c r="J34" s="18"/>
      <c r="K34" s="18"/>
      <c r="L34" s="18"/>
      <c r="M34" s="18"/>
    </row>
    <row r="35" spans="1:13" ht="16" x14ac:dyDescent="0.2">
      <c r="A35" s="17">
        <v>39692</v>
      </c>
      <c r="B35" s="18">
        <v>999</v>
      </c>
      <c r="C35" s="18">
        <v>1110</v>
      </c>
      <c r="D35" s="18">
        <v>771</v>
      </c>
      <c r="E35" s="3">
        <v>774</v>
      </c>
      <c r="F35" s="19">
        <v>696</v>
      </c>
      <c r="G35" s="18">
        <v>968</v>
      </c>
      <c r="H35" s="18"/>
      <c r="I35" s="18"/>
      <c r="J35" s="18"/>
      <c r="K35" s="18"/>
      <c r="L35" s="18"/>
      <c r="M35" s="18"/>
    </row>
    <row r="36" spans="1:13" ht="16" x14ac:dyDescent="0.2">
      <c r="A36" s="17">
        <v>39722</v>
      </c>
      <c r="B36" s="18">
        <v>746</v>
      </c>
      <c r="C36" s="18">
        <v>856</v>
      </c>
      <c r="D36" s="18">
        <v>545</v>
      </c>
      <c r="E36" s="3">
        <v>577</v>
      </c>
      <c r="F36" s="19">
        <v>517</v>
      </c>
      <c r="G36" s="18">
        <v>712</v>
      </c>
      <c r="H36" s="18"/>
      <c r="I36" s="18"/>
      <c r="J36" s="18"/>
      <c r="K36" s="18"/>
      <c r="L36" s="18"/>
      <c r="M36" s="18"/>
    </row>
    <row r="37" spans="1:13" ht="16" x14ac:dyDescent="0.2">
      <c r="A37" s="17">
        <v>39753</v>
      </c>
      <c r="B37" s="3">
        <v>527</v>
      </c>
      <c r="C37" s="3">
        <v>719</v>
      </c>
      <c r="D37" s="3">
        <v>488</v>
      </c>
      <c r="E37" s="3">
        <v>521</v>
      </c>
      <c r="F37" s="3">
        <v>445</v>
      </c>
      <c r="G37" s="3">
        <v>475</v>
      </c>
      <c r="H37" s="3"/>
      <c r="I37" s="3"/>
      <c r="J37" s="3"/>
      <c r="K37" s="3"/>
      <c r="L37" s="3"/>
      <c r="M37" s="3"/>
    </row>
    <row r="38" spans="1:13" ht="16" x14ac:dyDescent="0.2">
      <c r="A38" s="17">
        <v>39783</v>
      </c>
      <c r="B38" s="3">
        <v>554</v>
      </c>
      <c r="C38" s="3">
        <v>740</v>
      </c>
      <c r="D38" s="3">
        <v>503</v>
      </c>
      <c r="E38" s="3">
        <v>536</v>
      </c>
      <c r="F38" s="3">
        <v>437</v>
      </c>
      <c r="G38" s="3">
        <v>480</v>
      </c>
      <c r="H38" s="3"/>
      <c r="I38" s="3"/>
      <c r="J38" s="3"/>
      <c r="K38" s="3"/>
      <c r="L38" s="3"/>
      <c r="M38" s="3"/>
    </row>
    <row r="39" spans="1:13" ht="16" x14ac:dyDescent="0.2">
      <c r="A39" s="17">
        <v>39814</v>
      </c>
      <c r="B39" s="20">
        <v>570</v>
      </c>
      <c r="C39" s="20">
        <v>734</v>
      </c>
      <c r="D39" s="20">
        <v>562</v>
      </c>
      <c r="E39" s="20">
        <v>605</v>
      </c>
      <c r="F39" s="20">
        <v>522</v>
      </c>
      <c r="G39" s="20">
        <v>604</v>
      </c>
      <c r="H39" s="20"/>
      <c r="I39" s="20"/>
      <c r="J39" s="20"/>
      <c r="K39" s="20"/>
      <c r="L39" s="20"/>
      <c r="M39" s="20"/>
    </row>
    <row r="40" spans="1:13" ht="16" x14ac:dyDescent="0.2">
      <c r="A40" s="17">
        <v>39845</v>
      </c>
      <c r="B40" s="20">
        <v>575</v>
      </c>
      <c r="C40" s="20">
        <v>673</v>
      </c>
      <c r="D40" s="20">
        <v>572</v>
      </c>
      <c r="E40" s="20">
        <v>611</v>
      </c>
      <c r="F40" s="20">
        <v>536</v>
      </c>
      <c r="G40" s="20">
        <v>571</v>
      </c>
      <c r="H40" s="20"/>
      <c r="I40" s="20"/>
      <c r="J40" s="20"/>
      <c r="K40" s="20"/>
      <c r="L40" s="20"/>
      <c r="M40" s="20"/>
    </row>
    <row r="41" spans="1:13" ht="16" x14ac:dyDescent="0.2">
      <c r="A41" s="17">
        <v>39873</v>
      </c>
      <c r="B41" s="20">
        <v>587</v>
      </c>
      <c r="C41" s="20">
        <v>625</v>
      </c>
      <c r="D41" s="20">
        <v>598</v>
      </c>
      <c r="E41" s="20">
        <v>631</v>
      </c>
      <c r="F41" s="20">
        <v>537</v>
      </c>
      <c r="G41" s="20">
        <v>500</v>
      </c>
      <c r="H41" s="20"/>
      <c r="I41" s="20"/>
      <c r="J41" s="20"/>
      <c r="K41" s="20"/>
      <c r="L41" s="20"/>
      <c r="M41" s="20"/>
    </row>
    <row r="42" spans="1:13" ht="16" x14ac:dyDescent="0.2">
      <c r="A42" s="17">
        <v>39904</v>
      </c>
      <c r="B42" s="20">
        <v>717</v>
      </c>
      <c r="C42" s="20">
        <v>747</v>
      </c>
      <c r="D42" s="20">
        <v>702</v>
      </c>
      <c r="E42" s="20">
        <v>757</v>
      </c>
      <c r="F42" s="20">
        <v>691</v>
      </c>
      <c r="G42" s="20">
        <v>620</v>
      </c>
      <c r="H42" s="20"/>
      <c r="I42" s="20"/>
      <c r="J42" s="20"/>
      <c r="K42" s="20"/>
      <c r="L42" s="20"/>
      <c r="M42" s="20"/>
    </row>
    <row r="43" spans="1:13" ht="16" x14ac:dyDescent="0.2">
      <c r="A43" s="17">
        <v>39934</v>
      </c>
      <c r="B43" s="20">
        <v>830</v>
      </c>
      <c r="C43" s="20">
        <v>843</v>
      </c>
      <c r="D43" s="20">
        <v>801</v>
      </c>
      <c r="E43" s="20">
        <v>834</v>
      </c>
      <c r="F43" s="20">
        <v>837</v>
      </c>
      <c r="G43" s="20">
        <v>750</v>
      </c>
      <c r="H43" s="20"/>
      <c r="I43" s="20"/>
      <c r="J43" s="20"/>
      <c r="K43" s="20"/>
      <c r="L43" s="20"/>
      <c r="M43" s="20"/>
    </row>
    <row r="44" spans="1:13" ht="16" x14ac:dyDescent="0.2">
      <c r="A44" s="17">
        <v>39965</v>
      </c>
      <c r="B44" s="20">
        <v>741</v>
      </c>
      <c r="C44" s="20">
        <v>747</v>
      </c>
      <c r="D44" s="20">
        <v>726</v>
      </c>
      <c r="E44" s="20">
        <v>740</v>
      </c>
      <c r="F44" s="20">
        <v>757</v>
      </c>
      <c r="G44" s="20">
        <v>763</v>
      </c>
      <c r="H44" s="20"/>
      <c r="I44" s="20"/>
      <c r="J44" s="20"/>
      <c r="K44" s="20"/>
      <c r="L44" s="20"/>
      <c r="M44" s="20"/>
    </row>
    <row r="45" spans="1:13" ht="16" x14ac:dyDescent="0.2">
      <c r="A45" s="17">
        <v>39995</v>
      </c>
      <c r="B45" s="20">
        <v>666</v>
      </c>
      <c r="C45" s="20">
        <v>685</v>
      </c>
      <c r="D45" s="20">
        <v>639</v>
      </c>
      <c r="E45" s="20">
        <v>647</v>
      </c>
      <c r="F45" s="20">
        <v>664</v>
      </c>
      <c r="G45" s="20">
        <v>684</v>
      </c>
      <c r="H45" s="20"/>
      <c r="I45" s="20"/>
      <c r="J45" s="20"/>
      <c r="K45" s="20"/>
      <c r="L45" s="20"/>
      <c r="M45" s="20"/>
    </row>
    <row r="46" spans="1:13" ht="16" x14ac:dyDescent="0.2">
      <c r="A46" s="17">
        <v>40026</v>
      </c>
      <c r="B46" s="20">
        <v>729</v>
      </c>
      <c r="C46" s="20">
        <v>747</v>
      </c>
      <c r="D46" s="20">
        <v>723</v>
      </c>
      <c r="E46" s="20">
        <v>733</v>
      </c>
      <c r="F46" s="20">
        <v>734</v>
      </c>
      <c r="G46" s="20">
        <v>828</v>
      </c>
      <c r="H46" s="20"/>
      <c r="I46" s="20"/>
      <c r="J46" s="20"/>
      <c r="K46" s="20"/>
      <c r="L46" s="20"/>
      <c r="M46" s="20"/>
    </row>
    <row r="47" spans="1:13" ht="16" x14ac:dyDescent="0.2">
      <c r="A47" s="17">
        <v>40057</v>
      </c>
      <c r="B47" s="20">
        <v>704</v>
      </c>
      <c r="C47" s="20">
        <v>701</v>
      </c>
      <c r="D47" s="20">
        <v>674</v>
      </c>
      <c r="E47" s="20">
        <v>680</v>
      </c>
      <c r="F47" s="20">
        <v>694</v>
      </c>
      <c r="G47" s="20">
        <v>861</v>
      </c>
      <c r="H47" s="20"/>
      <c r="I47" s="20"/>
      <c r="J47" s="20"/>
      <c r="K47" s="20"/>
      <c r="L47" s="20"/>
      <c r="M47" s="20"/>
    </row>
    <row r="48" spans="1:13" ht="16" x14ac:dyDescent="0.2">
      <c r="A48" s="17">
        <v>40087</v>
      </c>
      <c r="B48" s="20">
        <v>726</v>
      </c>
      <c r="C48" s="20">
        <v>706</v>
      </c>
      <c r="D48" s="20">
        <v>680</v>
      </c>
      <c r="E48" s="20">
        <v>680</v>
      </c>
      <c r="F48" s="20">
        <v>687</v>
      </c>
      <c r="G48" s="20">
        <v>692</v>
      </c>
      <c r="H48" s="20"/>
      <c r="I48" s="20"/>
      <c r="J48" s="20"/>
      <c r="K48" s="20"/>
      <c r="L48" s="20"/>
      <c r="M48" s="20"/>
    </row>
    <row r="49" spans="1:13" ht="16" x14ac:dyDescent="0.2">
      <c r="A49" s="17">
        <v>40118</v>
      </c>
      <c r="B49" s="20">
        <v>753</v>
      </c>
      <c r="C49" s="20">
        <v>729</v>
      </c>
      <c r="D49" s="20">
        <v>725</v>
      </c>
      <c r="E49" s="20">
        <v>716</v>
      </c>
      <c r="F49" s="20">
        <v>721</v>
      </c>
      <c r="G49" s="20">
        <v>748</v>
      </c>
      <c r="H49" s="20"/>
      <c r="I49" s="20"/>
      <c r="J49" s="20"/>
      <c r="K49" s="20"/>
      <c r="L49" s="20"/>
      <c r="M49" s="20"/>
    </row>
    <row r="50" spans="1:13" ht="16" x14ac:dyDescent="0.2">
      <c r="A50" s="17">
        <v>40148</v>
      </c>
      <c r="B50" s="20">
        <v>827</v>
      </c>
      <c r="C50" s="20">
        <v>767</v>
      </c>
      <c r="D50" s="20">
        <v>791</v>
      </c>
      <c r="E50" s="20">
        <v>782</v>
      </c>
      <c r="F50" s="20">
        <v>763</v>
      </c>
      <c r="G50" s="20">
        <v>746</v>
      </c>
      <c r="H50" s="20"/>
      <c r="I50" s="20"/>
      <c r="J50" s="20"/>
      <c r="K50" s="20"/>
      <c r="L50" s="20"/>
      <c r="M50" s="20"/>
    </row>
    <row r="51" spans="1:13" ht="16" x14ac:dyDescent="0.2">
      <c r="A51" s="17">
        <v>40179</v>
      </c>
      <c r="B51" s="20">
        <v>878</v>
      </c>
      <c r="C51" s="20">
        <v>784</v>
      </c>
      <c r="D51" s="20">
        <v>793</v>
      </c>
      <c r="E51" s="20">
        <v>787</v>
      </c>
      <c r="F51" s="20">
        <v>793</v>
      </c>
      <c r="G51" s="20">
        <v>728</v>
      </c>
      <c r="H51" s="20"/>
      <c r="I51" s="20"/>
      <c r="J51" s="20"/>
      <c r="K51" s="20"/>
      <c r="L51" s="20"/>
      <c r="M51" s="20"/>
    </row>
    <row r="52" spans="1:13" ht="16" x14ac:dyDescent="0.2">
      <c r="A52" s="17">
        <v>40210</v>
      </c>
      <c r="B52" s="20">
        <v>894</v>
      </c>
      <c r="C52" s="20">
        <v>798</v>
      </c>
      <c r="D52" s="20">
        <v>798</v>
      </c>
      <c r="E52" s="20">
        <v>790</v>
      </c>
      <c r="F52" s="20">
        <v>805</v>
      </c>
      <c r="G52" s="20">
        <v>735</v>
      </c>
      <c r="H52" s="20"/>
      <c r="I52" s="20"/>
      <c r="J52" s="20"/>
      <c r="K52" s="20"/>
      <c r="L52" s="20"/>
      <c r="M52" s="20"/>
    </row>
    <row r="53" spans="1:13" ht="16" x14ac:dyDescent="0.2">
      <c r="A53" s="17">
        <v>40238</v>
      </c>
      <c r="B53" s="20">
        <v>995</v>
      </c>
      <c r="C53" s="20">
        <v>921</v>
      </c>
      <c r="D53" s="20">
        <v>832</v>
      </c>
      <c r="E53" s="20">
        <v>819</v>
      </c>
      <c r="F53" s="20">
        <v>867</v>
      </c>
      <c r="G53" s="20">
        <v>825</v>
      </c>
      <c r="H53" s="20"/>
      <c r="I53" s="20"/>
      <c r="J53" s="20"/>
      <c r="K53" s="20"/>
      <c r="L53" s="20"/>
      <c r="M53" s="20"/>
    </row>
    <row r="54" spans="1:13" ht="16" x14ac:dyDescent="0.2">
      <c r="A54" s="17">
        <v>40269</v>
      </c>
      <c r="B54" s="20">
        <v>1020</v>
      </c>
      <c r="C54" s="20">
        <v>939</v>
      </c>
      <c r="D54" s="20">
        <v>830</v>
      </c>
      <c r="E54" s="20">
        <v>817</v>
      </c>
      <c r="F54" s="20">
        <v>880</v>
      </c>
      <c r="G54" s="20">
        <v>841</v>
      </c>
      <c r="H54" s="20"/>
      <c r="I54" s="20"/>
      <c r="J54" s="20"/>
      <c r="K54" s="20"/>
      <c r="L54" s="20"/>
      <c r="M54" s="20"/>
    </row>
    <row r="55" spans="1:13" ht="16" x14ac:dyDescent="0.2">
      <c r="A55" s="17">
        <v>40299</v>
      </c>
      <c r="B55" s="20">
        <v>1030</v>
      </c>
      <c r="C55" s="20">
        <v>932</v>
      </c>
      <c r="D55" s="20">
        <v>811</v>
      </c>
      <c r="E55" s="20">
        <v>806</v>
      </c>
      <c r="F55" s="20">
        <v>861</v>
      </c>
      <c r="G55" s="20">
        <v>851</v>
      </c>
      <c r="H55" s="20"/>
      <c r="I55" s="20"/>
      <c r="J55" s="20"/>
      <c r="K55" s="20"/>
      <c r="L55" s="20"/>
      <c r="M55" s="20"/>
    </row>
    <row r="56" spans="1:13" ht="16" x14ac:dyDescent="0.2">
      <c r="A56" s="17">
        <v>40330</v>
      </c>
      <c r="B56" s="20">
        <v>1051</v>
      </c>
      <c r="C56" s="20">
        <v>993</v>
      </c>
      <c r="D56" s="20">
        <v>798</v>
      </c>
      <c r="E56" s="20">
        <v>791</v>
      </c>
      <c r="F56" s="20">
        <v>842</v>
      </c>
      <c r="G56" s="20">
        <v>847</v>
      </c>
      <c r="H56" s="20"/>
      <c r="I56" s="20"/>
      <c r="J56" s="20"/>
      <c r="K56" s="20"/>
      <c r="L56" s="20"/>
      <c r="M56" s="20"/>
    </row>
    <row r="57" spans="1:13" ht="16" x14ac:dyDescent="0.2">
      <c r="A57" s="17">
        <v>40360</v>
      </c>
      <c r="B57" s="20">
        <v>1059</v>
      </c>
      <c r="C57" s="20">
        <v>1031</v>
      </c>
      <c r="D57" s="20">
        <v>807</v>
      </c>
      <c r="E57" s="20">
        <v>803</v>
      </c>
      <c r="F57" s="20">
        <v>847</v>
      </c>
      <c r="G57" s="20">
        <v>803</v>
      </c>
      <c r="H57" s="20"/>
      <c r="I57" s="20"/>
      <c r="J57" s="20"/>
      <c r="K57" s="20"/>
      <c r="L57" s="20"/>
      <c r="M57" s="20"/>
    </row>
    <row r="58" spans="1:13" ht="16" x14ac:dyDescent="0.2">
      <c r="A58" s="17">
        <v>40391</v>
      </c>
      <c r="B58" s="20">
        <v>1165</v>
      </c>
      <c r="C58" s="20">
        <v>1170</v>
      </c>
      <c r="D58" s="20">
        <v>905</v>
      </c>
      <c r="E58" s="20">
        <v>917</v>
      </c>
      <c r="F58" s="20">
        <v>934</v>
      </c>
      <c r="G58" s="20">
        <v>833</v>
      </c>
      <c r="H58" s="20"/>
      <c r="I58" s="20"/>
      <c r="J58" s="20"/>
      <c r="K58" s="20"/>
      <c r="L58" s="20"/>
      <c r="M58" s="20"/>
    </row>
    <row r="59" spans="1:13" ht="16" x14ac:dyDescent="0.2">
      <c r="A59" s="17">
        <v>40422</v>
      </c>
      <c r="B59" s="20">
        <v>1260</v>
      </c>
      <c r="C59" s="20">
        <v>1275</v>
      </c>
      <c r="D59" s="20">
        <v>912</v>
      </c>
      <c r="E59" s="20">
        <v>918</v>
      </c>
      <c r="F59" s="20">
        <v>956</v>
      </c>
      <c r="G59" s="20">
        <v>847</v>
      </c>
      <c r="H59" s="20"/>
      <c r="I59" s="20"/>
      <c r="J59" s="20"/>
      <c r="K59" s="20"/>
      <c r="L59" s="20"/>
      <c r="M59" s="20"/>
    </row>
    <row r="60" spans="1:13" ht="16" x14ac:dyDescent="0.2">
      <c r="A60" s="17">
        <v>40452</v>
      </c>
      <c r="B60" s="20">
        <v>1412</v>
      </c>
      <c r="C60" s="20">
        <v>1412</v>
      </c>
      <c r="D60" s="20">
        <v>987</v>
      </c>
      <c r="E60" s="20">
        <v>989</v>
      </c>
      <c r="F60" s="20">
        <v>1032</v>
      </c>
      <c r="G60" s="20">
        <v>898</v>
      </c>
      <c r="H60" s="20"/>
      <c r="I60" s="20"/>
      <c r="J60" s="20"/>
      <c r="K60" s="20"/>
      <c r="L60" s="20"/>
      <c r="M60" s="20"/>
    </row>
    <row r="61" spans="1:13" ht="16" x14ac:dyDescent="0.2">
      <c r="A61" s="17">
        <v>40483</v>
      </c>
      <c r="B61" s="20">
        <v>1628</v>
      </c>
      <c r="C61" s="20">
        <v>1512</v>
      </c>
      <c r="D61" s="20">
        <v>1109</v>
      </c>
      <c r="E61" s="20">
        <v>1100</v>
      </c>
      <c r="F61" s="20">
        <v>1146</v>
      </c>
      <c r="G61" s="20">
        <v>1100</v>
      </c>
      <c r="H61" s="20"/>
      <c r="I61" s="20"/>
      <c r="J61" s="20"/>
      <c r="K61" s="20"/>
      <c r="L61" s="20"/>
      <c r="M61" s="20"/>
    </row>
    <row r="62" spans="1:13" ht="16" x14ac:dyDescent="0.2">
      <c r="A62" s="17">
        <v>40513</v>
      </c>
      <c r="B62" s="20">
        <v>1820</v>
      </c>
      <c r="C62" s="20">
        <v>1715</v>
      </c>
      <c r="D62" s="20">
        <v>1228</v>
      </c>
      <c r="E62" s="20">
        <v>1206</v>
      </c>
      <c r="F62" s="20">
        <v>1231</v>
      </c>
      <c r="G62" s="20">
        <v>1135</v>
      </c>
      <c r="H62" s="20"/>
      <c r="I62" s="20"/>
      <c r="J62" s="20"/>
      <c r="K62" s="20"/>
      <c r="L62" s="20"/>
      <c r="M62" s="20"/>
    </row>
    <row r="63" spans="1:13" ht="16" x14ac:dyDescent="0.2">
      <c r="A63" s="17">
        <v>40544</v>
      </c>
      <c r="B63" s="20">
        <v>2120</v>
      </c>
      <c r="C63" s="20">
        <v>2038</v>
      </c>
      <c r="D63" s="20">
        <v>1281</v>
      </c>
      <c r="E63" s="20">
        <v>1262</v>
      </c>
      <c r="F63" s="20">
        <v>1295</v>
      </c>
      <c r="G63" s="20">
        <v>1214</v>
      </c>
      <c r="H63" s="20"/>
      <c r="I63" s="20"/>
      <c r="J63" s="20"/>
      <c r="K63" s="20"/>
      <c r="L63" s="20"/>
      <c r="M63" s="20"/>
    </row>
    <row r="64" spans="1:13" ht="16" x14ac:dyDescent="0.2">
      <c r="A64" s="17">
        <v>40575</v>
      </c>
      <c r="B64" s="20">
        <v>2296</v>
      </c>
      <c r="C64" s="20">
        <v>2256</v>
      </c>
      <c r="D64" s="20">
        <v>1292</v>
      </c>
      <c r="E64" s="20">
        <v>1292</v>
      </c>
      <c r="F64" s="20">
        <v>1331</v>
      </c>
      <c r="G64" s="20">
        <v>1200</v>
      </c>
      <c r="H64" s="20"/>
      <c r="I64" s="20"/>
      <c r="J64" s="20"/>
      <c r="K64" s="20"/>
      <c r="L64" s="20"/>
      <c r="M64" s="20"/>
    </row>
    <row r="65" spans="1:13" ht="16" x14ac:dyDescent="0.2">
      <c r="A65" s="17">
        <v>40603</v>
      </c>
      <c r="B65" s="20">
        <v>1977</v>
      </c>
      <c r="C65" s="20">
        <v>1925</v>
      </c>
      <c r="D65" s="20">
        <v>1180</v>
      </c>
      <c r="E65" s="20">
        <v>1169</v>
      </c>
      <c r="F65" s="20">
        <v>1233</v>
      </c>
      <c r="G65" s="20">
        <v>1202</v>
      </c>
      <c r="H65" s="20"/>
      <c r="I65" s="20"/>
      <c r="J65" s="20"/>
      <c r="K65" s="20"/>
      <c r="L65" s="20"/>
      <c r="M65" s="20"/>
    </row>
    <row r="66" spans="1:13" ht="16" x14ac:dyDescent="0.2">
      <c r="A66" s="17">
        <v>40634</v>
      </c>
      <c r="B66" s="20">
        <v>1899</v>
      </c>
      <c r="C66" s="20">
        <v>2089</v>
      </c>
      <c r="D66" s="20">
        <v>1149</v>
      </c>
      <c r="E66" s="20">
        <v>1174</v>
      </c>
      <c r="F66" s="20">
        <v>1207</v>
      </c>
      <c r="G66" s="20">
        <v>1248</v>
      </c>
      <c r="H66" s="20"/>
      <c r="I66" s="20"/>
      <c r="J66" s="20"/>
      <c r="K66" s="20"/>
      <c r="L66" s="20"/>
      <c r="M66" s="20"/>
    </row>
    <row r="67" spans="1:13" ht="16" x14ac:dyDescent="0.2">
      <c r="A67" s="17">
        <v>40664</v>
      </c>
      <c r="B67" s="20">
        <v>1958</v>
      </c>
      <c r="C67" s="20">
        <v>2097</v>
      </c>
      <c r="D67" s="20">
        <v>1159</v>
      </c>
      <c r="E67" s="20">
        <v>1203</v>
      </c>
      <c r="F67" s="20">
        <v>1192</v>
      </c>
      <c r="G67" s="20">
        <v>1271</v>
      </c>
      <c r="H67" s="20"/>
      <c r="I67" s="20"/>
      <c r="J67" s="20"/>
      <c r="K67" s="20"/>
      <c r="L67" s="20"/>
      <c r="M67" s="20"/>
    </row>
    <row r="68" spans="1:13" ht="16" x14ac:dyDescent="0.2">
      <c r="A68" s="17">
        <v>40695</v>
      </c>
      <c r="B68" s="20">
        <v>1765</v>
      </c>
      <c r="C68" s="20">
        <v>1803</v>
      </c>
      <c r="D68" s="20">
        <v>1133</v>
      </c>
      <c r="E68" s="20">
        <v>1155</v>
      </c>
      <c r="F68" s="20">
        <v>1085</v>
      </c>
      <c r="G68" s="20">
        <v>1360</v>
      </c>
      <c r="H68" s="20"/>
      <c r="I68" s="20"/>
      <c r="J68" s="20"/>
      <c r="K68" s="20"/>
      <c r="L68" s="20"/>
      <c r="M68" s="20"/>
    </row>
    <row r="69" spans="1:13" ht="16" x14ac:dyDescent="0.2">
      <c r="A69" s="17">
        <v>40725</v>
      </c>
      <c r="B69" s="20">
        <v>1371</v>
      </c>
      <c r="C69" s="20">
        <v>1662</v>
      </c>
      <c r="D69" s="20">
        <v>1089</v>
      </c>
      <c r="E69" s="20">
        <v>1130</v>
      </c>
      <c r="F69" s="20">
        <v>1011</v>
      </c>
      <c r="G69" s="20">
        <v>1393</v>
      </c>
      <c r="H69" s="20"/>
      <c r="I69" s="20"/>
      <c r="J69" s="20"/>
      <c r="K69" s="20"/>
      <c r="L69" s="20"/>
      <c r="M69" s="20"/>
    </row>
    <row r="70" spans="1:13" ht="16" x14ac:dyDescent="0.2">
      <c r="A70" s="17">
        <v>40756</v>
      </c>
      <c r="B70" s="20">
        <v>1375</v>
      </c>
      <c r="C70" s="20">
        <v>1454</v>
      </c>
      <c r="D70" s="20">
        <v>1083</v>
      </c>
      <c r="E70" s="20">
        <v>1154</v>
      </c>
      <c r="F70" s="20">
        <v>951</v>
      </c>
      <c r="G70" s="20">
        <v>1310</v>
      </c>
      <c r="H70" s="20"/>
      <c r="I70" s="20"/>
      <c r="J70" s="20"/>
      <c r="K70" s="20"/>
      <c r="L70" s="20"/>
      <c r="M70" s="20"/>
    </row>
    <row r="71" spans="1:13" ht="16" x14ac:dyDescent="0.2">
      <c r="A71" s="17">
        <v>40787</v>
      </c>
      <c r="B71" s="20">
        <v>1275</v>
      </c>
      <c r="C71" s="20">
        <v>1310</v>
      </c>
      <c r="D71" s="20">
        <v>1068</v>
      </c>
      <c r="E71" s="20">
        <v>1087</v>
      </c>
      <c r="F71" s="20">
        <v>937</v>
      </c>
      <c r="G71" s="20">
        <v>1346</v>
      </c>
      <c r="H71" s="20"/>
      <c r="I71" s="20"/>
      <c r="J71" s="20"/>
      <c r="K71" s="20"/>
      <c r="L71" s="20"/>
      <c r="M71" s="20"/>
    </row>
    <row r="72" spans="1:13" ht="16" x14ac:dyDescent="0.2">
      <c r="A72" s="17">
        <v>40817</v>
      </c>
      <c r="B72" s="20">
        <v>1085</v>
      </c>
      <c r="C72" s="20">
        <v>1208</v>
      </c>
      <c r="D72" s="20">
        <v>994</v>
      </c>
      <c r="E72" s="20">
        <v>986</v>
      </c>
      <c r="F72" s="20">
        <v>923</v>
      </c>
      <c r="G72" s="20">
        <v>1223</v>
      </c>
      <c r="H72" s="20"/>
      <c r="I72" s="20"/>
      <c r="J72" s="20"/>
      <c r="K72" s="20"/>
      <c r="L72" s="20"/>
      <c r="M72" s="20"/>
    </row>
    <row r="73" spans="1:13" ht="16" x14ac:dyDescent="0.2">
      <c r="A73" s="17">
        <v>40848</v>
      </c>
      <c r="B73" s="20">
        <v>1298</v>
      </c>
      <c r="C73" s="20">
        <v>1479</v>
      </c>
      <c r="D73" s="20">
        <v>1053</v>
      </c>
      <c r="E73" s="20">
        <v>1057</v>
      </c>
      <c r="F73" s="20">
        <v>1020</v>
      </c>
      <c r="G73" s="20">
        <v>1108</v>
      </c>
      <c r="H73" s="20"/>
      <c r="I73" s="20"/>
      <c r="J73" s="20"/>
      <c r="K73" s="20"/>
      <c r="L73" s="20"/>
      <c r="M73" s="20"/>
    </row>
    <row r="74" spans="1:13" ht="16" x14ac:dyDescent="0.2">
      <c r="A74" s="17">
        <v>40878</v>
      </c>
      <c r="B74" s="20">
        <v>1367</v>
      </c>
      <c r="C74" s="20">
        <v>1445</v>
      </c>
      <c r="D74" s="20">
        <v>1027</v>
      </c>
      <c r="E74" s="20">
        <v>1074</v>
      </c>
      <c r="F74" s="20">
        <v>1032</v>
      </c>
      <c r="G74" s="20">
        <v>1210</v>
      </c>
      <c r="H74" s="20"/>
      <c r="I74" s="20"/>
      <c r="J74" s="20"/>
      <c r="K74" s="20"/>
      <c r="L74" s="20"/>
      <c r="M74" s="20"/>
    </row>
    <row r="75" spans="1:13" ht="16" x14ac:dyDescent="0.2">
      <c r="A75" s="17">
        <v>40909</v>
      </c>
      <c r="B75" s="20">
        <v>1366</v>
      </c>
      <c r="C75" s="20">
        <v>1451</v>
      </c>
      <c r="D75" s="20">
        <v>1061</v>
      </c>
      <c r="E75" s="20">
        <v>1071</v>
      </c>
      <c r="F75" s="20">
        <v>1041</v>
      </c>
      <c r="G75" s="20">
        <v>1191</v>
      </c>
      <c r="H75" s="20"/>
      <c r="I75" s="20"/>
      <c r="J75" s="20"/>
      <c r="K75" s="20"/>
      <c r="L75" s="20"/>
      <c r="M75" s="20"/>
    </row>
    <row r="76" spans="1:13" ht="16" x14ac:dyDescent="0.2">
      <c r="A76" s="17">
        <v>40940</v>
      </c>
      <c r="B76" s="20">
        <v>1362</v>
      </c>
      <c r="C76" s="20">
        <v>1411</v>
      </c>
      <c r="D76" s="20">
        <v>1106</v>
      </c>
      <c r="E76" s="20">
        <v>1099</v>
      </c>
      <c r="F76" s="20">
        <v>1058</v>
      </c>
      <c r="G76" s="20">
        <v>1194</v>
      </c>
      <c r="H76" s="20"/>
      <c r="I76" s="20"/>
      <c r="J76" s="20"/>
      <c r="K76" s="20"/>
      <c r="L76" s="20"/>
      <c r="M76" s="20"/>
    </row>
    <row r="77" spans="1:13" ht="16" x14ac:dyDescent="0.2">
      <c r="A77" s="17">
        <v>40969</v>
      </c>
      <c r="B77" s="20">
        <v>1370</v>
      </c>
      <c r="C77" s="20">
        <v>1338</v>
      </c>
      <c r="D77" s="20">
        <v>1152</v>
      </c>
      <c r="E77" s="20">
        <v>1135</v>
      </c>
      <c r="F77" s="20">
        <v>1103</v>
      </c>
      <c r="G77" s="20">
        <v>1231</v>
      </c>
      <c r="H77" s="20"/>
      <c r="I77" s="20"/>
      <c r="J77" s="20"/>
      <c r="K77" s="20"/>
      <c r="L77" s="20"/>
      <c r="M77" s="20"/>
    </row>
    <row r="78" spans="1:13" ht="16" x14ac:dyDescent="0.2">
      <c r="A78" s="17">
        <v>41000</v>
      </c>
      <c r="B78" s="20">
        <v>1395</v>
      </c>
      <c r="C78" s="20">
        <v>1348</v>
      </c>
      <c r="D78" s="20">
        <v>1181</v>
      </c>
      <c r="E78" s="20">
        <v>1175</v>
      </c>
      <c r="F78" s="20">
        <v>1209</v>
      </c>
      <c r="G78" s="20">
        <v>1201</v>
      </c>
      <c r="H78" s="20"/>
      <c r="I78" s="20"/>
      <c r="J78" s="20"/>
      <c r="K78" s="20"/>
      <c r="L78" s="20"/>
      <c r="M78" s="20"/>
    </row>
    <row r="79" spans="1:13" ht="16" x14ac:dyDescent="0.2">
      <c r="A79" s="17">
        <v>41030</v>
      </c>
      <c r="B79" s="20">
        <v>1239</v>
      </c>
      <c r="C79" s="20">
        <v>1155</v>
      </c>
      <c r="D79" s="20">
        <v>1085</v>
      </c>
      <c r="E79" s="20">
        <v>1073</v>
      </c>
      <c r="F79" s="20">
        <v>1123</v>
      </c>
      <c r="G79" s="20">
        <v>1276</v>
      </c>
      <c r="H79" s="20"/>
      <c r="I79" s="20"/>
      <c r="J79" s="20"/>
      <c r="K79" s="20"/>
      <c r="L79" s="20"/>
      <c r="M79" s="20"/>
    </row>
    <row r="80" spans="1:13" ht="16" x14ac:dyDescent="0.2">
      <c r="A80" s="17">
        <v>41061</v>
      </c>
      <c r="B80" s="20">
        <v>1093</v>
      </c>
      <c r="C80" s="20">
        <v>1058</v>
      </c>
      <c r="D80" s="20">
        <v>999</v>
      </c>
      <c r="E80" s="20">
        <v>973</v>
      </c>
      <c r="F80" s="20">
        <v>1005</v>
      </c>
      <c r="G80" s="20">
        <v>1133</v>
      </c>
      <c r="H80" s="20"/>
      <c r="I80" s="20"/>
      <c r="J80" s="20"/>
      <c r="K80" s="20"/>
      <c r="L80" s="20"/>
      <c r="M80" s="20"/>
    </row>
    <row r="81" spans="1:13" ht="16" x14ac:dyDescent="0.2">
      <c r="A81" s="17">
        <v>41091</v>
      </c>
      <c r="B81" s="20">
        <v>1067</v>
      </c>
      <c r="C81" s="20">
        <v>1070</v>
      </c>
      <c r="D81" s="20">
        <v>1015</v>
      </c>
      <c r="E81" s="20">
        <v>999</v>
      </c>
      <c r="F81" s="20">
        <v>1010</v>
      </c>
      <c r="G81" s="20">
        <v>1143</v>
      </c>
      <c r="H81" s="20"/>
      <c r="I81" s="20"/>
      <c r="J81" s="20"/>
      <c r="K81" s="20"/>
      <c r="L81" s="20"/>
      <c r="M81" s="20"/>
    </row>
    <row r="82" spans="1:13" ht="16" x14ac:dyDescent="0.2">
      <c r="A82" s="17">
        <v>41122</v>
      </c>
      <c r="B82" s="20">
        <v>1008</v>
      </c>
      <c r="C82" s="20">
        <v>1001</v>
      </c>
      <c r="D82" s="20">
        <v>997</v>
      </c>
      <c r="E82" s="20">
        <v>973</v>
      </c>
      <c r="F82" s="20">
        <v>969</v>
      </c>
      <c r="G82" s="20">
        <v>1120</v>
      </c>
      <c r="H82" s="20"/>
      <c r="I82" s="20"/>
      <c r="J82" s="20"/>
      <c r="K82" s="20"/>
      <c r="L82" s="20"/>
      <c r="M82" s="20"/>
    </row>
    <row r="83" spans="1:13" ht="16" x14ac:dyDescent="0.2">
      <c r="A83" s="17">
        <v>41153</v>
      </c>
      <c r="B83" s="20">
        <v>984</v>
      </c>
      <c r="C83" s="20">
        <v>967</v>
      </c>
      <c r="D83" s="20">
        <v>967</v>
      </c>
      <c r="E83" s="20">
        <v>946</v>
      </c>
      <c r="F83" s="20">
        <v>943</v>
      </c>
      <c r="G83" s="20">
        <v>1106</v>
      </c>
      <c r="H83" s="20"/>
      <c r="I83" s="20"/>
      <c r="J83" s="20"/>
      <c r="K83" s="20"/>
      <c r="L83" s="20"/>
      <c r="M83" s="20"/>
    </row>
    <row r="84" spans="1:13" ht="16" x14ac:dyDescent="0.2">
      <c r="A84" s="17">
        <v>41183</v>
      </c>
      <c r="B84" s="20">
        <v>862</v>
      </c>
      <c r="C84" s="20">
        <v>898</v>
      </c>
      <c r="D84" s="20">
        <v>839</v>
      </c>
      <c r="E84" s="20">
        <v>823</v>
      </c>
      <c r="F84" s="20">
        <v>857</v>
      </c>
      <c r="G84" s="20">
        <v>1013</v>
      </c>
      <c r="H84" s="20"/>
      <c r="I84" s="20"/>
      <c r="J84" s="20"/>
      <c r="K84" s="20"/>
      <c r="L84" s="20"/>
      <c r="M84" s="20"/>
    </row>
    <row r="85" spans="1:13" ht="16" x14ac:dyDescent="0.2">
      <c r="A85" s="17">
        <v>41214</v>
      </c>
      <c r="B85" s="20">
        <v>815</v>
      </c>
      <c r="C85" s="20">
        <v>848</v>
      </c>
      <c r="D85" s="20">
        <v>813</v>
      </c>
      <c r="E85" s="20">
        <v>808</v>
      </c>
      <c r="F85" s="20">
        <v>847</v>
      </c>
      <c r="G85" s="20">
        <v>944</v>
      </c>
      <c r="H85" s="20"/>
      <c r="I85" s="20"/>
      <c r="J85" s="20"/>
      <c r="K85" s="20"/>
      <c r="L85" s="20"/>
      <c r="M85" s="20"/>
    </row>
    <row r="86" spans="1:13" ht="16" x14ac:dyDescent="0.2">
      <c r="A86" s="17">
        <v>41244</v>
      </c>
      <c r="B86" s="20">
        <v>762</v>
      </c>
      <c r="C86" s="20">
        <v>785</v>
      </c>
      <c r="D86" s="20">
        <v>776</v>
      </c>
      <c r="E86" s="20">
        <v>783</v>
      </c>
      <c r="F86" s="20">
        <v>777</v>
      </c>
      <c r="G86" s="20">
        <v>965</v>
      </c>
      <c r="H86" s="20"/>
      <c r="I86" s="20"/>
      <c r="J86" s="20"/>
      <c r="K86" s="20"/>
      <c r="L86" s="20"/>
      <c r="M86" s="20"/>
    </row>
    <row r="87" spans="1:13" ht="16" x14ac:dyDescent="0.2">
      <c r="A87" s="17">
        <v>41275</v>
      </c>
      <c r="B87" s="20">
        <v>795</v>
      </c>
      <c r="C87" s="20">
        <v>829</v>
      </c>
      <c r="D87" s="20">
        <v>841</v>
      </c>
      <c r="E87" s="20">
        <v>822</v>
      </c>
      <c r="F87" s="20">
        <v>781</v>
      </c>
      <c r="G87" s="20">
        <v>1016</v>
      </c>
      <c r="H87" s="20"/>
      <c r="I87" s="20"/>
      <c r="J87" s="20"/>
      <c r="K87" s="20"/>
      <c r="L87" s="20"/>
      <c r="M87" s="20"/>
    </row>
    <row r="88" spans="1:13" ht="16" x14ac:dyDescent="0.2">
      <c r="A88" s="17">
        <v>41306</v>
      </c>
      <c r="B88" s="20">
        <v>845</v>
      </c>
      <c r="C88" s="20">
        <v>861</v>
      </c>
      <c r="D88" s="20">
        <v>863</v>
      </c>
      <c r="E88" s="20">
        <v>844</v>
      </c>
      <c r="F88" s="20">
        <v>809</v>
      </c>
      <c r="G88" s="20">
        <v>989</v>
      </c>
      <c r="H88" s="20"/>
      <c r="I88" s="20"/>
      <c r="J88" s="20"/>
      <c r="K88" s="20"/>
      <c r="L88" s="20"/>
      <c r="M88" s="20"/>
    </row>
    <row r="89" spans="1:13" ht="16" x14ac:dyDescent="0.2">
      <c r="A89" s="17">
        <v>41334</v>
      </c>
      <c r="B89" s="20">
        <v>833</v>
      </c>
      <c r="C89" s="20">
        <v>820</v>
      </c>
      <c r="D89" s="20">
        <v>854</v>
      </c>
      <c r="E89" s="20">
        <v>814</v>
      </c>
      <c r="F89" s="20">
        <v>810</v>
      </c>
      <c r="G89" s="20">
        <v>993</v>
      </c>
      <c r="H89" s="20"/>
      <c r="I89" s="20"/>
      <c r="J89" s="20"/>
      <c r="K89" s="20"/>
      <c r="L89" s="20"/>
      <c r="M89" s="20"/>
    </row>
    <row r="90" spans="1:13" ht="16" x14ac:dyDescent="0.2">
      <c r="A90" s="17">
        <v>41365</v>
      </c>
      <c r="B90" s="20">
        <v>828</v>
      </c>
      <c r="C90" s="20">
        <v>793</v>
      </c>
      <c r="D90" s="20">
        <v>842</v>
      </c>
      <c r="E90" s="20">
        <v>800</v>
      </c>
      <c r="F90" s="20">
        <v>824</v>
      </c>
      <c r="G90" s="20">
        <v>1029</v>
      </c>
      <c r="H90" s="20"/>
      <c r="I90" s="20"/>
      <c r="J90" s="20"/>
      <c r="K90" s="20"/>
      <c r="L90" s="20"/>
      <c r="M90" s="20"/>
    </row>
    <row r="91" spans="1:13" ht="16" x14ac:dyDescent="0.2">
      <c r="A91" s="17">
        <v>41395</v>
      </c>
      <c r="B91" s="20">
        <v>827</v>
      </c>
      <c r="C91" s="20">
        <v>828</v>
      </c>
      <c r="D91" s="20">
        <v>849</v>
      </c>
      <c r="E91" s="20">
        <v>807</v>
      </c>
      <c r="F91" s="20">
        <v>832</v>
      </c>
      <c r="G91" s="20">
        <v>1042</v>
      </c>
      <c r="H91" s="20"/>
      <c r="I91" s="20"/>
      <c r="J91" s="20"/>
      <c r="K91" s="20"/>
      <c r="L91" s="20"/>
      <c r="M91" s="20"/>
    </row>
    <row r="92" spans="1:13" ht="16" x14ac:dyDescent="0.2">
      <c r="A92" s="17">
        <v>41426</v>
      </c>
      <c r="B92" s="20">
        <v>854</v>
      </c>
      <c r="C92" s="20">
        <v>895</v>
      </c>
      <c r="D92" s="20">
        <v>860</v>
      </c>
      <c r="E92" s="20">
        <v>810</v>
      </c>
      <c r="F92" s="20">
        <v>810</v>
      </c>
      <c r="G92" s="20">
        <v>1113</v>
      </c>
      <c r="H92" s="20"/>
      <c r="I92" s="20"/>
      <c r="J92" s="20"/>
      <c r="K92" s="20"/>
      <c r="L92" s="20"/>
      <c r="M92" s="20"/>
    </row>
    <row r="93" spans="1:13" ht="16" x14ac:dyDescent="0.2">
      <c r="A93" s="17">
        <v>41456</v>
      </c>
      <c r="B93" s="20">
        <v>836</v>
      </c>
      <c r="C93" s="20">
        <v>861</v>
      </c>
      <c r="D93" s="20">
        <v>833</v>
      </c>
      <c r="E93" s="20">
        <v>772</v>
      </c>
      <c r="F93" s="20">
        <v>783</v>
      </c>
      <c r="G93" s="20">
        <v>1150</v>
      </c>
      <c r="H93" s="20"/>
      <c r="I93" s="20"/>
      <c r="J93" s="20"/>
      <c r="K93" s="20"/>
      <c r="L93" s="20"/>
      <c r="M93" s="20"/>
    </row>
    <row r="94" spans="1:13" ht="16" x14ac:dyDescent="0.2">
      <c r="A94" s="17">
        <v>41487</v>
      </c>
      <c r="B94" s="20">
        <v>868</v>
      </c>
      <c r="C94" s="20">
        <v>894</v>
      </c>
      <c r="D94" s="20">
        <v>829</v>
      </c>
      <c r="E94" s="20">
        <v>768</v>
      </c>
      <c r="F94" s="20">
        <v>786</v>
      </c>
      <c r="G94" s="20">
        <v>1009</v>
      </c>
      <c r="H94" s="20"/>
      <c r="I94" s="20"/>
      <c r="J94" s="20"/>
      <c r="K94" s="20"/>
      <c r="L94" s="20"/>
      <c r="M94" s="20"/>
    </row>
    <row r="95" spans="1:13" ht="16" x14ac:dyDescent="0.2">
      <c r="A95" s="17">
        <v>41518</v>
      </c>
      <c r="B95" s="20">
        <v>910</v>
      </c>
      <c r="C95" s="20">
        <v>982</v>
      </c>
      <c r="D95" s="20">
        <v>820</v>
      </c>
      <c r="E95" s="20">
        <v>774</v>
      </c>
      <c r="F95" s="20">
        <v>802</v>
      </c>
      <c r="G95" s="20">
        <v>993</v>
      </c>
      <c r="H95" s="20"/>
      <c r="I95" s="20"/>
      <c r="J95" s="20"/>
      <c r="K95" s="20"/>
      <c r="L95" s="20"/>
      <c r="M95" s="20"/>
    </row>
    <row r="96" spans="1:13" ht="16" x14ac:dyDescent="0.2">
      <c r="A96" s="17">
        <v>41548</v>
      </c>
      <c r="B96" s="20">
        <v>915</v>
      </c>
      <c r="C96" s="20">
        <v>985</v>
      </c>
      <c r="D96" s="20">
        <v>859</v>
      </c>
      <c r="E96" s="20">
        <v>800</v>
      </c>
      <c r="F96" s="20">
        <v>825</v>
      </c>
      <c r="G96" s="20">
        <v>832</v>
      </c>
      <c r="H96" s="20"/>
      <c r="I96" s="20"/>
      <c r="J96" s="20"/>
      <c r="K96" s="20"/>
      <c r="L96" s="20"/>
      <c r="M96" s="20"/>
    </row>
    <row r="97" spans="1:13" ht="16" x14ac:dyDescent="0.2">
      <c r="A97" s="17">
        <v>41579</v>
      </c>
      <c r="B97" s="20">
        <v>1112</v>
      </c>
      <c r="C97" s="20">
        <v>1270</v>
      </c>
      <c r="D97" s="20">
        <v>921</v>
      </c>
      <c r="E97" s="20">
        <v>845</v>
      </c>
      <c r="F97" s="20">
        <v>892</v>
      </c>
      <c r="G97" s="20">
        <v>896</v>
      </c>
      <c r="H97" s="20"/>
      <c r="I97" s="20"/>
      <c r="J97" s="20"/>
      <c r="K97" s="20"/>
      <c r="L97" s="20"/>
      <c r="M97" s="20"/>
    </row>
    <row r="98" spans="1:13" ht="16" x14ac:dyDescent="0.2">
      <c r="A98" s="17">
        <v>41609</v>
      </c>
      <c r="B98" s="25">
        <v>1143</v>
      </c>
      <c r="C98" s="25">
        <v>1269</v>
      </c>
      <c r="D98" s="20">
        <v>912</v>
      </c>
      <c r="E98" s="20">
        <v>828</v>
      </c>
      <c r="F98" s="20">
        <v>914</v>
      </c>
      <c r="G98" s="20">
        <v>935</v>
      </c>
      <c r="H98" s="20"/>
      <c r="I98" s="20"/>
      <c r="J98" s="20"/>
      <c r="K98" s="20"/>
      <c r="L98" s="20"/>
      <c r="M98" s="20"/>
    </row>
    <row r="99" spans="1:13" ht="16" x14ac:dyDescent="0.2">
      <c r="A99" s="17">
        <v>41640</v>
      </c>
      <c r="B99" s="20">
        <v>1160</v>
      </c>
      <c r="C99" s="20">
        <v>1271</v>
      </c>
      <c r="D99" s="20">
        <v>865</v>
      </c>
      <c r="E99" s="20">
        <v>796</v>
      </c>
      <c r="F99" s="20">
        <v>863</v>
      </c>
      <c r="G99" s="20">
        <v>831</v>
      </c>
      <c r="H99" s="20"/>
      <c r="I99" s="20"/>
      <c r="J99" s="20"/>
      <c r="K99" s="20"/>
      <c r="L99" s="20"/>
      <c r="M99" s="20"/>
    </row>
    <row r="100" spans="1:13" ht="16" x14ac:dyDescent="0.2">
      <c r="A100" s="17">
        <v>41671</v>
      </c>
      <c r="B100" s="20">
        <v>1292</v>
      </c>
      <c r="C100" s="20">
        <v>1365</v>
      </c>
      <c r="D100" s="20">
        <v>908</v>
      </c>
      <c r="E100" s="20">
        <v>842</v>
      </c>
      <c r="F100" s="20">
        <v>898</v>
      </c>
      <c r="G100" s="20">
        <v>788</v>
      </c>
      <c r="H100" s="20"/>
      <c r="I100" s="20"/>
      <c r="J100" s="20"/>
      <c r="K100" s="20"/>
      <c r="L100" s="20"/>
      <c r="M100" s="20"/>
    </row>
    <row r="101" spans="1:13" ht="16" x14ac:dyDescent="0.2">
      <c r="A101" s="17">
        <v>41699</v>
      </c>
      <c r="B101" s="20">
        <v>1381</v>
      </c>
      <c r="C101" s="20">
        <v>1394</v>
      </c>
      <c r="D101" s="20">
        <v>961</v>
      </c>
      <c r="E101" s="20">
        <v>902</v>
      </c>
      <c r="F101" s="20">
        <v>944</v>
      </c>
      <c r="G101" s="20">
        <v>1040</v>
      </c>
      <c r="H101" s="20"/>
      <c r="I101" s="20"/>
      <c r="J101" s="20"/>
      <c r="K101" s="20"/>
      <c r="L101" s="20"/>
      <c r="M101" s="20"/>
    </row>
    <row r="102" spans="1:13" ht="16" x14ac:dyDescent="0.2">
      <c r="A102" s="17">
        <v>41730</v>
      </c>
      <c r="B102" s="20">
        <v>1299</v>
      </c>
      <c r="C102" s="20">
        <v>1356</v>
      </c>
      <c r="D102" s="20">
        <v>911</v>
      </c>
      <c r="E102" s="20">
        <v>860</v>
      </c>
      <c r="F102" s="20">
        <v>905</v>
      </c>
      <c r="G102" s="20">
        <v>1054</v>
      </c>
      <c r="H102" s="20"/>
      <c r="I102" s="20"/>
      <c r="J102" s="20"/>
      <c r="K102" s="20"/>
      <c r="L102" s="20"/>
      <c r="M102" s="20"/>
    </row>
    <row r="103" spans="1:13" ht="16" x14ac:dyDescent="0.2">
      <c r="A103" s="17">
        <v>41760</v>
      </c>
      <c r="B103" s="20">
        <v>1256</v>
      </c>
      <c r="C103" s="20">
        <v>1411</v>
      </c>
      <c r="D103" s="20">
        <v>894</v>
      </c>
      <c r="E103" s="20">
        <v>830</v>
      </c>
      <c r="F103" s="20">
        <v>878</v>
      </c>
      <c r="G103" s="20">
        <v>1078</v>
      </c>
      <c r="H103" s="20"/>
      <c r="I103" s="20"/>
      <c r="J103" s="20"/>
      <c r="K103" s="20"/>
      <c r="L103" s="20"/>
      <c r="M103" s="20"/>
    </row>
    <row r="104" spans="1:13" ht="16" x14ac:dyDescent="0.2">
      <c r="A104" s="17">
        <v>41791</v>
      </c>
      <c r="B104" s="20">
        <v>1234</v>
      </c>
      <c r="C104" s="20">
        <v>1402</v>
      </c>
      <c r="D104" s="20">
        <v>857</v>
      </c>
      <c r="E104" s="20">
        <v>794</v>
      </c>
      <c r="F104" s="20">
        <v>839</v>
      </c>
      <c r="G104" s="20">
        <v>1030</v>
      </c>
      <c r="H104" s="20"/>
      <c r="I104" s="20"/>
      <c r="J104" s="20"/>
      <c r="K104" s="20"/>
      <c r="L104" s="20"/>
      <c r="M104" s="20"/>
    </row>
    <row r="105" spans="1:13" ht="16" x14ac:dyDescent="0.2">
      <c r="A105" s="17">
        <v>41821</v>
      </c>
      <c r="B105" s="20">
        <v>1116</v>
      </c>
      <c r="C105" s="20">
        <v>1260</v>
      </c>
      <c r="D105" s="20">
        <v>841</v>
      </c>
      <c r="E105" s="20">
        <v>787</v>
      </c>
      <c r="F105" s="20">
        <v>835</v>
      </c>
      <c r="G105" s="20">
        <v>976</v>
      </c>
      <c r="H105" s="20"/>
      <c r="I105" s="20"/>
      <c r="J105" s="20"/>
      <c r="K105" s="20"/>
      <c r="L105" s="20"/>
      <c r="M105" s="20"/>
    </row>
    <row r="106" spans="1:13" ht="16" x14ac:dyDescent="0.2">
      <c r="A106" s="17">
        <v>41852</v>
      </c>
      <c r="B106" s="20">
        <v>947</v>
      </c>
      <c r="C106" s="20">
        <v>1177</v>
      </c>
      <c r="D106" s="20">
        <v>766</v>
      </c>
      <c r="E106" s="20">
        <v>714</v>
      </c>
      <c r="F106" s="20">
        <v>769</v>
      </c>
      <c r="G106" s="20">
        <v>949</v>
      </c>
      <c r="H106" s="20"/>
      <c r="I106" s="20"/>
      <c r="J106" s="20"/>
      <c r="K106" s="20"/>
      <c r="L106" s="20"/>
      <c r="M106" s="20"/>
    </row>
    <row r="107" spans="1:13" ht="16" x14ac:dyDescent="0.2">
      <c r="A107" s="17">
        <v>41883</v>
      </c>
      <c r="B107" s="20">
        <v>904</v>
      </c>
      <c r="C107" s="20">
        <v>1181</v>
      </c>
      <c r="D107" s="20">
        <v>709</v>
      </c>
      <c r="E107" s="20">
        <v>696</v>
      </c>
      <c r="F107" s="20">
        <v>741</v>
      </c>
      <c r="G107" s="20">
        <v>863</v>
      </c>
      <c r="H107" s="20"/>
      <c r="I107" s="20"/>
      <c r="J107" s="20"/>
      <c r="K107" s="20"/>
      <c r="L107" s="20"/>
      <c r="M107" s="20"/>
    </row>
    <row r="108" spans="1:13" ht="16" x14ac:dyDescent="0.2">
      <c r="A108" s="17">
        <v>41913</v>
      </c>
      <c r="B108" s="20">
        <v>939</v>
      </c>
      <c r="C108" s="20">
        <v>1150</v>
      </c>
      <c r="D108" s="20">
        <v>724</v>
      </c>
      <c r="E108" s="20">
        <v>698</v>
      </c>
      <c r="F108" s="20">
        <v>766</v>
      </c>
      <c r="G108" s="20">
        <v>771</v>
      </c>
      <c r="H108" s="20"/>
      <c r="I108" s="20"/>
      <c r="J108" s="20"/>
      <c r="K108" s="20"/>
      <c r="L108" s="20"/>
      <c r="M108" s="20"/>
    </row>
    <row r="109" spans="1:13" ht="16" x14ac:dyDescent="0.2">
      <c r="A109" s="17">
        <v>41944</v>
      </c>
      <c r="B109" s="20">
        <v>971</v>
      </c>
      <c r="C109" s="20">
        <v>1194</v>
      </c>
      <c r="D109" s="20">
        <v>731</v>
      </c>
      <c r="E109" s="20">
        <v>698</v>
      </c>
      <c r="F109" s="20">
        <v>770</v>
      </c>
      <c r="G109" s="20">
        <v>856</v>
      </c>
      <c r="H109" s="20"/>
      <c r="I109" s="20"/>
      <c r="J109" s="20"/>
      <c r="K109" s="20"/>
      <c r="L109" s="20"/>
      <c r="M109" s="20"/>
    </row>
    <row r="110" spans="1:13" ht="16" x14ac:dyDescent="0.2">
      <c r="A110" s="17">
        <v>41974</v>
      </c>
      <c r="B110" s="20">
        <v>968</v>
      </c>
      <c r="C110" s="20">
        <v>1217</v>
      </c>
      <c r="D110" s="20">
        <v>693</v>
      </c>
      <c r="E110" s="20">
        <v>652</v>
      </c>
      <c r="F110" s="20">
        <v>722</v>
      </c>
      <c r="G110" s="20">
        <v>861</v>
      </c>
      <c r="H110" s="20"/>
      <c r="I110" s="20"/>
      <c r="J110" s="20"/>
      <c r="K110" s="20"/>
      <c r="L110" s="20"/>
      <c r="M110" s="20"/>
    </row>
    <row r="111" spans="1:13" ht="16" x14ac:dyDescent="0.2">
      <c r="A111" s="26">
        <v>42005</v>
      </c>
      <c r="B111" s="27">
        <v>1019</v>
      </c>
      <c r="C111" s="27">
        <v>1155</v>
      </c>
      <c r="D111" s="27">
        <v>685</v>
      </c>
      <c r="E111" s="27">
        <v>658</v>
      </c>
      <c r="F111" s="27">
        <v>729</v>
      </c>
      <c r="G111" s="27">
        <v>761</v>
      </c>
      <c r="H111" s="28"/>
      <c r="I111" s="28"/>
      <c r="J111" s="92">
        <v>1328.75</v>
      </c>
      <c r="K111" s="92">
        <v>1525</v>
      </c>
      <c r="L111" s="92">
        <v>1245</v>
      </c>
      <c r="M111" s="92"/>
    </row>
    <row r="112" spans="1:13" ht="16" x14ac:dyDescent="0.2">
      <c r="A112" s="29">
        <v>42036</v>
      </c>
      <c r="B112" s="30">
        <v>1079</v>
      </c>
      <c r="C112" s="30">
        <v>1187</v>
      </c>
      <c r="D112" s="30">
        <v>689</v>
      </c>
      <c r="E112" s="30">
        <v>661</v>
      </c>
      <c r="F112" s="30">
        <v>733</v>
      </c>
      <c r="G112" s="30">
        <v>748</v>
      </c>
      <c r="H112" s="31"/>
      <c r="I112" s="31"/>
      <c r="J112" s="92">
        <v>1416.25</v>
      </c>
      <c r="K112" s="92">
        <v>1506.25</v>
      </c>
      <c r="L112" s="92">
        <v>1245</v>
      </c>
      <c r="M112" s="92"/>
    </row>
    <row r="113" spans="1:13" ht="16" x14ac:dyDescent="0.2">
      <c r="A113" s="29">
        <v>42064</v>
      </c>
      <c r="B113" s="30">
        <v>1037</v>
      </c>
      <c r="C113" s="30">
        <v>1091</v>
      </c>
      <c r="D113" s="30">
        <v>672</v>
      </c>
      <c r="E113" s="30">
        <v>632</v>
      </c>
      <c r="F113" s="30">
        <v>700</v>
      </c>
      <c r="G113" s="30">
        <v>750</v>
      </c>
      <c r="H113" s="31"/>
      <c r="I113" s="31"/>
      <c r="J113" s="92">
        <v>1417.5</v>
      </c>
      <c r="K113" s="92">
        <v>1481.25</v>
      </c>
      <c r="L113" s="92">
        <v>1245</v>
      </c>
      <c r="M113" s="92"/>
    </row>
    <row r="114" spans="1:13" ht="16" x14ac:dyDescent="0.2">
      <c r="A114" s="29">
        <v>42095</v>
      </c>
      <c r="B114" s="30">
        <v>985</v>
      </c>
      <c r="C114" s="30">
        <v>1080</v>
      </c>
      <c r="D114" s="30">
        <v>662</v>
      </c>
      <c r="E114" s="30">
        <v>615</v>
      </c>
      <c r="F114" s="30">
        <v>681</v>
      </c>
      <c r="G114" s="30">
        <v>696</v>
      </c>
      <c r="H114" s="31"/>
      <c r="I114" s="31"/>
      <c r="J114" s="92">
        <v>1347</v>
      </c>
      <c r="K114" s="92">
        <v>1445</v>
      </c>
      <c r="L114" s="92">
        <v>1435</v>
      </c>
      <c r="M114" s="92"/>
    </row>
    <row r="115" spans="1:13" ht="16" x14ac:dyDescent="0.2">
      <c r="A115" s="29">
        <v>42125</v>
      </c>
      <c r="B115" s="30">
        <v>966</v>
      </c>
      <c r="C115" s="30">
        <v>1133</v>
      </c>
      <c r="D115" s="30">
        <v>659</v>
      </c>
      <c r="E115" s="30">
        <v>630</v>
      </c>
      <c r="F115" s="30">
        <v>678</v>
      </c>
      <c r="G115" s="30">
        <v>741</v>
      </c>
      <c r="H115" s="31"/>
      <c r="I115" s="31"/>
      <c r="J115" s="92">
        <v>1305</v>
      </c>
      <c r="K115" s="92">
        <v>1445</v>
      </c>
      <c r="L115" s="92">
        <v>1435</v>
      </c>
      <c r="M115" s="92"/>
    </row>
    <row r="116" spans="1:13" ht="16" x14ac:dyDescent="0.2">
      <c r="A116" s="29">
        <v>42156</v>
      </c>
      <c r="B116" s="30">
        <v>919</v>
      </c>
      <c r="C116" s="30">
        <v>1131</v>
      </c>
      <c r="D116" s="30">
        <v>671</v>
      </c>
      <c r="E116" s="30">
        <v>640</v>
      </c>
      <c r="F116" s="30">
        <v>649</v>
      </c>
      <c r="G116" s="30">
        <v>768</v>
      </c>
      <c r="H116" s="31"/>
      <c r="I116" s="31"/>
      <c r="J116" s="92">
        <v>1277.5</v>
      </c>
      <c r="K116" s="92">
        <v>1400</v>
      </c>
      <c r="L116" s="92">
        <v>1435</v>
      </c>
      <c r="M116" s="92"/>
    </row>
    <row r="117" spans="1:13" ht="16" x14ac:dyDescent="0.2">
      <c r="A117" s="29">
        <v>42186</v>
      </c>
      <c r="B117" s="30">
        <v>869</v>
      </c>
      <c r="C117" s="30">
        <v>1100</v>
      </c>
      <c r="D117" s="30">
        <v>635</v>
      </c>
      <c r="E117" s="30">
        <v>612</v>
      </c>
      <c r="F117" s="30">
        <v>607</v>
      </c>
      <c r="G117" s="30">
        <v>734</v>
      </c>
      <c r="H117" s="31"/>
      <c r="I117" s="31"/>
      <c r="J117" s="92">
        <v>1246</v>
      </c>
      <c r="K117" s="92">
        <v>1325</v>
      </c>
      <c r="L117" s="92">
        <v>1300</v>
      </c>
      <c r="M117" s="92"/>
    </row>
    <row r="118" spans="1:13" ht="16" x14ac:dyDescent="0.2">
      <c r="A118" s="29">
        <v>42217</v>
      </c>
      <c r="B118" s="30">
        <v>739</v>
      </c>
      <c r="C118" s="30">
        <v>1037</v>
      </c>
      <c r="D118" s="30">
        <v>549</v>
      </c>
      <c r="E118" s="30">
        <v>537</v>
      </c>
      <c r="F118" s="30">
        <v>515</v>
      </c>
      <c r="G118" s="30">
        <v>728</v>
      </c>
      <c r="H118" s="31"/>
      <c r="I118" s="31"/>
      <c r="J118" s="92">
        <v>1128.75</v>
      </c>
      <c r="K118" s="92">
        <v>1256.25</v>
      </c>
      <c r="L118" s="92">
        <v>1300</v>
      </c>
      <c r="M118" s="92"/>
    </row>
    <row r="119" spans="1:13" ht="16" x14ac:dyDescent="0.2">
      <c r="A119" s="29">
        <v>42248</v>
      </c>
      <c r="B119" s="30">
        <v>798</v>
      </c>
      <c r="C119" s="30">
        <v>1063</v>
      </c>
      <c r="D119" s="30">
        <v>538</v>
      </c>
      <c r="E119" s="30">
        <v>541</v>
      </c>
      <c r="F119" s="30">
        <v>486</v>
      </c>
      <c r="G119" s="30">
        <v>745</v>
      </c>
      <c r="H119" s="31"/>
      <c r="I119" s="31"/>
      <c r="J119" s="92">
        <v>1060</v>
      </c>
      <c r="K119" s="92">
        <v>1250</v>
      </c>
      <c r="L119" s="92">
        <v>1300</v>
      </c>
      <c r="M119" s="92"/>
    </row>
    <row r="120" spans="1:13" ht="16" x14ac:dyDescent="0.2">
      <c r="A120" s="29">
        <v>42278</v>
      </c>
      <c r="B120" s="30">
        <v>860</v>
      </c>
      <c r="C120" s="30">
        <v>1108</v>
      </c>
      <c r="D120" s="30">
        <v>583</v>
      </c>
      <c r="E120" s="30">
        <v>582</v>
      </c>
      <c r="F120" s="30">
        <v>544</v>
      </c>
      <c r="G120" s="30">
        <v>636</v>
      </c>
      <c r="H120" s="31"/>
      <c r="I120" s="31"/>
      <c r="J120" s="92">
        <v>1081.25</v>
      </c>
      <c r="K120" s="92">
        <v>1281.25</v>
      </c>
      <c r="L120" s="92">
        <v>1150</v>
      </c>
      <c r="M120" s="92"/>
    </row>
    <row r="121" spans="1:13" ht="16" x14ac:dyDescent="0.2">
      <c r="A121" s="29">
        <v>42309</v>
      </c>
      <c r="B121" s="30">
        <v>785</v>
      </c>
      <c r="C121" s="30">
        <v>1073</v>
      </c>
      <c r="D121" s="30">
        <v>558</v>
      </c>
      <c r="E121" s="30">
        <v>553</v>
      </c>
      <c r="F121" s="30">
        <v>550</v>
      </c>
      <c r="G121" s="30">
        <v>535</v>
      </c>
      <c r="H121" s="31"/>
      <c r="I121" s="31"/>
      <c r="J121" s="92">
        <v>1075</v>
      </c>
      <c r="K121" s="92">
        <v>1212.5</v>
      </c>
      <c r="L121" s="92">
        <v>1150</v>
      </c>
      <c r="M121" s="92"/>
    </row>
    <row r="122" spans="1:13" ht="16" x14ac:dyDescent="0.2">
      <c r="A122" s="29">
        <v>42339</v>
      </c>
      <c r="B122" s="30">
        <v>847</v>
      </c>
      <c r="C122" s="30">
        <v>1147</v>
      </c>
      <c r="D122" s="30">
        <v>568</v>
      </c>
      <c r="E122" s="30">
        <v>558</v>
      </c>
      <c r="F122" s="30">
        <v>566</v>
      </c>
      <c r="G122" s="30">
        <v>554</v>
      </c>
      <c r="H122" s="31"/>
      <c r="I122" s="31"/>
      <c r="J122" s="92">
        <v>1093.75</v>
      </c>
      <c r="K122" s="92">
        <v>1137.5</v>
      </c>
      <c r="L122" s="92">
        <v>1150</v>
      </c>
      <c r="M122" s="92"/>
    </row>
    <row r="123" spans="1:13" ht="16" x14ac:dyDescent="0.2">
      <c r="A123" s="29">
        <v>42370</v>
      </c>
      <c r="B123" s="30">
        <v>894</v>
      </c>
      <c r="C123" s="30">
        <v>1155</v>
      </c>
      <c r="D123" s="30">
        <v>566</v>
      </c>
      <c r="E123" s="30">
        <v>562</v>
      </c>
      <c r="F123" s="30">
        <v>584</v>
      </c>
      <c r="G123" s="30">
        <v>605</v>
      </c>
      <c r="H123" s="31"/>
      <c r="I123" s="31"/>
      <c r="J123" s="92">
        <v>1168.75</v>
      </c>
      <c r="K123" s="92">
        <v>1175</v>
      </c>
      <c r="L123" s="92">
        <v>1175</v>
      </c>
      <c r="M123" s="92"/>
    </row>
    <row r="124" spans="1:13" ht="16" x14ac:dyDescent="0.2">
      <c r="A124" s="29">
        <v>42401</v>
      </c>
      <c r="B124" s="30">
        <v>988</v>
      </c>
      <c r="C124" s="30">
        <v>1216</v>
      </c>
      <c r="D124" s="30">
        <v>640</v>
      </c>
      <c r="E124" s="30">
        <v>621</v>
      </c>
      <c r="F124" s="30">
        <v>652</v>
      </c>
      <c r="G124" s="30">
        <v>701</v>
      </c>
      <c r="H124" s="31"/>
      <c r="I124" s="31"/>
      <c r="J124" s="92">
        <v>1250</v>
      </c>
      <c r="K124" s="92">
        <v>1206.25</v>
      </c>
      <c r="L124" s="92">
        <v>1175</v>
      </c>
      <c r="M124" s="92"/>
    </row>
    <row r="125" spans="1:13" ht="16" x14ac:dyDescent="0.2">
      <c r="A125" s="29">
        <v>42430</v>
      </c>
      <c r="B125" s="30">
        <v>1213</v>
      </c>
      <c r="C125" s="30">
        <v>1448</v>
      </c>
      <c r="D125" s="30">
        <v>686</v>
      </c>
      <c r="E125" s="30">
        <v>658</v>
      </c>
      <c r="F125" s="30">
        <v>688</v>
      </c>
      <c r="G125" s="30">
        <v>798</v>
      </c>
      <c r="H125" s="31"/>
      <c r="I125" s="31"/>
      <c r="J125" s="92">
        <v>1557</v>
      </c>
      <c r="K125" s="92">
        <v>1245</v>
      </c>
      <c r="L125" s="92">
        <v>1175</v>
      </c>
      <c r="M125" s="92"/>
    </row>
    <row r="126" spans="1:13" ht="16" x14ac:dyDescent="0.2">
      <c r="A126" s="29">
        <v>42461</v>
      </c>
      <c r="B126" s="30">
        <v>1304</v>
      </c>
      <c r="C126" s="30">
        <v>1586</v>
      </c>
      <c r="D126" s="30">
        <v>722</v>
      </c>
      <c r="E126" s="30">
        <v>713</v>
      </c>
      <c r="F126" s="30">
        <v>736</v>
      </c>
      <c r="G126" s="30">
        <v>915</v>
      </c>
      <c r="H126" s="31"/>
      <c r="I126" s="31"/>
      <c r="J126" s="92">
        <v>1855</v>
      </c>
      <c r="K126" s="92">
        <v>1287.5</v>
      </c>
      <c r="L126" s="92">
        <v>1600</v>
      </c>
      <c r="M126" s="92"/>
    </row>
    <row r="127" spans="1:13" ht="16" x14ac:dyDescent="0.2">
      <c r="A127" s="29">
        <v>42491</v>
      </c>
      <c r="B127" s="30">
        <v>1234</v>
      </c>
      <c r="C127" s="30">
        <v>1445</v>
      </c>
      <c r="D127" s="30">
        <v>706</v>
      </c>
      <c r="E127" s="30">
        <v>692</v>
      </c>
      <c r="F127" s="30">
        <v>702</v>
      </c>
      <c r="G127" s="30">
        <v>896</v>
      </c>
      <c r="H127" s="31"/>
      <c r="I127" s="31"/>
      <c r="J127" s="92">
        <v>1766.25</v>
      </c>
      <c r="K127" s="92">
        <v>1300</v>
      </c>
      <c r="L127" s="92">
        <v>1600</v>
      </c>
      <c r="M127" s="92"/>
    </row>
    <row r="128" spans="1:13" ht="16" x14ac:dyDescent="0.2">
      <c r="A128" s="29">
        <v>42522</v>
      </c>
      <c r="B128" s="30">
        <v>1312</v>
      </c>
      <c r="C128" s="30">
        <v>1563</v>
      </c>
      <c r="D128" s="30">
        <v>683</v>
      </c>
      <c r="E128" s="30">
        <v>650</v>
      </c>
      <c r="F128" s="30">
        <v>686</v>
      </c>
      <c r="G128" s="30">
        <v>793</v>
      </c>
      <c r="H128" s="31"/>
      <c r="I128" s="31"/>
      <c r="J128" s="92">
        <v>1770</v>
      </c>
      <c r="K128" s="92">
        <v>1255</v>
      </c>
      <c r="L128" s="92">
        <v>1600</v>
      </c>
      <c r="M128" s="92"/>
    </row>
    <row r="129" spans="1:13" ht="16" x14ac:dyDescent="0.2">
      <c r="A129" s="29">
        <v>42552</v>
      </c>
      <c r="B129" s="30">
        <v>1277</v>
      </c>
      <c r="C129" s="30">
        <v>1507</v>
      </c>
      <c r="D129" s="30">
        <v>652</v>
      </c>
      <c r="E129" s="30">
        <v>616</v>
      </c>
      <c r="F129" s="30">
        <v>679</v>
      </c>
      <c r="G129" s="30">
        <v>778</v>
      </c>
      <c r="H129" s="31"/>
      <c r="I129" s="31"/>
      <c r="J129" s="92">
        <v>1750</v>
      </c>
      <c r="K129" s="92">
        <v>1225</v>
      </c>
      <c r="L129" s="92">
        <v>1675</v>
      </c>
      <c r="M129" s="92"/>
    </row>
    <row r="130" spans="1:13" ht="16" x14ac:dyDescent="0.2">
      <c r="A130" s="29">
        <v>42583</v>
      </c>
      <c r="B130" s="30">
        <v>1360</v>
      </c>
      <c r="C130" s="30">
        <v>1529</v>
      </c>
      <c r="D130" s="30">
        <v>736</v>
      </c>
      <c r="E130" s="30">
        <v>709</v>
      </c>
      <c r="F130" s="30">
        <v>749</v>
      </c>
      <c r="G130" s="30">
        <v>785</v>
      </c>
      <c r="H130" s="31"/>
      <c r="I130" s="31"/>
      <c r="J130" s="92">
        <v>1969</v>
      </c>
      <c r="K130" s="92">
        <v>1255</v>
      </c>
      <c r="L130" s="92">
        <v>1675</v>
      </c>
      <c r="M130" s="92"/>
    </row>
    <row r="131" spans="1:13" ht="16" x14ac:dyDescent="0.2">
      <c r="A131" s="29">
        <v>42614</v>
      </c>
      <c r="B131" s="30">
        <v>1437</v>
      </c>
      <c r="C131" s="30">
        <v>1547</v>
      </c>
      <c r="D131" s="30">
        <v>756</v>
      </c>
      <c r="E131" s="30">
        <v>726</v>
      </c>
      <c r="F131" s="30">
        <v>779</v>
      </c>
      <c r="G131" s="30">
        <v>797</v>
      </c>
      <c r="H131" s="31"/>
      <c r="I131" s="31"/>
      <c r="J131" s="92">
        <v>2225</v>
      </c>
      <c r="K131" s="92">
        <v>1322.5</v>
      </c>
      <c r="L131" s="92">
        <v>1675</v>
      </c>
      <c r="M131" s="92"/>
    </row>
    <row r="132" spans="1:13" ht="16" x14ac:dyDescent="0.2">
      <c r="A132" s="29">
        <v>42644</v>
      </c>
      <c r="B132" s="30">
        <v>1331</v>
      </c>
      <c r="C132" s="30">
        <v>1463</v>
      </c>
      <c r="D132" s="30">
        <v>716</v>
      </c>
      <c r="E132" s="30">
        <v>684</v>
      </c>
      <c r="F132" s="30">
        <v>767</v>
      </c>
      <c r="G132" s="30">
        <v>829</v>
      </c>
      <c r="H132" s="31"/>
      <c r="I132" s="31"/>
      <c r="J132" s="92">
        <v>2156.25</v>
      </c>
      <c r="K132" s="92">
        <v>1315</v>
      </c>
      <c r="L132" s="92">
        <v>2075</v>
      </c>
      <c r="M132" s="92"/>
    </row>
    <row r="133" spans="1:13" ht="16" x14ac:dyDescent="0.2">
      <c r="A133" s="29">
        <v>42675</v>
      </c>
      <c r="B133" s="30">
        <v>1476</v>
      </c>
      <c r="C133" s="30">
        <v>1538</v>
      </c>
      <c r="D133" s="30">
        <v>751</v>
      </c>
      <c r="E133" s="30">
        <v>710</v>
      </c>
      <c r="F133" s="30">
        <v>779</v>
      </c>
      <c r="G133" s="30">
        <v>849</v>
      </c>
      <c r="H133" s="31"/>
      <c r="I133" s="31"/>
      <c r="J133" s="92">
        <v>2165</v>
      </c>
      <c r="K133" s="92">
        <v>1334</v>
      </c>
      <c r="L133" s="92">
        <v>2075</v>
      </c>
      <c r="M133" s="92"/>
    </row>
    <row r="134" spans="1:13" ht="16" x14ac:dyDescent="0.2">
      <c r="A134" s="29">
        <v>42705</v>
      </c>
      <c r="B134" s="30">
        <v>1652</v>
      </c>
      <c r="C134" s="30">
        <v>1699</v>
      </c>
      <c r="D134" s="30">
        <v>788</v>
      </c>
      <c r="E134" s="30">
        <v>750</v>
      </c>
      <c r="F134" s="30">
        <v>816</v>
      </c>
      <c r="G134" s="30">
        <v>913</v>
      </c>
      <c r="H134" s="31"/>
      <c r="I134" s="31"/>
      <c r="J134" s="92">
        <v>2250</v>
      </c>
      <c r="K134" s="92">
        <v>1356.67</v>
      </c>
      <c r="L134" s="92">
        <v>2075</v>
      </c>
      <c r="M134" s="92"/>
    </row>
    <row r="135" spans="1:13" ht="16" x14ac:dyDescent="0.2">
      <c r="A135" s="29">
        <v>42736</v>
      </c>
      <c r="B135" s="30">
        <v>1760</v>
      </c>
      <c r="C135" s="30">
        <v>1815</v>
      </c>
      <c r="D135" s="30">
        <v>809</v>
      </c>
      <c r="E135" s="30">
        <v>761</v>
      </c>
      <c r="F135" s="30">
        <v>825</v>
      </c>
      <c r="G135" s="30">
        <v>905</v>
      </c>
      <c r="H135" s="31"/>
      <c r="I135" s="31">
        <v>1.4890000000000001</v>
      </c>
      <c r="J135" s="92">
        <v>2522.5</v>
      </c>
      <c r="K135" s="92">
        <v>1392.5</v>
      </c>
      <c r="L135" s="92">
        <v>2450</v>
      </c>
      <c r="M135" s="92"/>
    </row>
    <row r="136" spans="1:13" ht="16" x14ac:dyDescent="0.2">
      <c r="A136" s="29">
        <v>42767</v>
      </c>
      <c r="B136" s="30">
        <v>1576</v>
      </c>
      <c r="C136" s="30">
        <v>1703</v>
      </c>
      <c r="D136" s="30">
        <v>774</v>
      </c>
      <c r="E136" s="30">
        <v>741</v>
      </c>
      <c r="F136" s="30">
        <v>805</v>
      </c>
      <c r="G136" s="30">
        <v>840</v>
      </c>
      <c r="H136" s="31"/>
      <c r="I136" s="31">
        <v>1.516</v>
      </c>
      <c r="J136" s="92">
        <v>2727.5</v>
      </c>
      <c r="K136" s="92">
        <v>1480</v>
      </c>
      <c r="L136" s="92">
        <v>2450</v>
      </c>
      <c r="M136" s="92"/>
    </row>
    <row r="137" spans="1:13" ht="16" x14ac:dyDescent="0.2">
      <c r="A137" s="29">
        <v>42795</v>
      </c>
      <c r="B137" s="30">
        <v>1225</v>
      </c>
      <c r="C137" s="30">
        <v>1549</v>
      </c>
      <c r="D137" s="30">
        <v>734</v>
      </c>
      <c r="E137" s="30">
        <v>716</v>
      </c>
      <c r="F137" s="30">
        <v>750</v>
      </c>
      <c r="G137" s="30">
        <v>838</v>
      </c>
      <c r="H137" s="31"/>
      <c r="I137" s="31">
        <v>1.4790000000000001</v>
      </c>
      <c r="J137" s="92">
        <v>2431</v>
      </c>
      <c r="K137" s="92">
        <v>1513</v>
      </c>
      <c r="L137" s="92">
        <v>2450</v>
      </c>
      <c r="M137" s="92"/>
    </row>
    <row r="138" spans="1:13" ht="16" x14ac:dyDescent="0.2">
      <c r="A138" s="29">
        <v>42826</v>
      </c>
      <c r="B138" s="30">
        <v>1029</v>
      </c>
      <c r="C138" s="30">
        <v>1580</v>
      </c>
      <c r="D138" s="30">
        <v>685</v>
      </c>
      <c r="E138" s="30">
        <v>686</v>
      </c>
      <c r="F138" s="30">
        <v>675</v>
      </c>
      <c r="G138" s="30">
        <v>828</v>
      </c>
      <c r="H138" s="31"/>
      <c r="I138" s="31">
        <v>1.6240000000000001</v>
      </c>
      <c r="J138" s="92">
        <v>1981.25</v>
      </c>
      <c r="K138" s="92">
        <v>1413.75</v>
      </c>
      <c r="L138" s="92">
        <v>1935</v>
      </c>
      <c r="M138" s="92"/>
    </row>
    <row r="139" spans="1:13" ht="16" x14ac:dyDescent="0.2">
      <c r="A139" s="29">
        <v>42856</v>
      </c>
      <c r="B139" s="30">
        <v>1097</v>
      </c>
      <c r="C139" s="30">
        <v>1687</v>
      </c>
      <c r="D139" s="30">
        <v>727</v>
      </c>
      <c r="E139" s="30">
        <v>702</v>
      </c>
      <c r="F139" s="30">
        <v>684</v>
      </c>
      <c r="G139" s="30">
        <v>888</v>
      </c>
      <c r="H139" s="31"/>
      <c r="I139" s="31">
        <v>1.4750000000000001</v>
      </c>
      <c r="J139" s="92">
        <v>1820</v>
      </c>
      <c r="K139" s="92">
        <v>1365</v>
      </c>
      <c r="L139" s="92">
        <v>1935</v>
      </c>
      <c r="M139" s="92"/>
    </row>
    <row r="140" spans="1:13" ht="16" x14ac:dyDescent="0.2">
      <c r="A140" s="29">
        <v>42887</v>
      </c>
      <c r="B140" s="30">
        <v>1029</v>
      </c>
      <c r="C140" s="30">
        <v>1697</v>
      </c>
      <c r="D140" s="30">
        <v>677</v>
      </c>
      <c r="E140" s="30">
        <v>675</v>
      </c>
      <c r="F140" s="30">
        <v>678</v>
      </c>
      <c r="G140" s="30">
        <v>976</v>
      </c>
      <c r="H140" s="31"/>
      <c r="I140" s="31">
        <v>1.5229999999999999</v>
      </c>
      <c r="J140" s="92">
        <v>1756.25</v>
      </c>
      <c r="K140" s="92">
        <v>1331.25</v>
      </c>
      <c r="L140" s="92">
        <v>1935</v>
      </c>
      <c r="M140" s="92"/>
    </row>
    <row r="141" spans="1:13" ht="16" x14ac:dyDescent="0.2">
      <c r="A141" s="29">
        <v>42917</v>
      </c>
      <c r="B141" s="30">
        <v>1007</v>
      </c>
      <c r="C141" s="30">
        <v>1591</v>
      </c>
      <c r="D141" s="30">
        <v>663</v>
      </c>
      <c r="E141" s="30">
        <v>661</v>
      </c>
      <c r="F141" s="30">
        <v>679</v>
      </c>
      <c r="G141" s="30">
        <v>913</v>
      </c>
      <c r="H141" s="31"/>
      <c r="I141" s="31">
        <v>1.52</v>
      </c>
      <c r="J141" s="92">
        <v>1580</v>
      </c>
      <c r="K141" s="92">
        <v>1360</v>
      </c>
      <c r="L141" s="92">
        <v>1700</v>
      </c>
      <c r="M141" s="92"/>
    </row>
    <row r="142" spans="1:13" ht="16" x14ac:dyDescent="0.2">
      <c r="A142" s="29">
        <v>42948</v>
      </c>
      <c r="B142" s="30">
        <v>1165</v>
      </c>
      <c r="C142" s="30">
        <v>1604</v>
      </c>
      <c r="D142" s="30">
        <v>674</v>
      </c>
      <c r="E142" s="30">
        <v>659</v>
      </c>
      <c r="F142" s="30">
        <v>707</v>
      </c>
      <c r="G142" s="30">
        <v>894</v>
      </c>
      <c r="H142" s="31"/>
      <c r="I142" s="31">
        <v>1.554</v>
      </c>
      <c r="J142" s="92">
        <v>1760</v>
      </c>
      <c r="K142" s="92">
        <v>1420</v>
      </c>
      <c r="L142" s="92">
        <v>1700</v>
      </c>
      <c r="M142" s="92"/>
    </row>
    <row r="143" spans="1:13" ht="16" x14ac:dyDescent="0.2">
      <c r="A143" s="29">
        <v>42979</v>
      </c>
      <c r="B143" s="30">
        <v>1346</v>
      </c>
      <c r="C143" s="30">
        <v>1525</v>
      </c>
      <c r="D143" s="30">
        <v>724</v>
      </c>
      <c r="E143" s="30">
        <v>700</v>
      </c>
      <c r="F143" s="30">
        <v>756</v>
      </c>
      <c r="G143" s="30">
        <v>883</v>
      </c>
      <c r="H143" s="31"/>
      <c r="I143" s="31">
        <v>1.571</v>
      </c>
      <c r="J143" s="92">
        <v>2218.75</v>
      </c>
      <c r="K143" s="92">
        <v>1543.75</v>
      </c>
      <c r="L143" s="92">
        <v>1700</v>
      </c>
      <c r="M143" s="92"/>
    </row>
    <row r="144" spans="1:13" ht="16" x14ac:dyDescent="0.2">
      <c r="A144" s="29">
        <v>43009</v>
      </c>
      <c r="B144" s="30">
        <v>1391</v>
      </c>
      <c r="C144" s="30">
        <v>1485</v>
      </c>
      <c r="D144" s="30">
        <v>721</v>
      </c>
      <c r="E144" s="30">
        <v>687</v>
      </c>
      <c r="F144" s="30">
        <v>758</v>
      </c>
      <c r="G144" s="30">
        <v>819</v>
      </c>
      <c r="H144" s="31"/>
      <c r="I144" s="31">
        <v>1.4359999999999999</v>
      </c>
      <c r="J144" s="92">
        <v>2192.5</v>
      </c>
      <c r="K144" s="92">
        <v>1445</v>
      </c>
      <c r="L144" s="92">
        <v>1975</v>
      </c>
      <c r="M144" s="92"/>
    </row>
    <row r="145" spans="1:13" ht="16" x14ac:dyDescent="0.2">
      <c r="A145" s="29">
        <v>43040</v>
      </c>
      <c r="B145" s="30">
        <v>1419</v>
      </c>
      <c r="C145" s="30">
        <v>1549</v>
      </c>
      <c r="D145" s="30">
        <v>716</v>
      </c>
      <c r="E145" s="30">
        <v>674</v>
      </c>
      <c r="F145" s="30">
        <v>756</v>
      </c>
      <c r="G145" s="30">
        <v>761</v>
      </c>
      <c r="H145" s="31"/>
      <c r="I145" s="31">
        <v>1.423</v>
      </c>
      <c r="J145" s="92">
        <v>2280</v>
      </c>
      <c r="K145" s="92">
        <v>1465</v>
      </c>
      <c r="L145" s="92">
        <v>1975</v>
      </c>
      <c r="M145" s="92"/>
    </row>
    <row r="146" spans="1:13" ht="16" x14ac:dyDescent="0.2">
      <c r="A146" s="29">
        <v>43070</v>
      </c>
      <c r="B146" s="30">
        <v>1304</v>
      </c>
      <c r="C146" s="33">
        <v>1456</v>
      </c>
      <c r="D146" s="33">
        <v>672</v>
      </c>
      <c r="E146" s="33">
        <v>628</v>
      </c>
      <c r="F146" s="33">
        <v>684</v>
      </c>
      <c r="G146" s="33">
        <v>745</v>
      </c>
      <c r="H146" s="34"/>
      <c r="I146" s="34">
        <v>1.306</v>
      </c>
      <c r="J146" s="93">
        <v>2200</v>
      </c>
      <c r="K146" s="93">
        <v>1398.33</v>
      </c>
      <c r="L146" s="93">
        <v>1975</v>
      </c>
      <c r="M146" s="93"/>
    </row>
    <row r="147" spans="1:13" ht="16" x14ac:dyDescent="0.2">
      <c r="A147" s="29">
        <v>43101</v>
      </c>
      <c r="B147" s="30">
        <v>1260</v>
      </c>
      <c r="C147" s="30">
        <v>1399</v>
      </c>
      <c r="D147" s="30">
        <v>677</v>
      </c>
      <c r="E147" s="30">
        <v>654</v>
      </c>
      <c r="F147" s="30">
        <v>721</v>
      </c>
      <c r="G147" s="30">
        <v>748</v>
      </c>
      <c r="H147" s="31"/>
      <c r="I147" s="31">
        <v>1.29</v>
      </c>
      <c r="J147" s="92">
        <v>1999</v>
      </c>
      <c r="K147" s="92">
        <v>1339</v>
      </c>
      <c r="L147" s="92">
        <v>1875</v>
      </c>
      <c r="M147" s="92"/>
    </row>
    <row r="148" spans="1:13" ht="16" x14ac:dyDescent="0.2">
      <c r="A148" s="29">
        <v>43132</v>
      </c>
      <c r="B148" s="30">
        <v>1148</v>
      </c>
      <c r="C148" s="30">
        <v>1252</v>
      </c>
      <c r="D148" s="30">
        <v>663</v>
      </c>
      <c r="E148" s="30">
        <v>660</v>
      </c>
      <c r="F148" s="30">
        <v>724</v>
      </c>
      <c r="G148" s="30">
        <v>760</v>
      </c>
      <c r="H148" s="31"/>
      <c r="I148" s="31">
        <v>1.431</v>
      </c>
      <c r="J148" s="92">
        <v>1811.25</v>
      </c>
      <c r="K148" s="92">
        <v>1281.25</v>
      </c>
      <c r="L148" s="92">
        <v>1875</v>
      </c>
      <c r="M148" s="92"/>
    </row>
    <row r="149" spans="1:13" ht="16" x14ac:dyDescent="0.2">
      <c r="A149" s="29">
        <v>43160</v>
      </c>
      <c r="B149" s="30">
        <v>1022</v>
      </c>
      <c r="C149" s="30">
        <v>1124</v>
      </c>
      <c r="D149" s="30">
        <v>681</v>
      </c>
      <c r="E149" s="30">
        <v>657</v>
      </c>
      <c r="F149" s="30">
        <v>714</v>
      </c>
      <c r="G149" s="30">
        <v>739</v>
      </c>
      <c r="H149" s="31"/>
      <c r="I149" s="31">
        <v>1.4710000000000001</v>
      </c>
      <c r="J149" s="92">
        <v>1693.75</v>
      </c>
      <c r="K149" s="92">
        <v>1272.5</v>
      </c>
      <c r="L149" s="92">
        <v>1875</v>
      </c>
      <c r="M149" s="92"/>
    </row>
    <row r="150" spans="1:13" ht="16" x14ac:dyDescent="0.2">
      <c r="A150" s="29">
        <v>43191</v>
      </c>
      <c r="B150" s="30">
        <v>1009</v>
      </c>
      <c r="C150" s="30">
        <v>1135</v>
      </c>
      <c r="D150" s="30">
        <v>664</v>
      </c>
      <c r="E150" s="30">
        <v>651</v>
      </c>
      <c r="F150" s="30">
        <v>702</v>
      </c>
      <c r="G150" s="30">
        <v>735</v>
      </c>
      <c r="H150" s="31"/>
      <c r="I150" s="31">
        <v>1.456</v>
      </c>
      <c r="J150" s="92">
        <v>1543.75</v>
      </c>
      <c r="K150" s="92">
        <v>1331.25</v>
      </c>
      <c r="L150" s="92">
        <v>1525</v>
      </c>
      <c r="M150" s="92"/>
    </row>
    <row r="151" spans="1:13" ht="16" x14ac:dyDescent="0.2">
      <c r="A151" s="29">
        <v>43221</v>
      </c>
      <c r="B151" s="30">
        <v>937</v>
      </c>
      <c r="C151" s="30">
        <v>1029</v>
      </c>
      <c r="D151" s="30">
        <v>660</v>
      </c>
      <c r="E151" s="30">
        <v>640</v>
      </c>
      <c r="F151" s="30">
        <v>672</v>
      </c>
      <c r="G151" s="30">
        <v>730</v>
      </c>
      <c r="H151" s="31"/>
      <c r="I151" s="31">
        <v>1.46</v>
      </c>
      <c r="J151" s="92">
        <v>1433</v>
      </c>
      <c r="K151" s="92">
        <v>1355</v>
      </c>
      <c r="L151" s="92">
        <v>1525</v>
      </c>
      <c r="M151" s="92"/>
    </row>
    <row r="152" spans="1:13" ht="16" x14ac:dyDescent="0.2">
      <c r="A152" s="29">
        <v>43252</v>
      </c>
      <c r="B152" s="30">
        <v>861</v>
      </c>
      <c r="C152" s="30">
        <v>938</v>
      </c>
      <c r="D152" s="30">
        <v>633</v>
      </c>
      <c r="E152" s="30">
        <v>610</v>
      </c>
      <c r="F152" s="30">
        <v>649</v>
      </c>
      <c r="G152" s="30">
        <v>738</v>
      </c>
      <c r="H152" s="31"/>
      <c r="I152" s="31">
        <v>1.421</v>
      </c>
      <c r="J152" s="92">
        <v>1315</v>
      </c>
      <c r="K152" s="92">
        <v>1330</v>
      </c>
      <c r="L152" s="92">
        <v>1525</v>
      </c>
      <c r="M152" s="92"/>
    </row>
    <row r="153" spans="1:13" ht="16" x14ac:dyDescent="0.2">
      <c r="A153" s="29">
        <v>43282</v>
      </c>
      <c r="B153" s="30">
        <v>872</v>
      </c>
      <c r="C153" s="30">
        <v>917</v>
      </c>
      <c r="D153" s="30">
        <v>590</v>
      </c>
      <c r="E153" s="30">
        <v>572</v>
      </c>
      <c r="F153" s="30">
        <v>622</v>
      </c>
      <c r="G153" s="30">
        <v>740</v>
      </c>
      <c r="H153" s="31"/>
      <c r="I153" s="31">
        <v>1.415</v>
      </c>
      <c r="J153" s="92">
        <v>1310</v>
      </c>
      <c r="K153" s="92">
        <v>1322.5</v>
      </c>
      <c r="L153" s="92">
        <v>1325</v>
      </c>
      <c r="M153" s="92"/>
    </row>
    <row r="154" spans="1:13" ht="16" x14ac:dyDescent="0.2">
      <c r="A154" s="29">
        <v>43313</v>
      </c>
      <c r="B154" s="30">
        <v>900</v>
      </c>
      <c r="C154" s="30">
        <v>917</v>
      </c>
      <c r="D154" s="30">
        <v>561</v>
      </c>
      <c r="E154" s="30">
        <v>563</v>
      </c>
      <c r="F154" s="30">
        <v>606</v>
      </c>
      <c r="G154" s="30">
        <v>780</v>
      </c>
      <c r="H154" s="31"/>
      <c r="I154" s="31">
        <v>1.39</v>
      </c>
      <c r="J154" s="92">
        <v>1381</v>
      </c>
      <c r="K154" s="92">
        <v>1284</v>
      </c>
      <c r="L154" s="92">
        <v>1325</v>
      </c>
      <c r="M154" s="92"/>
    </row>
    <row r="155" spans="1:13" ht="16" x14ac:dyDescent="0.2">
      <c r="A155" s="29">
        <v>43344</v>
      </c>
      <c r="B155" s="30">
        <v>866</v>
      </c>
      <c r="C155" s="30">
        <v>903</v>
      </c>
      <c r="D155" s="30">
        <v>550</v>
      </c>
      <c r="E155" s="30">
        <v>556</v>
      </c>
      <c r="F155" s="30">
        <v>587</v>
      </c>
      <c r="G155" s="30">
        <v>765</v>
      </c>
      <c r="H155" s="31"/>
      <c r="I155" s="31">
        <v>1.282</v>
      </c>
      <c r="J155" s="92">
        <v>1448.75</v>
      </c>
      <c r="K155" s="92">
        <v>1310</v>
      </c>
      <c r="L155" s="92">
        <v>1325</v>
      </c>
      <c r="M155" s="92"/>
    </row>
    <row r="156" spans="1:13" ht="16" x14ac:dyDescent="0.2">
      <c r="A156" s="29">
        <v>43374</v>
      </c>
      <c r="B156" s="30">
        <v>795</v>
      </c>
      <c r="C156" s="30">
        <v>841</v>
      </c>
      <c r="D156" s="30">
        <v>528</v>
      </c>
      <c r="E156" s="30">
        <v>543</v>
      </c>
      <c r="F156" s="30">
        <v>570</v>
      </c>
      <c r="G156" s="30">
        <v>750</v>
      </c>
      <c r="H156" s="31"/>
      <c r="I156" s="31">
        <v>1.29</v>
      </c>
      <c r="J156" s="92">
        <v>1370</v>
      </c>
      <c r="K156" s="92">
        <v>1259</v>
      </c>
      <c r="L156" s="92">
        <v>1425</v>
      </c>
      <c r="M156" s="92"/>
    </row>
    <row r="157" spans="1:13" ht="16" x14ac:dyDescent="0.2">
      <c r="A157" s="29">
        <v>43405</v>
      </c>
      <c r="B157" s="30">
        <v>704</v>
      </c>
      <c r="C157" s="30">
        <v>767</v>
      </c>
      <c r="D157" s="30">
        <v>475</v>
      </c>
      <c r="E157" s="30">
        <v>492</v>
      </c>
      <c r="F157" s="30">
        <v>517</v>
      </c>
      <c r="G157" s="30">
        <v>786</v>
      </c>
      <c r="H157" s="31"/>
      <c r="I157" s="31">
        <v>1.256</v>
      </c>
      <c r="J157" s="92">
        <v>1231.25</v>
      </c>
      <c r="K157" s="92">
        <v>1196.25</v>
      </c>
      <c r="L157" s="92">
        <v>1425</v>
      </c>
      <c r="M157" s="92"/>
    </row>
    <row r="158" spans="1:13" ht="16" x14ac:dyDescent="0.2">
      <c r="A158" s="29">
        <v>43435</v>
      </c>
      <c r="B158" s="30">
        <v>742</v>
      </c>
      <c r="C158" s="30">
        <v>806</v>
      </c>
      <c r="D158" s="30">
        <v>489</v>
      </c>
      <c r="E158" s="30">
        <v>494</v>
      </c>
      <c r="F158" s="30">
        <v>525</v>
      </c>
      <c r="G158" s="30">
        <v>799</v>
      </c>
      <c r="H158" s="31"/>
      <c r="I158" s="31">
        <v>1.216</v>
      </c>
      <c r="J158" s="92">
        <v>1216.67</v>
      </c>
      <c r="K158" s="92">
        <v>1185</v>
      </c>
      <c r="L158" s="92">
        <v>1425</v>
      </c>
      <c r="M158" s="92"/>
    </row>
    <row r="159" spans="1:13" ht="16" x14ac:dyDescent="0.2">
      <c r="A159" s="29">
        <v>43466</v>
      </c>
      <c r="B159" s="30">
        <v>773</v>
      </c>
      <c r="C159" s="30">
        <v>782</v>
      </c>
      <c r="D159" s="30">
        <v>535</v>
      </c>
      <c r="E159" s="30">
        <v>542</v>
      </c>
      <c r="F159" s="30">
        <v>587</v>
      </c>
      <c r="G159" s="30">
        <v>784</v>
      </c>
      <c r="H159" s="31"/>
      <c r="I159" s="31">
        <v>1.262</v>
      </c>
      <c r="J159" s="92">
        <v>1347</v>
      </c>
      <c r="K159" s="92">
        <v>1230</v>
      </c>
      <c r="L159" s="92">
        <v>1375</v>
      </c>
      <c r="M159" s="92"/>
    </row>
    <row r="160" spans="1:13" ht="16" x14ac:dyDescent="0.2">
      <c r="A160" s="29">
        <v>43497</v>
      </c>
      <c r="B160" s="30">
        <v>707</v>
      </c>
      <c r="C160" s="30">
        <v>713</v>
      </c>
      <c r="D160" s="30">
        <v>554</v>
      </c>
      <c r="E160" s="30">
        <v>560</v>
      </c>
      <c r="F160" s="30">
        <v>596</v>
      </c>
      <c r="G160" s="30">
        <v>780</v>
      </c>
      <c r="H160" s="31"/>
      <c r="I160" s="31">
        <v>1.319</v>
      </c>
      <c r="J160" s="92">
        <v>1326.25</v>
      </c>
      <c r="K160" s="92">
        <v>1245</v>
      </c>
      <c r="L160" s="92">
        <v>1375</v>
      </c>
      <c r="M160" s="92"/>
    </row>
    <row r="161" spans="1:13" ht="16" x14ac:dyDescent="0.2">
      <c r="A161" s="29">
        <v>43525</v>
      </c>
      <c r="B161" s="30">
        <v>655</v>
      </c>
      <c r="C161" s="30">
        <v>681</v>
      </c>
      <c r="D161" s="30">
        <v>530</v>
      </c>
      <c r="E161" s="30">
        <v>528</v>
      </c>
      <c r="F161" s="30">
        <v>565</v>
      </c>
      <c r="G161" s="30">
        <v>740</v>
      </c>
      <c r="H161" s="31"/>
      <c r="I161" s="31">
        <v>1.343</v>
      </c>
      <c r="J161" s="92">
        <v>1180</v>
      </c>
      <c r="K161" s="92">
        <v>1228.75</v>
      </c>
      <c r="L161" s="92">
        <v>1375</v>
      </c>
      <c r="M161" s="92"/>
    </row>
    <row r="162" spans="1:13" ht="16" x14ac:dyDescent="0.2">
      <c r="A162" s="29">
        <v>43556</v>
      </c>
      <c r="B162" s="30">
        <v>640</v>
      </c>
      <c r="C162" s="30">
        <v>675</v>
      </c>
      <c r="D162" s="30">
        <v>531</v>
      </c>
      <c r="E162" s="30">
        <v>540</v>
      </c>
      <c r="F162" s="30">
        <v>559</v>
      </c>
      <c r="G162" s="30">
        <v>734</v>
      </c>
      <c r="H162" s="31"/>
      <c r="I162" s="31">
        <v>1.3149999999999999</v>
      </c>
      <c r="J162" s="92">
        <v>1167.5</v>
      </c>
      <c r="K162" s="92">
        <v>1211.25</v>
      </c>
      <c r="L162" s="92">
        <v>1225</v>
      </c>
      <c r="M162" s="92"/>
    </row>
    <row r="163" spans="1:13" ht="16" x14ac:dyDescent="0.2">
      <c r="A163" s="29">
        <v>43586</v>
      </c>
      <c r="B163" s="30">
        <v>580</v>
      </c>
      <c r="C163" s="30">
        <v>669</v>
      </c>
      <c r="D163" s="30">
        <v>515</v>
      </c>
      <c r="E163" s="30">
        <v>513</v>
      </c>
      <c r="F163" s="30">
        <v>528</v>
      </c>
      <c r="G163" s="30">
        <v>782</v>
      </c>
      <c r="H163" s="31"/>
      <c r="I163" s="31">
        <v>1.339</v>
      </c>
      <c r="J163" s="92">
        <v>1174</v>
      </c>
      <c r="K163" s="92">
        <v>1163</v>
      </c>
      <c r="L163" s="92">
        <v>1225</v>
      </c>
      <c r="M163" s="92"/>
    </row>
    <row r="164" spans="1:13" ht="16" x14ac:dyDescent="0.2">
      <c r="A164" s="29">
        <v>43617</v>
      </c>
      <c r="B164" s="30">
        <v>551</v>
      </c>
      <c r="C164" s="30">
        <v>643</v>
      </c>
      <c r="D164" s="30">
        <v>503</v>
      </c>
      <c r="E164" s="30">
        <v>508</v>
      </c>
      <c r="F164" s="30">
        <v>521</v>
      </c>
      <c r="G164" s="30">
        <v>795</v>
      </c>
      <c r="H164" s="31"/>
      <c r="I164" s="31">
        <v>1.526</v>
      </c>
      <c r="J164" s="92">
        <v>1138.75</v>
      </c>
      <c r="K164" s="92">
        <v>1138.75</v>
      </c>
      <c r="L164" s="92">
        <v>1225</v>
      </c>
      <c r="M164" s="92"/>
    </row>
    <row r="165" spans="1:13" ht="16" x14ac:dyDescent="0.2">
      <c r="A165" s="29">
        <v>43647</v>
      </c>
      <c r="B165" s="30">
        <v>554</v>
      </c>
      <c r="C165" s="30">
        <v>665</v>
      </c>
      <c r="D165" s="30">
        <v>497</v>
      </c>
      <c r="E165" s="30">
        <v>501</v>
      </c>
      <c r="F165" s="30">
        <v>528</v>
      </c>
      <c r="G165" s="30">
        <v>806</v>
      </c>
      <c r="H165" s="31"/>
      <c r="I165" s="31">
        <v>1.508</v>
      </c>
      <c r="J165" s="92">
        <v>1055</v>
      </c>
      <c r="K165" s="92">
        <v>1075</v>
      </c>
      <c r="L165" s="92">
        <v>1125</v>
      </c>
      <c r="M165" s="92"/>
    </row>
    <row r="166" spans="1:13" ht="16" x14ac:dyDescent="0.2">
      <c r="A166" s="29">
        <v>43678</v>
      </c>
      <c r="B166" s="30">
        <v>622</v>
      </c>
      <c r="C166" s="30">
        <v>718</v>
      </c>
      <c r="D166" s="30">
        <v>542</v>
      </c>
      <c r="E166" s="30">
        <v>542</v>
      </c>
      <c r="F166" s="30">
        <v>586</v>
      </c>
      <c r="G166" s="30">
        <v>845</v>
      </c>
      <c r="H166" s="31"/>
      <c r="I166" s="31">
        <v>1.3859999999999999</v>
      </c>
      <c r="J166" s="92">
        <v>1075</v>
      </c>
      <c r="K166" s="92">
        <v>1082.5</v>
      </c>
      <c r="L166" s="92">
        <v>1125</v>
      </c>
      <c r="M166" s="92"/>
    </row>
    <row r="167" spans="1:13" ht="16" x14ac:dyDescent="0.2">
      <c r="A167" s="29">
        <v>43709</v>
      </c>
      <c r="B167" s="30">
        <v>617</v>
      </c>
      <c r="C167" s="30">
        <v>724</v>
      </c>
      <c r="D167" s="30">
        <v>564</v>
      </c>
      <c r="E167" s="30">
        <v>535</v>
      </c>
      <c r="F167" s="30">
        <v>591</v>
      </c>
      <c r="G167" s="30">
        <v>823</v>
      </c>
      <c r="H167" s="31"/>
      <c r="I167" s="31">
        <v>1.351</v>
      </c>
      <c r="J167" s="92">
        <v>1065</v>
      </c>
      <c r="K167" s="92">
        <v>1091.25</v>
      </c>
      <c r="L167" s="92">
        <v>1125</v>
      </c>
      <c r="M167" s="92"/>
    </row>
    <row r="168" spans="1:13" ht="16" x14ac:dyDescent="0.2">
      <c r="A168" s="29">
        <v>43739</v>
      </c>
      <c r="B168" s="30">
        <v>597</v>
      </c>
      <c r="C168" s="30">
        <v>718</v>
      </c>
      <c r="D168" s="30">
        <v>573</v>
      </c>
      <c r="E168" s="30">
        <v>544</v>
      </c>
      <c r="F168" s="30">
        <v>597</v>
      </c>
      <c r="G168" s="30">
        <v>800</v>
      </c>
      <c r="H168" s="31"/>
      <c r="I168" s="31">
        <v>1.5489999999999999</v>
      </c>
      <c r="J168" s="92">
        <v>999</v>
      </c>
      <c r="K168" s="92">
        <v>1067</v>
      </c>
      <c r="L168" s="92">
        <v>1030</v>
      </c>
      <c r="M168" s="92"/>
    </row>
    <row r="169" spans="1:13" ht="16" x14ac:dyDescent="0.2">
      <c r="A169" s="29">
        <v>43770</v>
      </c>
      <c r="B169" s="30">
        <v>756</v>
      </c>
      <c r="C169" s="30">
        <v>833</v>
      </c>
      <c r="D169" s="30">
        <v>679</v>
      </c>
      <c r="E169" s="30">
        <v>640</v>
      </c>
      <c r="F169" s="30">
        <v>694</v>
      </c>
      <c r="G169" s="30">
        <v>800</v>
      </c>
      <c r="H169" s="31"/>
      <c r="I169" s="31">
        <v>1.518</v>
      </c>
      <c r="J169" s="92">
        <v>1168.75</v>
      </c>
      <c r="K169" s="92">
        <v>1120</v>
      </c>
      <c r="L169" s="92">
        <v>1030</v>
      </c>
      <c r="M169" s="92"/>
    </row>
    <row r="170" spans="1:13" ht="16" x14ac:dyDescent="0.2">
      <c r="A170" s="29">
        <v>43800</v>
      </c>
      <c r="B170" s="30">
        <v>966</v>
      </c>
      <c r="C170" s="30">
        <v>1032</v>
      </c>
      <c r="D170" s="30">
        <v>774</v>
      </c>
      <c r="E170" s="30">
        <v>720</v>
      </c>
      <c r="F170" s="30">
        <v>757</v>
      </c>
      <c r="G170" s="30">
        <v>800</v>
      </c>
      <c r="H170" s="31"/>
      <c r="I170" s="31">
        <v>1.423</v>
      </c>
      <c r="J170" s="92">
        <v>1396.25</v>
      </c>
      <c r="K170" s="92">
        <v>1237.5</v>
      </c>
      <c r="L170" s="92">
        <v>1030</v>
      </c>
      <c r="M170" s="92"/>
    </row>
    <row r="171" spans="1:13" ht="16" x14ac:dyDescent="0.2">
      <c r="A171" s="29">
        <v>43831</v>
      </c>
      <c r="B171" s="30">
        <v>974</v>
      </c>
      <c r="C171" s="30">
        <v>1011</v>
      </c>
      <c r="D171" s="30">
        <v>834</v>
      </c>
      <c r="E171" s="30">
        <v>763</v>
      </c>
      <c r="F171" s="30">
        <v>806</v>
      </c>
      <c r="G171" s="30">
        <v>800</v>
      </c>
      <c r="H171" s="31"/>
      <c r="I171" s="31">
        <v>1.3120000000000001</v>
      </c>
      <c r="J171" s="92">
        <v>1447.5</v>
      </c>
      <c r="K171" s="92">
        <v>1291.875</v>
      </c>
      <c r="L171" s="92">
        <v>1305</v>
      </c>
      <c r="M171" s="92"/>
    </row>
    <row r="172" spans="1:13" ht="16" x14ac:dyDescent="0.2">
      <c r="A172" s="29">
        <v>43862</v>
      </c>
      <c r="B172" s="30">
        <v>807</v>
      </c>
      <c r="C172" s="30">
        <v>850</v>
      </c>
      <c r="D172" s="30">
        <v>739</v>
      </c>
      <c r="E172" s="30">
        <v>679</v>
      </c>
      <c r="F172" s="30">
        <v>729</v>
      </c>
      <c r="G172" s="30">
        <v>888</v>
      </c>
      <c r="H172" s="31"/>
      <c r="I172" s="31">
        <v>1.343</v>
      </c>
      <c r="J172" s="92">
        <v>1266.25</v>
      </c>
      <c r="K172" s="92">
        <v>1238.75</v>
      </c>
      <c r="L172" s="92">
        <v>1305</v>
      </c>
      <c r="M172" s="92"/>
    </row>
    <row r="173" spans="1:13" ht="16" x14ac:dyDescent="0.2">
      <c r="A173" s="29">
        <v>43891</v>
      </c>
      <c r="B173" s="30">
        <v>699</v>
      </c>
      <c r="C173" s="30">
        <v>839</v>
      </c>
      <c r="D173" s="30">
        <v>621</v>
      </c>
      <c r="E173" s="30">
        <v>591</v>
      </c>
      <c r="F173" s="30">
        <v>653</v>
      </c>
      <c r="G173" s="30">
        <v>935</v>
      </c>
      <c r="H173" s="31"/>
      <c r="I173" s="31">
        <v>1.159</v>
      </c>
      <c r="J173" s="92">
        <v>1096.25</v>
      </c>
      <c r="K173" s="92">
        <v>1155</v>
      </c>
      <c r="L173" s="92">
        <v>1305</v>
      </c>
      <c r="M173" s="92"/>
    </row>
    <row r="174" spans="1:13" ht="16" x14ac:dyDescent="0.2">
      <c r="A174" s="29">
        <v>43922</v>
      </c>
      <c r="B174" s="30">
        <v>688</v>
      </c>
      <c r="C174" s="30">
        <v>840</v>
      </c>
      <c r="D174" s="30">
        <v>570</v>
      </c>
      <c r="E174" s="30">
        <v>563</v>
      </c>
      <c r="F174" s="30">
        <v>643</v>
      </c>
      <c r="G174" s="30">
        <v>866</v>
      </c>
      <c r="H174" s="31"/>
      <c r="I174" s="31">
        <v>0.879</v>
      </c>
      <c r="J174" s="92">
        <v>1080</v>
      </c>
      <c r="K174" s="92">
        <v>1133</v>
      </c>
      <c r="L174" s="92">
        <v>1200</v>
      </c>
      <c r="M174" s="92"/>
    </row>
    <row r="175" spans="1:13" ht="16" x14ac:dyDescent="0.2">
      <c r="A175" s="29">
        <v>43952</v>
      </c>
      <c r="B175" s="30">
        <v>633</v>
      </c>
      <c r="C175" s="30">
        <v>832</v>
      </c>
      <c r="D175" s="30">
        <v>531</v>
      </c>
      <c r="E175" s="30">
        <v>531</v>
      </c>
      <c r="F175" s="30">
        <v>579</v>
      </c>
      <c r="G175" s="30">
        <v>1025</v>
      </c>
      <c r="H175" s="31"/>
      <c r="I175" s="31">
        <v>1.087</v>
      </c>
      <c r="J175" s="92">
        <v>1045</v>
      </c>
      <c r="K175" s="92">
        <v>1112.5</v>
      </c>
      <c r="L175" s="92">
        <v>1200</v>
      </c>
      <c r="M175" s="92"/>
    </row>
    <row r="176" spans="1:13" ht="16" x14ac:dyDescent="0.2">
      <c r="A176" s="29">
        <v>43983</v>
      </c>
      <c r="B176" s="30">
        <v>705</v>
      </c>
      <c r="C176" s="30">
        <v>915</v>
      </c>
      <c r="D176" s="30">
        <v>598</v>
      </c>
      <c r="E176" s="30">
        <v>607</v>
      </c>
      <c r="F176" s="30">
        <v>634</v>
      </c>
      <c r="G176" s="30">
        <v>993</v>
      </c>
      <c r="H176" s="31"/>
      <c r="I176" s="31">
        <v>1.2549999999999999</v>
      </c>
      <c r="J176" s="92">
        <v>1141.25</v>
      </c>
      <c r="K176" s="92">
        <v>1128.75</v>
      </c>
      <c r="L176" s="92">
        <v>1200</v>
      </c>
      <c r="M176" s="92"/>
    </row>
    <row r="177" spans="1:13" ht="16" x14ac:dyDescent="0.2">
      <c r="A177" s="29">
        <v>44013</v>
      </c>
      <c r="B177" s="30">
        <v>704</v>
      </c>
      <c r="C177" s="30">
        <v>897</v>
      </c>
      <c r="D177" s="30">
        <v>659</v>
      </c>
      <c r="E177" s="30">
        <v>647</v>
      </c>
      <c r="F177" s="30">
        <v>666</v>
      </c>
      <c r="G177" s="30">
        <v>924</v>
      </c>
      <c r="H177" s="31"/>
      <c r="I177" s="31">
        <v>1.4059999999999999</v>
      </c>
      <c r="J177" s="92">
        <v>1164</v>
      </c>
      <c r="K177" s="92">
        <v>1144</v>
      </c>
      <c r="L177" s="92">
        <v>1140</v>
      </c>
      <c r="M177" s="92"/>
    </row>
    <row r="178" spans="1:13" ht="16" x14ac:dyDescent="0.2">
      <c r="A178" s="29">
        <v>44044</v>
      </c>
      <c r="B178" s="30">
        <v>756</v>
      </c>
      <c r="C178" s="30">
        <v>983</v>
      </c>
      <c r="D178" s="30">
        <v>703</v>
      </c>
      <c r="E178" s="30">
        <v>713</v>
      </c>
      <c r="F178" s="30">
        <v>749</v>
      </c>
      <c r="G178" s="30">
        <v>915</v>
      </c>
      <c r="H178" s="31"/>
      <c r="I178" s="31">
        <v>1.2509999999999999</v>
      </c>
      <c r="J178" s="92">
        <v>1246.25</v>
      </c>
      <c r="K178" s="92">
        <v>1200</v>
      </c>
      <c r="L178" s="92">
        <v>1140</v>
      </c>
      <c r="M178" s="92"/>
    </row>
    <row r="179" spans="1:13" ht="16" x14ac:dyDescent="0.2">
      <c r="A179" s="29">
        <v>44075</v>
      </c>
      <c r="B179" s="30">
        <v>788</v>
      </c>
      <c r="C179" s="30">
        <v>1034</v>
      </c>
      <c r="D179" s="30">
        <v>741</v>
      </c>
      <c r="E179" s="30">
        <v>748</v>
      </c>
      <c r="F179" s="30">
        <v>797</v>
      </c>
      <c r="G179" s="30">
        <v>915</v>
      </c>
      <c r="H179" s="31"/>
      <c r="I179" s="31">
        <v>1.403</v>
      </c>
      <c r="J179" s="92">
        <v>1274</v>
      </c>
      <c r="K179" s="92">
        <v>1200</v>
      </c>
      <c r="L179" s="92">
        <v>1140</v>
      </c>
      <c r="M179" s="92"/>
    </row>
    <row r="180" spans="1:13" ht="16" x14ac:dyDescent="0.2">
      <c r="A180" s="29">
        <v>44105</v>
      </c>
      <c r="B180" s="30">
        <v>818</v>
      </c>
      <c r="C180" s="30">
        <v>1108</v>
      </c>
      <c r="D180" s="30">
        <v>762</v>
      </c>
      <c r="E180" s="30">
        <v>771</v>
      </c>
      <c r="F180" s="30">
        <v>806</v>
      </c>
      <c r="G180" s="30">
        <v>915</v>
      </c>
      <c r="H180" s="31"/>
      <c r="I180" s="31">
        <v>1.444</v>
      </c>
      <c r="J180" s="92">
        <v>1303.75</v>
      </c>
      <c r="K180" s="92">
        <v>1205</v>
      </c>
      <c r="L180" s="92">
        <v>1160</v>
      </c>
      <c r="M180" s="92"/>
    </row>
    <row r="181" spans="1:13" ht="16" x14ac:dyDescent="0.2">
      <c r="A181" s="29">
        <v>44136</v>
      </c>
      <c r="B181" s="30">
        <v>1092</v>
      </c>
      <c r="C181" s="30">
        <v>1383</v>
      </c>
      <c r="D181" s="30">
        <v>866</v>
      </c>
      <c r="E181" s="30">
        <v>868</v>
      </c>
      <c r="F181" s="30">
        <v>975</v>
      </c>
      <c r="G181" s="30">
        <v>800</v>
      </c>
      <c r="H181" s="31"/>
      <c r="I181" s="31">
        <v>1.468</v>
      </c>
      <c r="J181" s="92">
        <v>1628.125</v>
      </c>
      <c r="K181" s="92">
        <v>1282.5</v>
      </c>
      <c r="L181" s="92">
        <v>1160</v>
      </c>
      <c r="M181" s="92"/>
    </row>
    <row r="182" spans="1:13" ht="16" x14ac:dyDescent="0.2">
      <c r="A182" s="29">
        <v>44166</v>
      </c>
      <c r="B182" s="30">
        <v>1246</v>
      </c>
      <c r="C182" s="30">
        <v>1480</v>
      </c>
      <c r="D182" s="30">
        <v>959</v>
      </c>
      <c r="E182" s="30">
        <v>930</v>
      </c>
      <c r="F182" s="30">
        <v>1017</v>
      </c>
      <c r="G182" s="30">
        <v>880</v>
      </c>
      <c r="H182" s="31"/>
      <c r="I182" s="31">
        <v>1.3109999999999999</v>
      </c>
      <c r="J182" s="92">
        <v>1832.5</v>
      </c>
      <c r="K182" s="92">
        <v>1338.75</v>
      </c>
      <c r="L182" s="92">
        <v>1160</v>
      </c>
      <c r="M182" s="92"/>
    </row>
    <row r="183" spans="1:13" ht="16" x14ac:dyDescent="0.2">
      <c r="A183" s="29">
        <v>44197</v>
      </c>
      <c r="B183" s="30">
        <v>1366</v>
      </c>
      <c r="C183" s="30">
        <v>1449</v>
      </c>
      <c r="D183" s="30">
        <v>1037</v>
      </c>
      <c r="E183" s="30">
        <v>985</v>
      </c>
      <c r="F183" s="30">
        <v>1017</v>
      </c>
      <c r="G183" s="30">
        <v>950</v>
      </c>
      <c r="H183" s="31"/>
      <c r="I183" s="31">
        <v>1.5510526315789475</v>
      </c>
      <c r="J183" s="92">
        <v>2108.75</v>
      </c>
      <c r="K183" s="92">
        <v>1395</v>
      </c>
      <c r="L183" s="92">
        <v>1700</v>
      </c>
      <c r="M183" s="92"/>
    </row>
    <row r="184" spans="1:13" ht="16" x14ac:dyDescent="0.2">
      <c r="A184" s="29">
        <v>44228</v>
      </c>
      <c r="B184" s="30">
        <v>1360</v>
      </c>
      <c r="C184" s="30">
        <v>1429</v>
      </c>
      <c r="D184" s="30">
        <v>1054</v>
      </c>
      <c r="E184" s="30">
        <v>1023</v>
      </c>
      <c r="F184" s="30">
        <v>1037</v>
      </c>
      <c r="G184" s="30">
        <v>1188</v>
      </c>
      <c r="H184" s="31"/>
      <c r="I184" s="31">
        <v>1.6836842105263155</v>
      </c>
      <c r="J184" s="92">
        <v>2046.25</v>
      </c>
      <c r="K184" s="92">
        <v>1435</v>
      </c>
      <c r="L184" s="92">
        <v>1700</v>
      </c>
      <c r="M184" s="92"/>
    </row>
    <row r="185" spans="1:13" ht="16" x14ac:dyDescent="0.2">
      <c r="A185" s="29">
        <v>44256</v>
      </c>
      <c r="B185" s="30">
        <v>1458</v>
      </c>
      <c r="C185" s="30">
        <v>1540</v>
      </c>
      <c r="D185" s="30">
        <v>1127</v>
      </c>
      <c r="E185" s="30">
        <v>1042</v>
      </c>
      <c r="F185" s="30">
        <v>1072</v>
      </c>
      <c r="G185" s="30">
        <v>1251</v>
      </c>
      <c r="H185" s="31"/>
      <c r="I185" s="31">
        <v>1.8064347826086959</v>
      </c>
      <c r="J185" s="92">
        <v>2065</v>
      </c>
      <c r="K185" s="92">
        <v>1473</v>
      </c>
      <c r="L185" s="92">
        <v>1700</v>
      </c>
      <c r="M185" s="92"/>
    </row>
    <row r="186" spans="1:13" ht="16" x14ac:dyDescent="0.2">
      <c r="A186" s="29">
        <v>44287</v>
      </c>
      <c r="B186" s="30">
        <v>1463</v>
      </c>
      <c r="C186" s="30">
        <v>1598</v>
      </c>
      <c r="D186" s="30">
        <v>1157</v>
      </c>
      <c r="E186" s="30">
        <v>1080</v>
      </c>
      <c r="F186" s="30">
        <v>1106</v>
      </c>
      <c r="G186" s="30">
        <v>1330</v>
      </c>
      <c r="H186" s="31"/>
      <c r="I186" s="31">
        <v>2.0261904761904761</v>
      </c>
      <c r="J186" s="92">
        <v>2078.75</v>
      </c>
      <c r="K186" s="92">
        <v>1512.5</v>
      </c>
      <c r="L186" s="92">
        <v>1750</v>
      </c>
      <c r="M186" s="92">
        <v>127.5</v>
      </c>
    </row>
    <row r="187" spans="1:13" ht="16" x14ac:dyDescent="0.2">
      <c r="A187" s="29">
        <v>44317</v>
      </c>
      <c r="B187" s="30">
        <v>1496</v>
      </c>
      <c r="C187" s="30">
        <v>1662</v>
      </c>
      <c r="D187" s="30">
        <v>1241</v>
      </c>
      <c r="E187" s="30">
        <v>1150</v>
      </c>
      <c r="F187" s="30">
        <v>1179</v>
      </c>
      <c r="G187" s="30">
        <v>1470</v>
      </c>
      <c r="H187" s="31"/>
      <c r="I187" s="31">
        <v>2.5460000000000003</v>
      </c>
      <c r="J187" s="92">
        <v>2138.75</v>
      </c>
      <c r="K187" s="92">
        <v>1566.25</v>
      </c>
      <c r="L187" s="92">
        <v>1750</v>
      </c>
      <c r="M187" s="92">
        <v>137.5</v>
      </c>
    </row>
    <row r="188" spans="1:13" ht="16" x14ac:dyDescent="0.2">
      <c r="A188" s="29">
        <v>44348</v>
      </c>
      <c r="B188" s="30">
        <v>1365</v>
      </c>
      <c r="C188" s="30">
        <v>1600</v>
      </c>
      <c r="D188" s="30">
        <v>1054</v>
      </c>
      <c r="E188" s="30">
        <v>1006</v>
      </c>
      <c r="F188" s="30">
        <v>1048</v>
      </c>
      <c r="G188" s="30">
        <v>1538</v>
      </c>
      <c r="H188" s="31"/>
      <c r="I188" s="31">
        <v>2.3831818181818183</v>
      </c>
      <c r="J188" s="92">
        <v>1990</v>
      </c>
      <c r="K188" s="92">
        <v>1574</v>
      </c>
      <c r="L188" s="92">
        <v>1750</v>
      </c>
      <c r="M188" s="92">
        <v>150.5</v>
      </c>
    </row>
    <row r="189" spans="1:13" ht="16" x14ac:dyDescent="0.2">
      <c r="A189" s="29">
        <v>44378</v>
      </c>
      <c r="B189" s="30">
        <v>1261</v>
      </c>
      <c r="C189" s="30">
        <v>1567</v>
      </c>
      <c r="D189" s="30">
        <v>1129</v>
      </c>
      <c r="E189" s="30">
        <v>1073</v>
      </c>
      <c r="F189" s="30">
        <v>1085</v>
      </c>
      <c r="G189" s="30">
        <v>1526</v>
      </c>
      <c r="H189" s="31"/>
      <c r="I189" s="31">
        <v>2.2361904761904761</v>
      </c>
      <c r="J189" s="92">
        <v>1810</v>
      </c>
      <c r="K189" s="92">
        <v>1552.5</v>
      </c>
      <c r="L189" s="92">
        <v>1777.5</v>
      </c>
      <c r="M189" s="92">
        <v>155</v>
      </c>
    </row>
    <row r="190" spans="1:13" ht="16" x14ac:dyDescent="0.2">
      <c r="A190" s="29">
        <v>44409</v>
      </c>
      <c r="B190" s="30">
        <v>1326</v>
      </c>
      <c r="C190" s="30">
        <v>1476</v>
      </c>
      <c r="D190" s="30">
        <v>1226</v>
      </c>
      <c r="E190" s="30">
        <v>1151</v>
      </c>
      <c r="F190" s="30">
        <v>1156</v>
      </c>
      <c r="G190" s="30">
        <v>1638</v>
      </c>
      <c r="H190" s="31"/>
      <c r="I190" s="31">
        <v>2.2381818181818183</v>
      </c>
      <c r="J190" s="92">
        <v>1815</v>
      </c>
      <c r="K190" s="92">
        <v>1630</v>
      </c>
      <c r="L190" s="92">
        <v>1777.5</v>
      </c>
      <c r="M190" s="92">
        <v>155</v>
      </c>
    </row>
    <row r="191" spans="1:13" ht="16" x14ac:dyDescent="0.2">
      <c r="A191" s="29">
        <v>44440</v>
      </c>
      <c r="B191" s="30">
        <v>1406</v>
      </c>
      <c r="C191" s="30">
        <v>1505</v>
      </c>
      <c r="D191" s="30">
        <v>1235</v>
      </c>
      <c r="E191" s="30">
        <v>1127</v>
      </c>
      <c r="F191" s="30">
        <v>1192</v>
      </c>
      <c r="G191" s="30">
        <v>1662</v>
      </c>
      <c r="H191" s="31"/>
      <c r="I191" s="31">
        <v>2.3532857142857142</v>
      </c>
      <c r="J191" s="92">
        <v>1860</v>
      </c>
      <c r="K191" s="92">
        <v>1783</v>
      </c>
      <c r="L191" s="92">
        <v>1777.5</v>
      </c>
      <c r="M191" s="92">
        <v>175</v>
      </c>
    </row>
    <row r="192" spans="1:13" ht="16" x14ac:dyDescent="0.2">
      <c r="A192" s="29">
        <v>44470</v>
      </c>
      <c r="B192" s="30">
        <v>1792</v>
      </c>
      <c r="C192" s="30">
        <v>1884</v>
      </c>
      <c r="D192" s="30">
        <v>1365</v>
      </c>
      <c r="E192" s="30">
        <v>1261</v>
      </c>
      <c r="F192" s="30">
        <v>1324</v>
      </c>
      <c r="G192" s="30">
        <v>1624</v>
      </c>
      <c r="H192" s="31"/>
      <c r="I192" s="31">
        <v>2.4142857142857146</v>
      </c>
      <c r="J192" s="92">
        <v>2315</v>
      </c>
      <c r="K192" s="92">
        <v>2222.5</v>
      </c>
      <c r="L192" s="92">
        <v>1750</v>
      </c>
      <c r="M192" s="92">
        <v>257.5</v>
      </c>
    </row>
    <row r="193" spans="1:13" ht="16" x14ac:dyDescent="0.2">
      <c r="A193" s="29">
        <v>44501</v>
      </c>
      <c r="B193" s="30">
        <v>2064</v>
      </c>
      <c r="C193" s="30">
        <v>1905</v>
      </c>
      <c r="D193" s="30">
        <v>1358</v>
      </c>
      <c r="E193" s="30">
        <v>1333</v>
      </c>
      <c r="F193" s="30">
        <v>1394</v>
      </c>
      <c r="G193" s="30">
        <v>1911</v>
      </c>
      <c r="H193" s="31"/>
      <c r="I193" s="31">
        <v>3.1948571428571433</v>
      </c>
      <c r="J193" s="92">
        <v>2806.25</v>
      </c>
      <c r="K193" s="92">
        <v>2737.5</v>
      </c>
      <c r="L193" s="92">
        <v>1750</v>
      </c>
      <c r="M193" s="92">
        <v>310</v>
      </c>
    </row>
    <row r="194" spans="1:13" ht="16" x14ac:dyDescent="0.2">
      <c r="A194" s="29">
        <v>44531</v>
      </c>
      <c r="B194" s="30">
        <v>1842</v>
      </c>
      <c r="C194" s="30">
        <v>1795</v>
      </c>
      <c r="D194" s="30">
        <v>1323</v>
      </c>
      <c r="E194" s="30">
        <v>1263</v>
      </c>
      <c r="F194" s="30">
        <v>1311</v>
      </c>
      <c r="G194" s="30">
        <v>1666</v>
      </c>
      <c r="H194" s="31"/>
      <c r="I194" s="31">
        <v>2.9536363636363636</v>
      </c>
      <c r="J194" s="92">
        <v>2686.25</v>
      </c>
      <c r="K194" s="92">
        <v>2888.75</v>
      </c>
      <c r="L194" s="92">
        <v>1750</v>
      </c>
      <c r="M194" s="92">
        <v>297.5</v>
      </c>
    </row>
    <row r="195" spans="1:13" ht="16" x14ac:dyDescent="0.2">
      <c r="A195" s="29">
        <v>44562</v>
      </c>
      <c r="B195" s="30">
        <v>2171</v>
      </c>
      <c r="C195" s="30">
        <v>2016</v>
      </c>
      <c r="D195" s="30">
        <v>1358</v>
      </c>
      <c r="E195" s="30">
        <v>1352</v>
      </c>
      <c r="F195" s="30">
        <v>1412</v>
      </c>
      <c r="G195" s="30">
        <v>1680</v>
      </c>
      <c r="H195" s="31"/>
      <c r="I195" s="31">
        <v>2.1860999999999997</v>
      </c>
      <c r="J195" s="92">
        <v>2737.5</v>
      </c>
      <c r="K195" s="92">
        <v>3131.25</v>
      </c>
      <c r="L195" s="92">
        <v>2800</v>
      </c>
      <c r="M195" s="92">
        <v>286.25</v>
      </c>
    </row>
    <row r="196" spans="1:13" ht="16" x14ac:dyDescent="0.2">
      <c r="A196" s="29">
        <v>44593</v>
      </c>
      <c r="B196" s="30">
        <v>2425</v>
      </c>
      <c r="C196" s="30">
        <v>2146</v>
      </c>
      <c r="D196" s="30">
        <v>1522</v>
      </c>
      <c r="E196" s="30">
        <v>1547</v>
      </c>
      <c r="F196" s="30">
        <v>1552</v>
      </c>
      <c r="G196" s="30">
        <v>1768</v>
      </c>
      <c r="H196" s="31"/>
      <c r="I196" s="31">
        <v>2.1160526315789472</v>
      </c>
      <c r="J196" s="92">
        <v>2852.5</v>
      </c>
      <c r="K196" s="92">
        <v>3203.75</v>
      </c>
      <c r="L196" s="92">
        <v>2800</v>
      </c>
      <c r="M196" s="92">
        <v>293.75</v>
      </c>
    </row>
    <row r="197" spans="1:13" ht="16" x14ac:dyDescent="0.2">
      <c r="A197" s="29">
        <v>44621</v>
      </c>
      <c r="B197" s="30">
        <v>2378</v>
      </c>
      <c r="C197" s="30">
        <v>2271</v>
      </c>
      <c r="D197" s="30">
        <v>1813</v>
      </c>
      <c r="E197" s="30">
        <v>1774</v>
      </c>
      <c r="F197" s="30">
        <v>1802</v>
      </c>
      <c r="G197" s="30">
        <v>1840</v>
      </c>
      <c r="H197" s="31"/>
      <c r="I197" s="31">
        <v>2.4913913043478262</v>
      </c>
      <c r="J197" s="92">
        <v>2995</v>
      </c>
      <c r="K197" s="92">
        <v>3318</v>
      </c>
      <c r="L197" s="92">
        <v>2800</v>
      </c>
      <c r="M197" s="92">
        <v>307</v>
      </c>
    </row>
    <row r="198" spans="1:13" ht="16" x14ac:dyDescent="0.2">
      <c r="A198" s="29">
        <v>44652</v>
      </c>
      <c r="B198" s="30">
        <v>2037</v>
      </c>
      <c r="C198" s="30">
        <v>2054</v>
      </c>
      <c r="D198" s="30">
        <v>1719</v>
      </c>
      <c r="E198" s="30">
        <v>1697</v>
      </c>
      <c r="F198" s="30">
        <v>1691</v>
      </c>
      <c r="G198" s="30">
        <v>1840</v>
      </c>
      <c r="H198" s="31"/>
      <c r="I198" s="31">
        <v>2.5579499999999999</v>
      </c>
      <c r="J198" s="92">
        <v>2653.125</v>
      </c>
      <c r="K198" s="92">
        <v>3270</v>
      </c>
      <c r="L198" s="92">
        <v>2950</v>
      </c>
      <c r="M198" s="92">
        <v>315</v>
      </c>
    </row>
    <row r="199" spans="1:13" ht="16" x14ac:dyDescent="0.2">
      <c r="A199" s="29">
        <v>44682</v>
      </c>
      <c r="B199" s="30">
        <v>1790</v>
      </c>
      <c r="C199" s="30">
        <v>1752</v>
      </c>
      <c r="D199" s="30">
        <v>1714</v>
      </c>
      <c r="E199" s="30">
        <v>1688</v>
      </c>
      <c r="F199" s="30">
        <v>1698</v>
      </c>
      <c r="G199" s="30">
        <v>1935</v>
      </c>
      <c r="H199" s="31"/>
      <c r="I199" s="31">
        <v>2.7459523809523807</v>
      </c>
      <c r="J199" s="92">
        <v>2398.75</v>
      </c>
      <c r="K199" s="92">
        <v>3228.75</v>
      </c>
      <c r="L199" s="92">
        <v>2950</v>
      </c>
      <c r="M199" s="92">
        <v>315</v>
      </c>
    </row>
    <row r="200" spans="1:13" ht="16" x14ac:dyDescent="0.2">
      <c r="A200" s="29">
        <v>44713</v>
      </c>
      <c r="B200" s="30">
        <v>1512</v>
      </c>
      <c r="C200" s="30">
        <v>1686</v>
      </c>
      <c r="D200" s="30">
        <v>1573</v>
      </c>
      <c r="E200" s="30">
        <v>1466</v>
      </c>
      <c r="F200" s="30">
        <v>1462</v>
      </c>
      <c r="G200" s="30">
        <v>1974</v>
      </c>
      <c r="H200" s="31"/>
      <c r="I200" s="31">
        <v>2.8281904761904761</v>
      </c>
      <c r="J200" s="92">
        <v>1809</v>
      </c>
      <c r="K200" s="92">
        <v>2911</v>
      </c>
      <c r="L200" s="92">
        <v>2950</v>
      </c>
      <c r="M200" s="92">
        <v>316</v>
      </c>
    </row>
    <row r="201" spans="1:13" ht="16" x14ac:dyDescent="0.2">
      <c r="A201" s="29">
        <v>44743</v>
      </c>
      <c r="B201" s="30">
        <v>1265</v>
      </c>
      <c r="C201" s="30">
        <v>1497</v>
      </c>
      <c r="D201" s="30">
        <v>1203</v>
      </c>
      <c r="E201" s="30">
        <v>1051</v>
      </c>
      <c r="F201" s="30">
        <v>1021</v>
      </c>
      <c r="G201" s="30">
        <v>1980</v>
      </c>
      <c r="H201" s="31"/>
      <c r="I201" s="31">
        <v>2.5011000000000001</v>
      </c>
      <c r="J201" s="92">
        <v>1326.25</v>
      </c>
      <c r="K201" s="92">
        <v>2530</v>
      </c>
      <c r="L201" s="92">
        <v>2300</v>
      </c>
      <c r="M201" s="92">
        <v>342.5</v>
      </c>
    </row>
    <row r="202" spans="1:13" ht="16" x14ac:dyDescent="0.2">
      <c r="A202" s="29">
        <v>44774</v>
      </c>
      <c r="B202" s="30">
        <v>1217</v>
      </c>
      <c r="C202" s="30">
        <v>1361</v>
      </c>
      <c r="D202" s="30">
        <v>1095</v>
      </c>
      <c r="E202" s="30">
        <v>1031</v>
      </c>
      <c r="F202" s="30">
        <v>1047</v>
      </c>
      <c r="G202" s="30">
        <v>1980</v>
      </c>
      <c r="H202" s="31"/>
      <c r="I202" s="31">
        <v>2.5122608695652171</v>
      </c>
      <c r="J202" s="92">
        <v>1512</v>
      </c>
      <c r="K202" s="92">
        <v>2268</v>
      </c>
      <c r="L202" s="92">
        <v>2300</v>
      </c>
      <c r="M202" s="92">
        <v>345</v>
      </c>
    </row>
    <row r="203" spans="1:13" ht="16" x14ac:dyDescent="0.2">
      <c r="A203" s="29">
        <v>44805</v>
      </c>
      <c r="B203" s="30">
        <v>1219</v>
      </c>
      <c r="C203" s="30">
        <v>1228</v>
      </c>
      <c r="D203" s="30">
        <v>1048</v>
      </c>
      <c r="E203" s="30">
        <v>908</v>
      </c>
      <c r="F203" s="30">
        <v>938</v>
      </c>
      <c r="G203" s="30">
        <v>1950</v>
      </c>
      <c r="H203" s="31"/>
      <c r="I203" s="31">
        <v>2.4620952380952379</v>
      </c>
      <c r="J203" s="92">
        <v>1631.25</v>
      </c>
      <c r="K203" s="92">
        <v>1871.25</v>
      </c>
      <c r="L203" s="92">
        <v>2300</v>
      </c>
      <c r="M203" s="92">
        <v>345</v>
      </c>
    </row>
    <row r="204" spans="1:13" ht="16" x14ac:dyDescent="0.2">
      <c r="A204" s="29">
        <v>44835</v>
      </c>
      <c r="B204" s="30">
        <v>1018</v>
      </c>
      <c r="C204" s="30">
        <v>1105</v>
      </c>
      <c r="D204" s="30">
        <v>1043</v>
      </c>
      <c r="E204" s="30">
        <v>898</v>
      </c>
      <c r="F204" s="30">
        <v>934</v>
      </c>
      <c r="G204" s="30">
        <v>1905</v>
      </c>
      <c r="H204" s="31"/>
      <c r="I204" s="31">
        <v>2.437619047619048</v>
      </c>
      <c r="J204" s="92">
        <v>1421.25</v>
      </c>
      <c r="K204" s="92">
        <v>1691.25</v>
      </c>
      <c r="L204" s="92">
        <v>1775</v>
      </c>
      <c r="M204" s="92">
        <v>325</v>
      </c>
    </row>
    <row r="205" spans="1:13" ht="16" x14ac:dyDescent="0.2">
      <c r="A205" s="29">
        <v>44866</v>
      </c>
      <c r="B205" s="30">
        <v>1065</v>
      </c>
      <c r="C205" s="30">
        <v>1179</v>
      </c>
      <c r="D205" s="30">
        <v>1099</v>
      </c>
      <c r="E205" s="30">
        <v>968</v>
      </c>
      <c r="F205" s="30">
        <v>975</v>
      </c>
      <c r="G205" s="30">
        <v>1905</v>
      </c>
      <c r="H205" s="31"/>
      <c r="I205" s="31">
        <v>2.6368571428571426</v>
      </c>
      <c r="J205" s="92">
        <v>1369</v>
      </c>
      <c r="K205" s="92">
        <v>1627</v>
      </c>
      <c r="L205" s="92">
        <v>1775</v>
      </c>
      <c r="M205" s="92">
        <v>325</v>
      </c>
    </row>
    <row r="206" spans="1:13" ht="16" x14ac:dyDescent="0.2">
      <c r="A206" s="29">
        <v>44896</v>
      </c>
      <c r="B206" s="30">
        <v>1073</v>
      </c>
      <c r="C206" s="30">
        <v>1160</v>
      </c>
      <c r="D206" s="30">
        <v>1035</v>
      </c>
      <c r="E206" s="30">
        <v>959</v>
      </c>
      <c r="F206" s="30">
        <v>894</v>
      </c>
      <c r="G206" s="30">
        <v>1896</v>
      </c>
      <c r="H206" s="31"/>
      <c r="I206" s="31">
        <v>2.175642857142857</v>
      </c>
      <c r="J206" s="92">
        <v>1388.33</v>
      </c>
      <c r="K206" s="92">
        <v>1595</v>
      </c>
      <c r="L206" s="92">
        <v>1775</v>
      </c>
      <c r="M206" s="92">
        <v>325</v>
      </c>
    </row>
    <row r="207" spans="1:13" ht="16" x14ac:dyDescent="0.2">
      <c r="A207" s="29">
        <v>44927</v>
      </c>
      <c r="B207" s="30">
        <v>1041</v>
      </c>
      <c r="C207" s="30">
        <v>1085</v>
      </c>
      <c r="D207" s="30">
        <v>1024</v>
      </c>
      <c r="E207" s="30">
        <v>958</v>
      </c>
      <c r="F207" s="30">
        <v>926</v>
      </c>
      <c r="G207" s="30">
        <v>1813</v>
      </c>
      <c r="H207" s="31"/>
      <c r="I207" s="31">
        <v>2.2039499999999999</v>
      </c>
      <c r="J207" s="92">
        <v>1375</v>
      </c>
      <c r="K207" s="92">
        <v>1555</v>
      </c>
      <c r="L207" s="92">
        <v>1600</v>
      </c>
      <c r="M207" s="92">
        <v>325</v>
      </c>
    </row>
    <row r="208" spans="1:13" ht="16" x14ac:dyDescent="0.2">
      <c r="A208" s="29">
        <v>44958</v>
      </c>
      <c r="B208" s="30">
        <v>1039</v>
      </c>
      <c r="C208" s="30">
        <v>1119</v>
      </c>
      <c r="D208" s="30">
        <v>997</v>
      </c>
      <c r="E208" s="30">
        <v>971</v>
      </c>
      <c r="F208" s="30">
        <v>939</v>
      </c>
      <c r="G208" s="30">
        <v>1730</v>
      </c>
      <c r="H208" s="31"/>
      <c r="I208" s="31">
        <v>2.1765000000000003</v>
      </c>
      <c r="J208" s="92">
        <v>1411.25</v>
      </c>
      <c r="K208" s="92">
        <v>1477.5</v>
      </c>
      <c r="L208" s="92">
        <v>1600</v>
      </c>
      <c r="M208" s="92">
        <v>317.5</v>
      </c>
    </row>
    <row r="209" spans="1:13" ht="16" x14ac:dyDescent="0.2">
      <c r="A209" s="29">
        <v>44986</v>
      </c>
      <c r="B209" s="30">
        <v>1040</v>
      </c>
      <c r="C209" s="30">
        <v>1105</v>
      </c>
      <c r="D209" s="30">
        <v>1030</v>
      </c>
      <c r="E209" s="30">
        <v>974</v>
      </c>
      <c r="F209" s="30">
        <v>937</v>
      </c>
      <c r="G209" s="30">
        <v>1518</v>
      </c>
      <c r="H209" s="31"/>
      <c r="I209" s="31">
        <v>2.2050000000000001</v>
      </c>
      <c r="J209" s="92">
        <v>1421.5</v>
      </c>
      <c r="K209" s="92">
        <v>1425</v>
      </c>
      <c r="L209" s="92">
        <v>1600</v>
      </c>
      <c r="M209" s="92">
        <v>309</v>
      </c>
    </row>
    <row r="210" spans="1:13" ht="16" x14ac:dyDescent="0.2">
      <c r="A210" s="29">
        <v>45017</v>
      </c>
      <c r="B210" s="30">
        <v>1008</v>
      </c>
      <c r="C210" s="30">
        <v>1068</v>
      </c>
      <c r="D210" s="30">
        <v>1026</v>
      </c>
      <c r="E210" s="30">
        <v>989</v>
      </c>
      <c r="F210" s="30">
        <v>1009</v>
      </c>
      <c r="G210" s="30">
        <v>1520</v>
      </c>
      <c r="H210" s="31"/>
      <c r="I210" s="31">
        <v>2.4350000000000001</v>
      </c>
      <c r="J210" s="92">
        <v>1333.75</v>
      </c>
      <c r="K210" s="92">
        <v>1387.5</v>
      </c>
      <c r="L210" s="92">
        <v>1525</v>
      </c>
      <c r="M210" s="92">
        <v>282.5</v>
      </c>
    </row>
    <row r="211" spans="1:13" ht="16" x14ac:dyDescent="0.2">
      <c r="A211" s="29">
        <v>45047</v>
      </c>
      <c r="B211" s="30">
        <v>974</v>
      </c>
      <c r="C211" s="30">
        <v>1036</v>
      </c>
      <c r="D211" s="30">
        <v>914</v>
      </c>
      <c r="E211" s="30">
        <v>882</v>
      </c>
      <c r="F211" s="30">
        <v>923</v>
      </c>
      <c r="G211" s="30">
        <v>1518</v>
      </c>
      <c r="H211" s="31"/>
      <c r="I211" s="31">
        <v>2.4024999999999999</v>
      </c>
      <c r="J211" s="92">
        <v>1213</v>
      </c>
      <c r="K211" s="92">
        <v>1300</v>
      </c>
      <c r="L211" s="92">
        <v>1525</v>
      </c>
      <c r="M211" s="92">
        <v>271</v>
      </c>
    </row>
    <row r="212" spans="1:13" ht="16" x14ac:dyDescent="0.2">
      <c r="A212" s="29">
        <v>45078</v>
      </c>
      <c r="B212" s="30">
        <v>915</v>
      </c>
      <c r="C212" s="30">
        <v>1007</v>
      </c>
      <c r="D212" s="30">
        <v>906</v>
      </c>
      <c r="E212" s="30">
        <v>827</v>
      </c>
      <c r="F212" s="30">
        <v>837</v>
      </c>
      <c r="G212" s="30">
        <v>1510</v>
      </c>
      <c r="H212" s="31"/>
      <c r="I212" s="31">
        <v>2.4700000000000002</v>
      </c>
      <c r="J212" s="92">
        <v>1172.5</v>
      </c>
      <c r="K212" s="92">
        <v>1226.25</v>
      </c>
      <c r="L212" s="92">
        <v>1525</v>
      </c>
      <c r="M212" s="92">
        <v>267.5</v>
      </c>
    </row>
    <row r="213" spans="1:13" ht="16" x14ac:dyDescent="0.2">
      <c r="A213" s="29">
        <v>45108</v>
      </c>
      <c r="B213" s="30">
        <v>978</v>
      </c>
      <c r="C213" s="30">
        <v>1066</v>
      </c>
      <c r="D213" s="30">
        <v>979</v>
      </c>
      <c r="E213" s="30">
        <v>894</v>
      </c>
      <c r="F213" s="30">
        <v>930</v>
      </c>
      <c r="G213" s="30">
        <v>1510</v>
      </c>
      <c r="H213" s="31"/>
      <c r="I213" s="31">
        <v>2.3075000000000001</v>
      </c>
      <c r="J213" s="92">
        <v>1312.5</v>
      </c>
      <c r="K213" s="92">
        <v>1216.25</v>
      </c>
      <c r="L213" s="92">
        <v>1410</v>
      </c>
      <c r="M213" s="92">
        <v>258.75</v>
      </c>
    </row>
    <row r="214" spans="1:13" ht="16" x14ac:dyDescent="0.2">
      <c r="A214" s="29">
        <v>45139</v>
      </c>
      <c r="B214" s="30">
        <v>993</v>
      </c>
      <c r="C214" s="30">
        <v>1097</v>
      </c>
      <c r="D214" s="30">
        <v>953</v>
      </c>
      <c r="E214" s="30">
        <v>872</v>
      </c>
      <c r="F214" s="30">
        <v>921</v>
      </c>
      <c r="G214" s="30">
        <v>1643</v>
      </c>
      <c r="H214" s="31"/>
      <c r="I214" s="31">
        <v>2.2862499999999999</v>
      </c>
      <c r="J214" s="92">
        <v>1499</v>
      </c>
      <c r="K214" s="92">
        <v>1293</v>
      </c>
      <c r="L214" s="92">
        <v>1410</v>
      </c>
      <c r="M214" s="92">
        <v>233</v>
      </c>
    </row>
    <row r="215" spans="1:13" ht="16" x14ac:dyDescent="0.2">
      <c r="A215" s="29">
        <v>45170</v>
      </c>
      <c r="B215" s="30">
        <v>945</v>
      </c>
      <c r="C215" s="30">
        <v>1066</v>
      </c>
      <c r="D215" s="30">
        <v>925</v>
      </c>
      <c r="E215" s="30">
        <v>846</v>
      </c>
      <c r="F215" s="30">
        <v>883</v>
      </c>
      <c r="G215" s="30">
        <v>1685</v>
      </c>
      <c r="H215" s="31"/>
      <c r="I215" s="31">
        <v>2.2559999999999998</v>
      </c>
      <c r="J215" s="92">
        <v>1432.5</v>
      </c>
      <c r="K215" s="92">
        <v>1353.75</v>
      </c>
      <c r="L215" s="92">
        <v>1410</v>
      </c>
      <c r="M215" s="92">
        <v>230</v>
      </c>
    </row>
    <row r="216" spans="1:13" ht="16" x14ac:dyDescent="0.2">
      <c r="A216" s="29">
        <v>45200</v>
      </c>
      <c r="B216" s="30">
        <v>906</v>
      </c>
      <c r="C216" s="30">
        <v>1055</v>
      </c>
      <c r="D216" s="30">
        <v>898</v>
      </c>
      <c r="E216" s="30">
        <v>817</v>
      </c>
      <c r="F216" s="30">
        <v>870</v>
      </c>
      <c r="G216" s="30">
        <v>1685</v>
      </c>
      <c r="H216" s="31"/>
      <c r="I216" s="31">
        <v>2.2250000000000001</v>
      </c>
      <c r="J216" s="31">
        <v>1318.75</v>
      </c>
      <c r="K216" s="31">
        <v>1367.5</v>
      </c>
      <c r="L216" s="31">
        <v>1505</v>
      </c>
      <c r="M216" s="31">
        <v>220</v>
      </c>
    </row>
    <row r="217" spans="1:13" ht="16" x14ac:dyDescent="0.2">
      <c r="A217" s="29">
        <v>45231</v>
      </c>
      <c r="B217" s="30">
        <v>966</v>
      </c>
      <c r="C217" s="30">
        <v>1116</v>
      </c>
      <c r="D217" s="30">
        <v>948</v>
      </c>
      <c r="E217" s="30">
        <v>848</v>
      </c>
      <c r="F217" s="30">
        <v>917</v>
      </c>
      <c r="G217" s="30">
        <v>1465</v>
      </c>
      <c r="H217" s="31"/>
      <c r="I217" s="31">
        <v>1.915</v>
      </c>
      <c r="J217" s="31">
        <v>1317</v>
      </c>
      <c r="K217" s="31">
        <v>1388</v>
      </c>
      <c r="L217" s="31">
        <v>1505</v>
      </c>
      <c r="M217" s="31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Fats and oils Dec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Pap</dc:creator>
  <cp:lastModifiedBy>Thanos Karavangelis</cp:lastModifiedBy>
  <dcterms:created xsi:type="dcterms:W3CDTF">2023-12-14T08:40:25Z</dcterms:created>
  <dcterms:modified xsi:type="dcterms:W3CDTF">2024-01-17T09:06:31Z</dcterms:modified>
</cp:coreProperties>
</file>