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mc:AlternateContent xmlns:mc="http://schemas.openxmlformats.org/markup-compatibility/2006">
    <mc:Choice Requires="x15">
      <x15ac:absPath xmlns:x15ac="http://schemas.microsoft.com/office/spreadsheetml/2010/11/ac" url="https://pacificedu-my.sharepoint.com/personal/p_pham12_u_pacific_edu/Documents/2024 Spring/MSBA 250/Final Exam/"/>
    </mc:Choice>
  </mc:AlternateContent>
  <xr:revisionPtr revIDLastSave="98" documentId="8_{B6DD5321-E042-094E-B121-F8F053C07126}" xr6:coauthVersionLast="47" xr6:coauthVersionMax="47" xr10:uidLastSave="{256E64A4-EFD9-784B-AB9C-E5197923D01D}"/>
  <bookViews>
    <workbookView xWindow="12360" yWindow="1000" windowWidth="16060" windowHeight="16440" firstSheet="1" activeTab="1" xr2:uid="{EED7CA25-CEFD-484E-A8D1-AA2CA3E6C45B}"/>
  </bookViews>
  <sheets>
    <sheet name="Problem 2" sheetId="1" r:id="rId1"/>
    <sheet name="Problem 1" sheetId="3" r:id="rId2"/>
    <sheet name="Problem 4" sheetId="2" r:id="rId3"/>
  </sheets>
  <definedNames>
    <definedName name="solver_adj" localSheetId="1" hidden="1">'Problem 1'!$B$2:$B$5</definedName>
    <definedName name="solver_adj" localSheetId="0" hidden="1">'Problem 2'!$A$17:$B$17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'Problem 1'!$B$10</definedName>
    <definedName name="solver_lhs1" localSheetId="0" hidden="1">'Problem 2'!$B$4</definedName>
    <definedName name="solver_lhs2" localSheetId="1" hidden="1">'Problem 1'!$B$8</definedName>
    <definedName name="solver_lhs2" localSheetId="0" hidden="1">'Problem 2'!$B$5</definedName>
    <definedName name="solver_lhs3" localSheetId="1" hidden="1">'Problem 1'!$B$9</definedName>
    <definedName name="solver_lhs3" localSheetId="0" hidden="1">'Problem 2'!$B$6</definedName>
    <definedName name="solver_lhs4" localSheetId="0" hidden="1">'Problem 2'!$B$7</definedName>
    <definedName name="solver_lhs5" localSheetId="0" hidden="1">'Problem 2'!$B$8</definedName>
    <definedName name="solver_lin" localSheetId="1" hidden="1">1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5</definedName>
    <definedName name="solver_opt" localSheetId="1" hidden="1">'Problem 1'!$B$1</definedName>
    <definedName name="solver_opt" localSheetId="0" hidden="1">'Problem 2'!$B$1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1" hidden="1">'Problem 1'!$D$10</definedName>
    <definedName name="solver_rhs1" localSheetId="0" hidden="1">48</definedName>
    <definedName name="solver_rhs2" localSheetId="1" hidden="1">'Problem 1'!$D$8</definedName>
    <definedName name="solver_rhs2" localSheetId="0" hidden="1">35</definedName>
    <definedName name="solver_rhs3" localSheetId="1" hidden="1">'Problem 1'!$D$9</definedName>
    <definedName name="solver_rhs3" localSheetId="0" hidden="1">'Problem 2'!$D$6</definedName>
    <definedName name="solver_rhs4" localSheetId="0" hidden="1">'Problem 2'!$D$7</definedName>
    <definedName name="solver_rhs5" localSheetId="0" hidden="1">'Problem 2'!$D$8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B14" i="3"/>
  <c r="B11" i="3"/>
  <c r="B10" i="3"/>
  <c r="B9" i="3"/>
  <c r="B8" i="3"/>
  <c r="B1" i="3"/>
  <c r="I3" i="2"/>
  <c r="H3" i="2"/>
  <c r="H2" i="2"/>
  <c r="G3" i="2"/>
  <c r="G2" i="2"/>
  <c r="I2" i="2" s="1"/>
  <c r="B8" i="1"/>
  <c r="B7" i="1"/>
  <c r="B6" i="1"/>
  <c r="B5" i="1"/>
  <c r="B4" i="1"/>
  <c r="B1" i="1"/>
</calcChain>
</file>

<file path=xl/sharedStrings.xml><?xml version="1.0" encoding="utf-8"?>
<sst xmlns="http://schemas.openxmlformats.org/spreadsheetml/2006/main" count="36" uniqueCount="18">
  <si>
    <t>Objective Function, Max Z</t>
  </si>
  <si>
    <t>subject to:</t>
  </si>
  <si>
    <t>8x1 + 6x2</t>
  </si>
  <si>
    <t>&lt;=</t>
  </si>
  <si>
    <t>x1 + 3x2</t>
  </si>
  <si>
    <t>2x1 + 2x2</t>
  </si>
  <si>
    <t>x1</t>
  </si>
  <si>
    <t>&gt;=</t>
  </si>
  <si>
    <t>x2</t>
  </si>
  <si>
    <t>Max Z</t>
  </si>
  <si>
    <t>x3</t>
  </si>
  <si>
    <t>x4</t>
  </si>
  <si>
    <t>subject:</t>
  </si>
  <si>
    <t>Care</t>
  </si>
  <si>
    <t>NOT Care</t>
  </si>
  <si>
    <t>Maxium Op-loss</t>
  </si>
  <si>
    <t>Certified</t>
  </si>
  <si>
    <t>Uncertified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</si>
</sst>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63A6-1334-384A-A150-7E832A84F04E}">
  <dimension ref="A1:D17"/>
  <sheetViews>
    <sheetView zoomScale="101" workbookViewId="0">
      <selection activeCell="B1" sqref="B1"/>
    </sheetView>
  </sheetViews>
  <sheetFormatPr defaultColWidth="11" defaultRowHeight="15.95"/>
  <cols>
    <col min="1" max="1" width="22.375" bestFit="1" customWidth="1"/>
  </cols>
  <sheetData>
    <row r="1" spans="1:4">
      <c r="A1" t="s">
        <v>0</v>
      </c>
      <c r="B1">
        <f>8*A17+9*B17</f>
        <v>72</v>
      </c>
    </row>
    <row r="3" spans="1:4">
      <c r="A3" t="s">
        <v>1</v>
      </c>
    </row>
    <row r="4" spans="1:4">
      <c r="A4" t="s">
        <v>2</v>
      </c>
      <c r="B4">
        <f>8*A17+6*B17</f>
        <v>48</v>
      </c>
      <c r="C4" t="s">
        <v>3</v>
      </c>
      <c r="D4">
        <v>48</v>
      </c>
    </row>
    <row r="5" spans="1:4">
      <c r="A5" t="s">
        <v>4</v>
      </c>
      <c r="B5">
        <f>A17+3*B17</f>
        <v>24</v>
      </c>
      <c r="C5" t="s">
        <v>3</v>
      </c>
      <c r="D5">
        <v>35</v>
      </c>
    </row>
    <row r="6" spans="1:4">
      <c r="A6" t="s">
        <v>5</v>
      </c>
      <c r="B6">
        <f>2*A17+2*B17</f>
        <v>16</v>
      </c>
      <c r="C6" t="s">
        <v>3</v>
      </c>
      <c r="D6">
        <v>23</v>
      </c>
    </row>
    <row r="7" spans="1:4">
      <c r="A7" t="s">
        <v>6</v>
      </c>
      <c r="B7">
        <f>A17</f>
        <v>0</v>
      </c>
      <c r="C7" t="s">
        <v>7</v>
      </c>
      <c r="D7">
        <v>0</v>
      </c>
    </row>
    <row r="8" spans="1:4">
      <c r="A8" t="s">
        <v>8</v>
      </c>
      <c r="B8">
        <f>B17</f>
        <v>8</v>
      </c>
      <c r="C8" t="s">
        <v>7</v>
      </c>
      <c r="D8">
        <v>0</v>
      </c>
    </row>
    <row r="16" spans="1:4">
      <c r="A16" t="s">
        <v>6</v>
      </c>
      <c r="B16" t="s">
        <v>8</v>
      </c>
    </row>
    <row r="17" spans="1:2">
      <c r="A17">
        <v>0</v>
      </c>
      <c r="B1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3A6C-E51A-2745-ACD2-BE9B06016D5E}">
  <dimension ref="A1:D14"/>
  <sheetViews>
    <sheetView tabSelected="1" zoomScale="200" workbookViewId="0">
      <selection activeCell="B14" sqref="B14"/>
    </sheetView>
  </sheetViews>
  <sheetFormatPr defaultColWidth="11" defaultRowHeight="15.95"/>
  <sheetData>
    <row r="1" spans="1:4">
      <c r="A1" t="s">
        <v>9</v>
      </c>
      <c r="B1">
        <f>16*B2+33*B3+17*B4+37*B5</f>
        <v>9785.7142857142862</v>
      </c>
    </row>
    <row r="2" spans="1:4">
      <c r="A2" t="s">
        <v>6</v>
      </c>
      <c r="B2">
        <v>220</v>
      </c>
    </row>
    <row r="3" spans="1:4">
      <c r="A3" t="s">
        <v>8</v>
      </c>
      <c r="B3">
        <v>0</v>
      </c>
    </row>
    <row r="4" spans="1:4">
      <c r="A4" t="s">
        <v>10</v>
      </c>
      <c r="B4">
        <v>368.57142857142856</v>
      </c>
    </row>
    <row r="5" spans="1:4">
      <c r="A5" t="s">
        <v>11</v>
      </c>
      <c r="B5">
        <v>0</v>
      </c>
    </row>
    <row r="7" spans="1:4">
      <c r="A7" t="s">
        <v>12</v>
      </c>
    </row>
    <row r="8" spans="1:4">
      <c r="B8">
        <f>B3+B5</f>
        <v>0</v>
      </c>
      <c r="C8" t="s">
        <v>3</v>
      </c>
      <c r="D8">
        <v>1120</v>
      </c>
    </row>
    <row r="9" spans="1:4">
      <c r="B9">
        <f>6*B2+13*B3</f>
        <v>1320</v>
      </c>
      <c r="C9" t="s">
        <v>3</v>
      </c>
      <c r="D9">
        <v>1320</v>
      </c>
    </row>
    <row r="10" spans="1:4">
      <c r="B10">
        <f>7*B4+19*B5</f>
        <v>2580</v>
      </c>
      <c r="C10" t="s">
        <v>3</v>
      </c>
      <c r="D10">
        <v>2580</v>
      </c>
    </row>
    <row r="11" spans="1:4">
      <c r="A11" t="s">
        <v>6</v>
      </c>
      <c r="B11">
        <f>B2</f>
        <v>220</v>
      </c>
    </row>
    <row r="12" spans="1:4">
      <c r="A12" t="s">
        <v>8</v>
      </c>
      <c r="B12">
        <f t="shared" ref="B12:B14" si="0">B3</f>
        <v>0</v>
      </c>
    </row>
    <row r="13" spans="1:4">
      <c r="A13" t="s">
        <v>10</v>
      </c>
      <c r="B13">
        <f t="shared" si="0"/>
        <v>368.57142857142856</v>
      </c>
    </row>
    <row r="14" spans="1:4">
      <c r="A14" t="s">
        <v>11</v>
      </c>
      <c r="B1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1B27-43AB-344E-B15C-9D6D14C24E6F}">
  <dimension ref="A1:I3"/>
  <sheetViews>
    <sheetView zoomScale="110" workbookViewId="0">
      <selection activeCell="I2" sqref="I2"/>
    </sheetView>
  </sheetViews>
  <sheetFormatPr defaultColWidth="11" defaultRowHeight="15.95"/>
  <cols>
    <col min="9" max="9" width="14" bestFit="1" customWidth="1"/>
  </cols>
  <sheetData>
    <row r="1" spans="1:9">
      <c r="B1" t="s">
        <v>13</v>
      </c>
      <c r="C1" t="s">
        <v>14</v>
      </c>
      <c r="F1" s="1"/>
      <c r="G1" s="1" t="s">
        <v>13</v>
      </c>
      <c r="H1" s="1" t="s">
        <v>14</v>
      </c>
      <c r="I1" s="1" t="s">
        <v>15</v>
      </c>
    </row>
    <row r="2" spans="1:9">
      <c r="A2" t="s">
        <v>16</v>
      </c>
      <c r="B2">
        <v>80000</v>
      </c>
      <c r="C2">
        <v>65000</v>
      </c>
      <c r="F2" s="1" t="s">
        <v>16</v>
      </c>
      <c r="G2" s="1">
        <f>80000-B3</f>
        <v>40000</v>
      </c>
      <c r="H2" s="1">
        <f>65000-C3</f>
        <v>20000</v>
      </c>
      <c r="I2" s="2">
        <f>G2</f>
        <v>40000</v>
      </c>
    </row>
    <row r="3" spans="1:9">
      <c r="A3" t="s">
        <v>17</v>
      </c>
      <c r="B3">
        <v>40000</v>
      </c>
      <c r="C3">
        <v>45000</v>
      </c>
      <c r="F3" s="1" t="s">
        <v>17</v>
      </c>
      <c r="G3" s="1">
        <f>40000-B3</f>
        <v>0</v>
      </c>
      <c r="H3" s="1">
        <f>45000-C3</f>
        <v>0</v>
      </c>
      <c r="I3" s="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Phuc Minh Thao Pham</dc:creator>
  <cp:keywords/>
  <dc:description/>
  <cp:lastModifiedBy>Phuc Minh Thao Pham</cp:lastModifiedBy>
  <cp:revision/>
  <dcterms:created xsi:type="dcterms:W3CDTF">2024-05-06T22:14:03Z</dcterms:created>
  <dcterms:modified xsi:type="dcterms:W3CDTF">2025-02-04T00:08:13Z</dcterms:modified>
  <cp:category/>
  <cp:contentStatus/>
</cp:coreProperties>
</file>