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cificedu-my.sharepoint.com/personal/p_pham12_u_pacific_edu/Documents/2024 Fall/MSBA 230/Projects/Project 2/"/>
    </mc:Choice>
  </mc:AlternateContent>
  <xr:revisionPtr revIDLastSave="0" documentId="14_{8015CCF9-9713-0841-BC9A-1468081072E7}" xr6:coauthVersionLast="47" xr6:coauthVersionMax="47" xr10:uidLastSave="{00000000-0000-0000-0000-000000000000}"/>
  <bookViews>
    <workbookView xWindow="0" yWindow="500" windowWidth="28800" windowHeight="15720" xr2:uid="{7CDA2F15-5695-4200-BA7B-3978F9FA379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4" i="1" l="1"/>
  <c r="L145" i="1"/>
  <c r="N146" i="1"/>
  <c r="K146" i="1"/>
  <c r="M146" i="1"/>
  <c r="O146" i="1"/>
  <c r="J146" i="1"/>
  <c r="L143" i="1"/>
  <c r="L140" i="1"/>
  <c r="L141" i="1"/>
  <c r="L139" i="1"/>
  <c r="L137" i="1"/>
  <c r="L136" i="1"/>
  <c r="O138" i="1"/>
  <c r="N138" i="1"/>
  <c r="M138" i="1"/>
  <c r="J138" i="1"/>
  <c r="K138" i="1"/>
  <c r="L138" i="1"/>
  <c r="J135" i="1"/>
  <c r="J142" i="1" s="1"/>
  <c r="K135" i="1"/>
  <c r="K142" i="1" s="1"/>
  <c r="L133" i="1"/>
  <c r="L134" i="1"/>
  <c r="M135" i="1"/>
  <c r="M142" i="1" s="1"/>
  <c r="N135" i="1"/>
  <c r="N142" i="1" s="1"/>
  <c r="O135" i="1"/>
  <c r="O142" i="1" s="1"/>
  <c r="L132" i="1"/>
  <c r="L129" i="1"/>
  <c r="L130" i="1"/>
  <c r="N131" i="1"/>
  <c r="O131" i="1"/>
  <c r="M131" i="1"/>
  <c r="K131" i="1"/>
  <c r="J131" i="1"/>
  <c r="O128" i="1"/>
  <c r="N128" i="1"/>
  <c r="M128" i="1"/>
  <c r="L126" i="1"/>
  <c r="L127" i="1"/>
  <c r="K128" i="1"/>
  <c r="J128" i="1"/>
  <c r="L123" i="1"/>
  <c r="L124" i="1"/>
  <c r="O125" i="1"/>
  <c r="N125" i="1"/>
  <c r="M125" i="1"/>
  <c r="K125" i="1"/>
  <c r="J125" i="1"/>
  <c r="L122" i="1"/>
  <c r="O121" i="1"/>
  <c r="N121" i="1"/>
  <c r="M121" i="1"/>
  <c r="L119" i="1"/>
  <c r="L120" i="1"/>
  <c r="L128" i="1" s="1"/>
  <c r="K121" i="1"/>
  <c r="J121" i="1"/>
  <c r="L118" i="1"/>
  <c r="L115" i="1"/>
  <c r="L116" i="1"/>
  <c r="L117" i="1"/>
  <c r="N117" i="1"/>
  <c r="K117" i="1"/>
  <c r="M117" i="1"/>
  <c r="O117" i="1"/>
  <c r="J117" i="1"/>
  <c r="L114" i="1"/>
  <c r="L111" i="1"/>
  <c r="L112" i="1"/>
  <c r="L99" i="1"/>
  <c r="L100" i="1"/>
  <c r="L101" i="1"/>
  <c r="L102" i="1"/>
  <c r="L95" i="1"/>
  <c r="L96" i="1"/>
  <c r="L97" i="1"/>
  <c r="L98" i="1"/>
  <c r="L94" i="1"/>
  <c r="L91" i="1"/>
  <c r="L92" i="1"/>
  <c r="L93" i="1"/>
  <c r="L90" i="1"/>
  <c r="L86" i="1"/>
  <c r="L87" i="1"/>
  <c r="L88" i="1"/>
  <c r="L89" i="1"/>
  <c r="L85" i="1"/>
  <c r="L82" i="1"/>
  <c r="L83" i="1"/>
  <c r="L84" i="1"/>
  <c r="L81" i="1"/>
  <c r="L77" i="1"/>
  <c r="L78" i="1"/>
  <c r="L79" i="1"/>
  <c r="L80" i="1"/>
  <c r="L76" i="1"/>
  <c r="L73" i="1"/>
  <c r="L74" i="1"/>
  <c r="L70" i="1"/>
  <c r="L71" i="1"/>
  <c r="L67" i="1"/>
  <c r="L68" i="1"/>
  <c r="N75" i="1"/>
  <c r="O75" i="1"/>
  <c r="M75" i="1"/>
  <c r="K75" i="1"/>
  <c r="J75" i="1"/>
  <c r="L64" i="1"/>
  <c r="L65" i="1"/>
  <c r="O65" i="1"/>
  <c r="L60" i="1"/>
  <c r="L61" i="1"/>
  <c r="L62" i="1"/>
  <c r="L63" i="1"/>
  <c r="L59" i="1"/>
  <c r="L56" i="1"/>
  <c r="L57" i="1"/>
  <c r="L121" i="1" s="1"/>
  <c r="L53" i="1"/>
  <c r="L54" i="1"/>
  <c r="L50" i="1"/>
  <c r="L51" i="1"/>
  <c r="L49" i="1"/>
  <c r="L48" i="1"/>
  <c r="L47" i="1"/>
  <c r="L46" i="1"/>
  <c r="L45" i="1"/>
  <c r="L44" i="1"/>
  <c r="L41" i="1"/>
  <c r="L42" i="1"/>
  <c r="L75" i="1" s="1"/>
  <c r="L38" i="1"/>
  <c r="L39" i="1"/>
  <c r="L35" i="1"/>
  <c r="L36" i="1"/>
  <c r="L34" i="1"/>
  <c r="L33" i="1"/>
  <c r="L32" i="1"/>
  <c r="L31" i="1"/>
  <c r="L30" i="1"/>
  <c r="L29" i="1"/>
  <c r="L26" i="1"/>
  <c r="L27" i="1"/>
  <c r="L28" i="1"/>
  <c r="L37" i="1" s="1"/>
  <c r="L23" i="1"/>
  <c r="L24" i="1"/>
  <c r="N28" i="1"/>
  <c r="N37" i="1" s="1"/>
  <c r="O28" i="1"/>
  <c r="O37" i="1" s="1"/>
  <c r="M28" i="1"/>
  <c r="M37" i="1" s="1"/>
  <c r="K28" i="1"/>
  <c r="K37" i="1" s="1"/>
  <c r="J28" i="1"/>
  <c r="J37" i="1" s="1"/>
  <c r="O22" i="1"/>
  <c r="N22" i="1"/>
  <c r="M22" i="1"/>
  <c r="L20" i="1"/>
  <c r="L21" i="1"/>
  <c r="L135" i="1" s="1"/>
  <c r="K22" i="1"/>
  <c r="J22" i="1"/>
  <c r="L19" i="1"/>
  <c r="L18" i="1"/>
  <c r="L17" i="1"/>
  <c r="L16" i="1"/>
  <c r="L15" i="1"/>
  <c r="L14" i="1"/>
  <c r="L11" i="1"/>
  <c r="L12" i="1"/>
  <c r="L22" i="1" s="1"/>
  <c r="O10" i="1"/>
  <c r="N10" i="1"/>
  <c r="M10" i="1"/>
  <c r="L8" i="1"/>
  <c r="L9" i="1"/>
  <c r="L10" i="1"/>
  <c r="K10" i="1"/>
  <c r="J10" i="1"/>
  <c r="N7" i="1"/>
  <c r="N13" i="1" s="1"/>
  <c r="M7" i="1"/>
  <c r="M13" i="1" s="1"/>
  <c r="L5" i="1"/>
  <c r="L6" i="1"/>
  <c r="L7" i="1"/>
  <c r="L13" i="1" s="1"/>
  <c r="K7" i="1"/>
  <c r="K13" i="1" s="1"/>
  <c r="J7" i="1"/>
  <c r="J13" i="1" s="1"/>
  <c r="O6" i="1"/>
  <c r="O7" i="1"/>
  <c r="O13" i="1" s="1"/>
  <c r="L4" i="1"/>
  <c r="J43" i="1" l="1"/>
  <c r="J25" i="1"/>
  <c r="J69" i="1" s="1"/>
  <c r="K43" i="1"/>
  <c r="K25" i="1"/>
  <c r="K69" i="1" s="1"/>
  <c r="M43" i="1"/>
  <c r="M25" i="1"/>
  <c r="M69" i="1" s="1"/>
  <c r="N43" i="1"/>
  <c r="N25" i="1"/>
  <c r="N69" i="1" s="1"/>
  <c r="O43" i="1"/>
  <c r="O25" i="1"/>
  <c r="O69" i="1" s="1"/>
  <c r="L43" i="1"/>
  <c r="L25" i="1" s="1"/>
  <c r="L69" i="1" s="1"/>
  <c r="L125" i="1"/>
  <c r="L142" i="1"/>
  <c r="L131" i="1"/>
  <c r="L146" i="1"/>
  <c r="L55" i="1" l="1"/>
  <c r="O55" i="1"/>
  <c r="N55" i="1"/>
  <c r="N40" i="1"/>
  <c r="M55" i="1"/>
  <c r="M40" i="1"/>
  <c r="K55" i="1"/>
  <c r="K40" i="1"/>
  <c r="J55" i="1"/>
  <c r="J40" i="1"/>
  <c r="J72" i="1" l="1"/>
  <c r="K72" i="1"/>
  <c r="M72" i="1"/>
  <c r="N72" i="1"/>
  <c r="O40" i="1"/>
  <c r="L40" i="1"/>
  <c r="L72" i="1" l="1"/>
  <c r="O72" i="1"/>
  <c r="N58" i="1"/>
  <c r="M58" i="1"/>
  <c r="K58" i="1"/>
  <c r="J58" i="1"/>
  <c r="J52" i="1" l="1"/>
  <c r="J66" i="1" s="1"/>
  <c r="K52" i="1"/>
  <c r="K66" i="1" s="1"/>
  <c r="M52" i="1"/>
  <c r="M66" i="1" s="1"/>
  <c r="N52" i="1"/>
  <c r="N66" i="1" s="1"/>
  <c r="O58" i="1"/>
  <c r="O52" i="1" s="1"/>
  <c r="L58" i="1"/>
  <c r="L52" i="1" l="1"/>
  <c r="L66" i="1" s="1"/>
</calcChain>
</file>

<file path=xl/sharedStrings.xml><?xml version="1.0" encoding="utf-8"?>
<sst xmlns="http://schemas.openxmlformats.org/spreadsheetml/2006/main" count="614" uniqueCount="143">
  <si>
    <t>Stockton Symphony 10 year Ticket Revenue Data</t>
  </si>
  <si>
    <t>Series</t>
  </si>
  <si>
    <t>Series #</t>
  </si>
  <si>
    <t>Day</t>
  </si>
  <si>
    <t>Month</t>
  </si>
  <si>
    <t>Date</t>
  </si>
  <si>
    <t>Year</t>
  </si>
  <si>
    <t>Time</t>
  </si>
  <si>
    <t>Program Name</t>
  </si>
  <si>
    <t>Single Tix $</t>
  </si>
  <si>
    <t>No. Single Tix</t>
  </si>
  <si>
    <t>Sub Tix $</t>
  </si>
  <si>
    <t>No. Subs</t>
  </si>
  <si>
    <t>Total $</t>
  </si>
  <si>
    <t>Total Tix</t>
  </si>
  <si>
    <t>Pops</t>
  </si>
  <si>
    <t>May</t>
  </si>
  <si>
    <t>Picnic Pops: Satisfaction: Music of the Rolling Stones</t>
  </si>
  <si>
    <t>Saturday</t>
  </si>
  <si>
    <t>February</t>
  </si>
  <si>
    <t>Valentines Pops: The Broadway Tenors</t>
  </si>
  <si>
    <t>Sunday</t>
  </si>
  <si>
    <t>Total</t>
  </si>
  <si>
    <t>9,10</t>
  </si>
  <si>
    <t>December</t>
  </si>
  <si>
    <t>A Swingin' Holiday Celebration</t>
  </si>
  <si>
    <t>15,16</t>
  </si>
  <si>
    <t>September</t>
  </si>
  <si>
    <t>Cirque de la Symphonie</t>
  </si>
  <si>
    <t>Classical</t>
  </si>
  <si>
    <t>April</t>
  </si>
  <si>
    <t>Victory Finale</t>
  </si>
  <si>
    <t>March</t>
  </si>
  <si>
    <t>Young at Heart</t>
  </si>
  <si>
    <t>Keyboard Majesty</t>
  </si>
  <si>
    <t>November</t>
  </si>
  <si>
    <t>French Finesse</t>
  </si>
  <si>
    <t>October</t>
  </si>
  <si>
    <t>Russian Romance</t>
  </si>
  <si>
    <t>Texas Tenors</t>
  </si>
  <si>
    <t xml:space="preserve">Valentines Pops </t>
  </si>
  <si>
    <t>Valentines Pops</t>
  </si>
  <si>
    <t>Holiday Pops: Tis the Season</t>
  </si>
  <si>
    <t>14,15</t>
  </si>
  <si>
    <t>Celtic Sound</t>
  </si>
  <si>
    <t>21,22</t>
  </si>
  <si>
    <t>Carmina Burana</t>
  </si>
  <si>
    <t>Symphony in Space</t>
  </si>
  <si>
    <t>January</t>
  </si>
  <si>
    <t>Tchaikovsky, Robles, "KidPanAlley"</t>
  </si>
  <si>
    <t>Beethoven, Barber, Tchaikovsky</t>
  </si>
  <si>
    <t>Brahms, Marquez, Bernstein</t>
  </si>
  <si>
    <t>Piano Men: The Music of Elton John and Billy Joel</t>
  </si>
  <si>
    <t>Hot, Hot, Hot</t>
  </si>
  <si>
    <t>Lisa Vroman &amp; Stockton Chorale</t>
  </si>
  <si>
    <t>13,14</t>
  </si>
  <si>
    <t>Cirque de la Symphonie 2</t>
  </si>
  <si>
    <t>Pines of Rome, Grieg &amp; Jon Nakamatsu</t>
  </si>
  <si>
    <t>Mozart, Beetoven &amp; Tracy Silverman</t>
  </si>
  <si>
    <t>A Midsommer Nights Dream</t>
  </si>
  <si>
    <t xml:space="preserve">November </t>
  </si>
  <si>
    <t>Copland, Dukas, and Berlioz</t>
  </si>
  <si>
    <t>Beethoven, Maestro &amp; Son</t>
  </si>
  <si>
    <t>The Music of Michael Jackson</t>
  </si>
  <si>
    <t>An Evening with Arturo Sandoval</t>
  </si>
  <si>
    <t>20,21</t>
  </si>
  <si>
    <t>A Gospel Christmas Celebration</t>
  </si>
  <si>
    <t>12,13</t>
  </si>
  <si>
    <t>S'wonderful: Gershwin &amp; Kevin Cole</t>
  </si>
  <si>
    <t>19,20</t>
  </si>
  <si>
    <t>Rite of Spring</t>
  </si>
  <si>
    <t>Brother &amp; Sister Genius</t>
  </si>
  <si>
    <t>Exotic Stories</t>
  </si>
  <si>
    <t>Ode to Joy</t>
  </si>
  <si>
    <t>90th Anniversary Grand Opening</t>
  </si>
  <si>
    <t>Steppin' Out Live w/ Ben Vereen</t>
  </si>
  <si>
    <t>6,7</t>
  </si>
  <si>
    <t xml:space="preserve"> </t>
  </si>
  <si>
    <t xml:space="preserve">John Williams Extravaganza </t>
  </si>
  <si>
    <t>25,26</t>
  </si>
  <si>
    <t>A Midnight Clear</t>
  </si>
  <si>
    <t>Haunted Melody</t>
  </si>
  <si>
    <t>29,30</t>
  </si>
  <si>
    <t>Stanislav Khristenko</t>
  </si>
  <si>
    <t>Guillermo Figueroa</t>
  </si>
  <si>
    <t>Monday</t>
  </si>
  <si>
    <t>Kersong Leong, violin</t>
  </si>
  <si>
    <t>Tuesday</t>
  </si>
  <si>
    <t>Christopher O'Reily, piano</t>
  </si>
  <si>
    <t>Wednesday</t>
  </si>
  <si>
    <t>Sohn &amp; Roman</t>
  </si>
  <si>
    <t>Texas Tenors 2</t>
  </si>
  <si>
    <t>Fire &amp; Rain: Swemita &amp; Kelli</t>
  </si>
  <si>
    <t>Holiday Pops: 2017-2018</t>
  </si>
  <si>
    <t>The Mark of Zorro</t>
  </si>
  <si>
    <t>Celebrating Sister Cities</t>
  </si>
  <si>
    <t>Frank Wiens, Piano</t>
  </si>
  <si>
    <t>Sandy Carmon, violin</t>
  </si>
  <si>
    <t>Chris Brubeck</t>
  </si>
  <si>
    <t>Sights &amp; Sounds of Stockton</t>
  </si>
  <si>
    <t>Simply Sinatra</t>
  </si>
  <si>
    <t>Hollywood Hits</t>
  </si>
  <si>
    <t>Holiday Pops</t>
  </si>
  <si>
    <t>Blockbuster Broadway Hits</t>
  </si>
  <si>
    <t>Romantic Adventure</t>
  </si>
  <si>
    <t>Timeless Treasures</t>
  </si>
  <si>
    <t>Tributes</t>
  </si>
  <si>
    <t>Celebrating Greatness</t>
  </si>
  <si>
    <t>Music of the Spheres</t>
  </si>
  <si>
    <t>Bette, Babs &amp; Beyond</t>
  </si>
  <si>
    <t>Symphony of Illusions</t>
  </si>
  <si>
    <t>Heroes &amp; Villains</t>
  </si>
  <si>
    <t>The Power of Imagination- COVID</t>
  </si>
  <si>
    <t>Beethoven Bash - COVID</t>
  </si>
  <si>
    <t>American Inspirations - COVID</t>
  </si>
  <si>
    <t>Swept Away - COVID</t>
  </si>
  <si>
    <t>Rising Star - COVID</t>
  </si>
  <si>
    <t>Music and Dance of Mexico Ballet Folklorico of LA</t>
  </si>
  <si>
    <t>Heartstrings</t>
  </si>
  <si>
    <t>Friday</t>
  </si>
  <si>
    <t>Handel's Messiah video</t>
  </si>
  <si>
    <t>Handel's Messiah</t>
  </si>
  <si>
    <t>Brilliant Gems</t>
  </si>
  <si>
    <t>Roots and Boots</t>
  </si>
  <si>
    <t>Ray Charles Tribute</t>
  </si>
  <si>
    <t>11,12</t>
  </si>
  <si>
    <t>Tis the Season</t>
  </si>
  <si>
    <t>Unsilenced Voices</t>
  </si>
  <si>
    <t>1,2</t>
  </si>
  <si>
    <t>Serenade</t>
  </si>
  <si>
    <t>18,19</t>
  </si>
  <si>
    <t>Pictures</t>
  </si>
  <si>
    <t>PIctures</t>
  </si>
  <si>
    <t>Made in America</t>
  </si>
  <si>
    <t>Fantastique</t>
  </si>
  <si>
    <t>Dance Rhythms</t>
  </si>
  <si>
    <t>7,9</t>
  </si>
  <si>
    <t xml:space="preserve">Classical </t>
  </si>
  <si>
    <t>Full Circle</t>
  </si>
  <si>
    <t>In Tune with Justice</t>
  </si>
  <si>
    <t>2,3</t>
  </si>
  <si>
    <t>Music &amp; Dance of Mexico</t>
  </si>
  <si>
    <t>Vitality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</si>
</sst>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6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8" fontId="2" fillId="0" borderId="0" xfId="0" applyNumberFormat="1" applyFont="1"/>
    <xf numFmtId="6" fontId="2" fillId="0" borderId="0" xfId="0" applyNumberFormat="1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8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8" fontId="1" fillId="2" borderId="0" xfId="0" applyNumberFormat="1" applyFont="1" applyFill="1"/>
    <xf numFmtId="6" fontId="1" fillId="2" borderId="0" xfId="0" applyNumberFormat="1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72CB7-4D5D-4C86-877C-44F603DA3E29}">
  <dimension ref="A1:O146"/>
  <sheetViews>
    <sheetView tabSelected="1" topLeftCell="A2" workbookViewId="0">
      <selection activeCell="A7" sqref="A7"/>
    </sheetView>
  </sheetViews>
  <sheetFormatPr baseColWidth="10" defaultColWidth="9.1640625" defaultRowHeight="19" x14ac:dyDescent="0.25"/>
  <cols>
    <col min="1" max="1" width="9.1640625" style="4"/>
    <col min="2" max="2" width="12.5" style="5" customWidth="1"/>
    <col min="3" max="3" width="10.1640625" style="5" bestFit="1" customWidth="1"/>
    <col min="4" max="4" width="15.1640625" style="4" customWidth="1"/>
    <col min="5" max="5" width="14.83203125" style="4" customWidth="1"/>
    <col min="6" max="7" width="9.33203125" style="4" bestFit="1" customWidth="1"/>
    <col min="8" max="8" width="12.6640625" style="4" customWidth="1"/>
    <col min="9" max="9" width="64.5" style="4" customWidth="1"/>
    <col min="10" max="10" width="14.5" style="4" customWidth="1"/>
    <col min="11" max="11" width="16.33203125" style="4" customWidth="1"/>
    <col min="12" max="12" width="13.6640625" style="4" customWidth="1"/>
    <col min="13" max="13" width="10.83203125" style="4" customWidth="1"/>
    <col min="14" max="14" width="14.5" style="4" customWidth="1"/>
    <col min="15" max="15" width="11.1640625" style="4" customWidth="1"/>
    <col min="16" max="16384" width="9.1640625" style="4"/>
  </cols>
  <sheetData>
    <row r="1" spans="1:15" ht="26" x14ac:dyDescent="0.3">
      <c r="A1" s="15" t="s">
        <v>0</v>
      </c>
    </row>
    <row r="3" spans="1:15" s="1" customForma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</row>
    <row r="4" spans="1:15" x14ac:dyDescent="0.25">
      <c r="B4" s="1" t="s">
        <v>15</v>
      </c>
      <c r="C4" s="1">
        <v>4</v>
      </c>
      <c r="D4" s="2"/>
      <c r="E4" s="2" t="s">
        <v>16</v>
      </c>
      <c r="F4" s="2"/>
      <c r="G4" s="2">
        <v>3013</v>
      </c>
      <c r="H4" s="2"/>
      <c r="I4" s="2" t="s">
        <v>17</v>
      </c>
      <c r="J4" s="3">
        <v>71185</v>
      </c>
      <c r="K4" s="2">
        <v>1329</v>
      </c>
      <c r="L4" s="3">
        <f>SUM(N4-J4)</f>
        <v>30710</v>
      </c>
      <c r="M4" s="2">
        <v>772</v>
      </c>
      <c r="N4" s="3">
        <v>101895</v>
      </c>
      <c r="O4" s="2">
        <v>2109</v>
      </c>
    </row>
    <row r="5" spans="1:15" x14ac:dyDescent="0.25">
      <c r="B5" s="5" t="s">
        <v>15</v>
      </c>
      <c r="C5" s="5">
        <v>3</v>
      </c>
      <c r="D5" s="4" t="s">
        <v>18</v>
      </c>
      <c r="E5" s="4" t="s">
        <v>19</v>
      </c>
      <c r="F5" s="4">
        <v>9</v>
      </c>
      <c r="G5" s="4">
        <v>2013</v>
      </c>
      <c r="H5" s="6">
        <v>0.75</v>
      </c>
      <c r="I5" s="4" t="s">
        <v>20</v>
      </c>
      <c r="J5" s="7">
        <v>15329</v>
      </c>
      <c r="K5" s="4">
        <v>424</v>
      </c>
      <c r="L5" s="7">
        <f>SUM(N5-J5)</f>
        <v>15485</v>
      </c>
      <c r="M5" s="4">
        <v>419</v>
      </c>
      <c r="N5" s="7">
        <v>30814</v>
      </c>
      <c r="O5" s="4">
        <v>847</v>
      </c>
    </row>
    <row r="6" spans="1:15" x14ac:dyDescent="0.25">
      <c r="B6" s="5" t="s">
        <v>15</v>
      </c>
      <c r="C6" s="5">
        <v>3</v>
      </c>
      <c r="D6" s="4" t="s">
        <v>21</v>
      </c>
      <c r="E6" s="4" t="s">
        <v>19</v>
      </c>
      <c r="F6" s="4">
        <v>10</v>
      </c>
      <c r="G6" s="4">
        <v>2013</v>
      </c>
      <c r="H6" s="6">
        <v>0.60416666666666663</v>
      </c>
      <c r="I6" s="4" t="s">
        <v>20</v>
      </c>
      <c r="J6" s="7">
        <v>25630</v>
      </c>
      <c r="K6" s="4">
        <v>630</v>
      </c>
      <c r="L6" s="7">
        <f>SUM(N6-J6)</f>
        <v>46449</v>
      </c>
      <c r="M6" s="4">
        <v>436</v>
      </c>
      <c r="N6" s="7">
        <v>72079</v>
      </c>
      <c r="O6" s="4">
        <f>SUM(K6,M6)</f>
        <v>1066</v>
      </c>
    </row>
    <row r="7" spans="1:15" x14ac:dyDescent="0.25">
      <c r="B7" s="1" t="s">
        <v>15</v>
      </c>
      <c r="C7" s="1">
        <v>3</v>
      </c>
      <c r="D7" s="2" t="s">
        <v>22</v>
      </c>
      <c r="E7" s="2" t="s">
        <v>19</v>
      </c>
      <c r="F7" s="8" t="s">
        <v>23</v>
      </c>
      <c r="G7" s="2">
        <v>2013</v>
      </c>
      <c r="H7" s="2"/>
      <c r="I7" s="2" t="s">
        <v>20</v>
      </c>
      <c r="J7" s="3">
        <f t="shared" ref="J7:O7" si="0">SUM(J5:J6)</f>
        <v>40959</v>
      </c>
      <c r="K7" s="2">
        <f t="shared" si="0"/>
        <v>1054</v>
      </c>
      <c r="L7" s="3">
        <f t="shared" si="0"/>
        <v>61934</v>
      </c>
      <c r="M7" s="2">
        <f t="shared" si="0"/>
        <v>855</v>
      </c>
      <c r="N7" s="3">
        <f t="shared" si="0"/>
        <v>102893</v>
      </c>
      <c r="O7" s="2">
        <f t="shared" si="0"/>
        <v>1913</v>
      </c>
    </row>
    <row r="8" spans="1:15" x14ac:dyDescent="0.25">
      <c r="B8" s="5" t="s">
        <v>15</v>
      </c>
      <c r="C8" s="5">
        <v>2</v>
      </c>
      <c r="D8" s="4" t="s">
        <v>18</v>
      </c>
      <c r="E8" s="4" t="s">
        <v>24</v>
      </c>
      <c r="F8" s="4">
        <v>15</v>
      </c>
      <c r="G8" s="4">
        <v>2012</v>
      </c>
      <c r="H8" s="6">
        <v>0.75</v>
      </c>
      <c r="I8" s="4" t="s">
        <v>25</v>
      </c>
      <c r="J8" s="7">
        <v>33484</v>
      </c>
      <c r="K8" s="4">
        <v>750</v>
      </c>
      <c r="L8" s="7">
        <f>SUM(N8-J8)</f>
        <v>17339</v>
      </c>
      <c r="M8" s="4">
        <v>474</v>
      </c>
      <c r="N8" s="7">
        <v>50823</v>
      </c>
      <c r="O8" s="4">
        <v>1232</v>
      </c>
    </row>
    <row r="9" spans="1:15" x14ac:dyDescent="0.25">
      <c r="B9" s="5" t="s">
        <v>15</v>
      </c>
      <c r="C9" s="5">
        <v>2</v>
      </c>
      <c r="D9" s="4" t="s">
        <v>21</v>
      </c>
      <c r="E9" s="4" t="s">
        <v>24</v>
      </c>
      <c r="F9" s="4">
        <v>16</v>
      </c>
      <c r="G9" s="4">
        <v>2012</v>
      </c>
      <c r="H9" s="6">
        <v>0.60416666666666663</v>
      </c>
      <c r="I9" s="4" t="s">
        <v>25</v>
      </c>
      <c r="J9" s="7">
        <v>12845</v>
      </c>
      <c r="K9" s="4">
        <v>356</v>
      </c>
      <c r="L9" s="7">
        <f>SUM(N9-J9)</f>
        <v>13926</v>
      </c>
      <c r="M9" s="4">
        <v>374</v>
      </c>
      <c r="N9" s="7">
        <v>26771</v>
      </c>
      <c r="O9" s="4">
        <v>735</v>
      </c>
    </row>
    <row r="10" spans="1:15" x14ac:dyDescent="0.25">
      <c r="B10" s="1" t="s">
        <v>15</v>
      </c>
      <c r="C10" s="1">
        <v>2</v>
      </c>
      <c r="D10" s="2" t="s">
        <v>22</v>
      </c>
      <c r="E10" s="2" t="s">
        <v>24</v>
      </c>
      <c r="F10" s="9" t="s">
        <v>26</v>
      </c>
      <c r="G10" s="2">
        <v>2012</v>
      </c>
      <c r="H10" s="2"/>
      <c r="I10" s="2" t="s">
        <v>25</v>
      </c>
      <c r="J10" s="3">
        <f t="shared" ref="J10:O10" si="1">SUM(J8:J9)</f>
        <v>46329</v>
      </c>
      <c r="K10" s="2">
        <f t="shared" si="1"/>
        <v>1106</v>
      </c>
      <c r="L10" s="3">
        <f t="shared" si="1"/>
        <v>31265</v>
      </c>
      <c r="M10" s="2">
        <f t="shared" si="1"/>
        <v>848</v>
      </c>
      <c r="N10" s="3">
        <f t="shared" si="1"/>
        <v>77594</v>
      </c>
      <c r="O10" s="2">
        <f t="shared" si="1"/>
        <v>1967</v>
      </c>
    </row>
    <row r="11" spans="1:15" x14ac:dyDescent="0.25">
      <c r="B11" s="5" t="s">
        <v>15</v>
      </c>
      <c r="C11" s="5">
        <v>1</v>
      </c>
      <c r="D11" s="4" t="s">
        <v>18</v>
      </c>
      <c r="E11" s="4" t="s">
        <v>27</v>
      </c>
      <c r="F11" s="4">
        <v>15</v>
      </c>
      <c r="G11" s="4">
        <v>2012</v>
      </c>
      <c r="H11" s="6">
        <v>0.75</v>
      </c>
      <c r="I11" s="4" t="s">
        <v>28</v>
      </c>
      <c r="J11" s="7">
        <v>31994</v>
      </c>
      <c r="K11" s="4">
        <v>705</v>
      </c>
      <c r="L11" s="7">
        <f>SUM(N11-J11)</f>
        <v>18643</v>
      </c>
      <c r="M11" s="4">
        <v>441</v>
      </c>
      <c r="N11" s="7">
        <v>50637</v>
      </c>
      <c r="O11" s="4">
        <v>1155</v>
      </c>
    </row>
    <row r="12" spans="1:15" x14ac:dyDescent="0.25">
      <c r="B12" s="5" t="s">
        <v>15</v>
      </c>
      <c r="C12" s="5">
        <v>1</v>
      </c>
      <c r="D12" s="4" t="s">
        <v>21</v>
      </c>
      <c r="E12" s="4" t="s">
        <v>27</v>
      </c>
      <c r="F12" s="4">
        <v>16</v>
      </c>
      <c r="G12" s="4">
        <v>2012</v>
      </c>
      <c r="H12" s="6">
        <v>0.60416666666666663</v>
      </c>
      <c r="I12" s="4" t="s">
        <v>28</v>
      </c>
      <c r="J12" s="7">
        <v>33602</v>
      </c>
      <c r="K12" s="4">
        <v>758</v>
      </c>
      <c r="L12" s="7">
        <f>SUM(N12-J12)</f>
        <v>18510</v>
      </c>
      <c r="M12" s="4">
        <v>410</v>
      </c>
      <c r="N12" s="7">
        <v>52112</v>
      </c>
      <c r="O12" s="4">
        <v>1175</v>
      </c>
    </row>
    <row r="13" spans="1:15" x14ac:dyDescent="0.25">
      <c r="B13" s="1" t="s">
        <v>15</v>
      </c>
      <c r="C13" s="1">
        <v>1</v>
      </c>
      <c r="D13" s="2" t="s">
        <v>22</v>
      </c>
      <c r="E13" s="2" t="s">
        <v>27</v>
      </c>
      <c r="F13" s="9" t="s">
        <v>26</v>
      </c>
      <c r="G13" s="2">
        <v>2012</v>
      </c>
      <c r="H13" s="2"/>
      <c r="I13" s="2" t="s">
        <v>28</v>
      </c>
      <c r="J13" s="3">
        <f t="shared" ref="J13:O13" si="2">SUM(J11:J12)</f>
        <v>65596</v>
      </c>
      <c r="K13" s="2">
        <f t="shared" si="2"/>
        <v>1463</v>
      </c>
      <c r="L13" s="3">
        <f t="shared" si="2"/>
        <v>37153</v>
      </c>
      <c r="M13" s="2">
        <f t="shared" si="2"/>
        <v>851</v>
      </c>
      <c r="N13" s="3">
        <f t="shared" si="2"/>
        <v>102749</v>
      </c>
      <c r="O13" s="2">
        <f t="shared" si="2"/>
        <v>2330</v>
      </c>
    </row>
    <row r="14" spans="1:15" x14ac:dyDescent="0.25">
      <c r="B14" s="1" t="s">
        <v>29</v>
      </c>
      <c r="C14" s="1">
        <v>5</v>
      </c>
      <c r="D14" s="2" t="s">
        <v>18</v>
      </c>
      <c r="E14" s="2" t="s">
        <v>30</v>
      </c>
      <c r="F14" s="2">
        <v>12</v>
      </c>
      <c r="G14" s="2">
        <v>2014</v>
      </c>
      <c r="H14" s="10">
        <v>0.75</v>
      </c>
      <c r="I14" s="2" t="s">
        <v>31</v>
      </c>
      <c r="J14" s="3">
        <v>4842</v>
      </c>
      <c r="K14" s="2">
        <v>259</v>
      </c>
      <c r="L14" s="3">
        <f t="shared" ref="L14:L21" si="3">SUM(N14-J14)</f>
        <v>33065</v>
      </c>
      <c r="M14" s="2">
        <v>936</v>
      </c>
      <c r="N14" s="3">
        <v>37907</v>
      </c>
      <c r="O14" s="2">
        <v>1195</v>
      </c>
    </row>
    <row r="15" spans="1:15" x14ac:dyDescent="0.25">
      <c r="B15" s="1" t="s">
        <v>29</v>
      </c>
      <c r="C15" s="1">
        <v>4</v>
      </c>
      <c r="D15" s="2" t="s">
        <v>18</v>
      </c>
      <c r="E15" s="2" t="s">
        <v>32</v>
      </c>
      <c r="F15" s="2">
        <v>22</v>
      </c>
      <c r="G15" s="2">
        <v>2014</v>
      </c>
      <c r="H15" s="10">
        <v>0.75</v>
      </c>
      <c r="I15" s="2" t="s">
        <v>33</v>
      </c>
      <c r="J15" s="3">
        <v>9630</v>
      </c>
      <c r="K15" s="2">
        <v>453</v>
      </c>
      <c r="L15" s="3">
        <f t="shared" si="3"/>
        <v>32964</v>
      </c>
      <c r="M15" s="2">
        <v>927</v>
      </c>
      <c r="N15" s="3">
        <v>42594</v>
      </c>
      <c r="O15" s="2">
        <v>1380</v>
      </c>
    </row>
    <row r="16" spans="1:15" x14ac:dyDescent="0.25">
      <c r="B16" s="1" t="s">
        <v>29</v>
      </c>
      <c r="C16" s="1">
        <v>3</v>
      </c>
      <c r="D16" s="2" t="s">
        <v>18</v>
      </c>
      <c r="E16" s="2"/>
      <c r="F16" s="2"/>
      <c r="G16" s="2"/>
      <c r="H16" s="10">
        <v>0.75</v>
      </c>
      <c r="I16" s="2" t="s">
        <v>34</v>
      </c>
      <c r="J16" s="3">
        <v>7043</v>
      </c>
      <c r="K16" s="2">
        <v>263</v>
      </c>
      <c r="L16" s="3">
        <f t="shared" si="3"/>
        <v>32566</v>
      </c>
      <c r="M16" s="2">
        <v>892</v>
      </c>
      <c r="N16" s="3">
        <v>39609</v>
      </c>
      <c r="O16" s="2">
        <v>1155</v>
      </c>
    </row>
    <row r="17" spans="2:15" x14ac:dyDescent="0.25">
      <c r="B17" s="1" t="s">
        <v>29</v>
      </c>
      <c r="C17" s="1">
        <v>2</v>
      </c>
      <c r="D17" s="2" t="s">
        <v>18</v>
      </c>
      <c r="E17" s="2" t="s">
        <v>35</v>
      </c>
      <c r="F17" s="2">
        <v>16</v>
      </c>
      <c r="G17" s="2">
        <v>2013</v>
      </c>
      <c r="H17" s="10">
        <v>0.75</v>
      </c>
      <c r="I17" s="2" t="s">
        <v>36</v>
      </c>
      <c r="J17" s="3">
        <v>7882</v>
      </c>
      <c r="K17" s="2">
        <v>334</v>
      </c>
      <c r="L17" s="3">
        <f t="shared" si="3"/>
        <v>33098</v>
      </c>
      <c r="M17" s="2">
        <v>998</v>
      </c>
      <c r="N17" s="3">
        <v>40980</v>
      </c>
      <c r="O17" s="2">
        <v>1332</v>
      </c>
    </row>
    <row r="18" spans="2:15" x14ac:dyDescent="0.25">
      <c r="B18" s="1" t="s">
        <v>29</v>
      </c>
      <c r="C18" s="1">
        <v>1</v>
      </c>
      <c r="D18" s="2" t="s">
        <v>18</v>
      </c>
      <c r="E18" s="2" t="s">
        <v>37</v>
      </c>
      <c r="F18" s="2">
        <v>26</v>
      </c>
      <c r="G18" s="2">
        <v>2013</v>
      </c>
      <c r="H18" s="10">
        <v>0.75</v>
      </c>
      <c r="I18" s="2" t="s">
        <v>38</v>
      </c>
      <c r="J18" s="2"/>
      <c r="K18" s="2">
        <v>403</v>
      </c>
      <c r="L18" s="3">
        <f t="shared" si="3"/>
        <v>44099</v>
      </c>
      <c r="M18" s="2">
        <v>995</v>
      </c>
      <c r="N18" s="3">
        <v>44099</v>
      </c>
      <c r="O18" s="2">
        <v>1398</v>
      </c>
    </row>
    <row r="19" spans="2:15" x14ac:dyDescent="0.25">
      <c r="B19" s="1" t="s">
        <v>15</v>
      </c>
      <c r="C19" s="1">
        <v>4</v>
      </c>
      <c r="D19" s="2" t="s">
        <v>18</v>
      </c>
      <c r="E19" s="2" t="s">
        <v>16</v>
      </c>
      <c r="F19" s="2">
        <v>3</v>
      </c>
      <c r="G19" s="2">
        <v>2014</v>
      </c>
      <c r="H19" s="10">
        <v>0.83333333333333337</v>
      </c>
      <c r="I19" s="2" t="s">
        <v>39</v>
      </c>
      <c r="J19" s="3">
        <v>75611</v>
      </c>
      <c r="K19" s="2">
        <v>1215</v>
      </c>
      <c r="L19" s="3">
        <f t="shared" si="3"/>
        <v>23510</v>
      </c>
      <c r="M19" s="2">
        <v>564</v>
      </c>
      <c r="N19" s="3">
        <v>99121</v>
      </c>
      <c r="O19" s="2">
        <v>1784</v>
      </c>
    </row>
    <row r="20" spans="2:15" x14ac:dyDescent="0.25">
      <c r="B20" s="5" t="s">
        <v>15</v>
      </c>
      <c r="C20" s="5">
        <v>3</v>
      </c>
      <c r="D20" s="4" t="s">
        <v>18</v>
      </c>
      <c r="E20" s="4" t="s">
        <v>19</v>
      </c>
      <c r="F20" s="4">
        <v>15</v>
      </c>
      <c r="G20" s="4">
        <v>2014</v>
      </c>
      <c r="I20" s="4" t="s">
        <v>40</v>
      </c>
      <c r="J20" s="7">
        <v>11113</v>
      </c>
      <c r="K20" s="4">
        <v>385</v>
      </c>
      <c r="L20" s="7">
        <f t="shared" si="3"/>
        <v>12013</v>
      </c>
      <c r="M20" s="4">
        <v>312</v>
      </c>
      <c r="N20" s="7">
        <v>23126</v>
      </c>
      <c r="O20" s="4">
        <v>700</v>
      </c>
    </row>
    <row r="21" spans="2:15" x14ac:dyDescent="0.25">
      <c r="B21" s="5" t="s">
        <v>15</v>
      </c>
      <c r="C21" s="5">
        <v>3</v>
      </c>
      <c r="D21" s="4" t="s">
        <v>18</v>
      </c>
      <c r="E21" s="4" t="s">
        <v>19</v>
      </c>
      <c r="F21" s="4">
        <v>16</v>
      </c>
      <c r="G21" s="4">
        <v>2014</v>
      </c>
      <c r="I21" s="4" t="s">
        <v>41</v>
      </c>
      <c r="J21" s="7">
        <v>12023</v>
      </c>
      <c r="K21" s="4">
        <v>335</v>
      </c>
      <c r="L21" s="7">
        <f t="shared" si="3"/>
        <v>16226</v>
      </c>
      <c r="M21" s="4">
        <v>425</v>
      </c>
      <c r="N21" s="7">
        <v>28249</v>
      </c>
      <c r="O21" s="4">
        <v>762</v>
      </c>
    </row>
    <row r="22" spans="2:15" x14ac:dyDescent="0.25">
      <c r="B22" s="1" t="s">
        <v>15</v>
      </c>
      <c r="C22" s="1">
        <v>3</v>
      </c>
      <c r="D22" s="2" t="s">
        <v>22</v>
      </c>
      <c r="E22" s="2" t="s">
        <v>19</v>
      </c>
      <c r="F22" s="9" t="s">
        <v>26</v>
      </c>
      <c r="G22" s="2">
        <v>2014</v>
      </c>
      <c r="H22" s="2"/>
      <c r="I22" s="2" t="s">
        <v>41</v>
      </c>
      <c r="J22" s="3">
        <f t="shared" ref="J22:O22" si="4">SUM(J20:J21)</f>
        <v>23136</v>
      </c>
      <c r="K22" s="2">
        <f t="shared" si="4"/>
        <v>720</v>
      </c>
      <c r="L22" s="3">
        <f t="shared" si="4"/>
        <v>28239</v>
      </c>
      <c r="M22" s="2">
        <f t="shared" si="4"/>
        <v>737</v>
      </c>
      <c r="N22" s="3">
        <f t="shared" si="4"/>
        <v>51375</v>
      </c>
      <c r="O22" s="2">
        <f t="shared" si="4"/>
        <v>1462</v>
      </c>
    </row>
    <row r="23" spans="2:15" x14ac:dyDescent="0.25">
      <c r="B23" s="5" t="s">
        <v>15</v>
      </c>
      <c r="C23" s="5">
        <v>2</v>
      </c>
      <c r="D23" s="4" t="s">
        <v>18</v>
      </c>
      <c r="E23" s="4" t="s">
        <v>24</v>
      </c>
      <c r="F23" s="4">
        <v>14</v>
      </c>
      <c r="G23" s="4">
        <v>2013</v>
      </c>
      <c r="I23" s="4" t="s">
        <v>42</v>
      </c>
      <c r="J23" s="7">
        <v>19593</v>
      </c>
      <c r="K23" s="4">
        <v>550</v>
      </c>
      <c r="L23" s="7">
        <f>SUM(N23-J23)</f>
        <v>11362</v>
      </c>
      <c r="M23" s="4">
        <v>292</v>
      </c>
      <c r="N23" s="7">
        <v>30955</v>
      </c>
      <c r="O23" s="4">
        <v>845</v>
      </c>
    </row>
    <row r="24" spans="2:15" x14ac:dyDescent="0.25">
      <c r="B24" s="5" t="s">
        <v>15</v>
      </c>
      <c r="C24" s="5">
        <v>2</v>
      </c>
      <c r="D24" s="4" t="s">
        <v>21</v>
      </c>
      <c r="E24" s="4" t="s">
        <v>24</v>
      </c>
      <c r="F24" s="4">
        <v>15</v>
      </c>
      <c r="G24" s="4">
        <v>2013</v>
      </c>
      <c r="I24" s="4" t="s">
        <v>42</v>
      </c>
      <c r="J24" s="7">
        <v>26786</v>
      </c>
      <c r="K24" s="4">
        <v>637</v>
      </c>
      <c r="L24" s="7">
        <f>SUM(N24-J24)</f>
        <v>17333</v>
      </c>
      <c r="M24" s="4">
        <v>443</v>
      </c>
      <c r="N24" s="7">
        <v>44119</v>
      </c>
      <c r="O24" s="4">
        <v>1085</v>
      </c>
    </row>
    <row r="25" spans="2:15" x14ac:dyDescent="0.25">
      <c r="B25" s="1" t="s">
        <v>15</v>
      </c>
      <c r="C25" s="1">
        <v>2</v>
      </c>
      <c r="D25" s="2" t="s">
        <v>22</v>
      </c>
      <c r="E25" s="2" t="s">
        <v>24</v>
      </c>
      <c r="F25" s="9" t="s">
        <v>43</v>
      </c>
      <c r="G25" s="2">
        <v>2013</v>
      </c>
      <c r="H25" s="2"/>
      <c r="I25" s="2" t="s">
        <v>42</v>
      </c>
      <c r="J25" s="3">
        <f t="shared" ref="J25:O25" si="5">SUM(J23:J24)</f>
        <v>46379</v>
      </c>
      <c r="K25" s="2">
        <f t="shared" si="5"/>
        <v>1187</v>
      </c>
      <c r="L25" s="3">
        <f t="shared" si="5"/>
        <v>28695</v>
      </c>
      <c r="M25" s="2">
        <f t="shared" si="5"/>
        <v>735</v>
      </c>
      <c r="N25" s="3">
        <f t="shared" si="5"/>
        <v>75074</v>
      </c>
      <c r="O25" s="2">
        <f t="shared" si="5"/>
        <v>1930</v>
      </c>
    </row>
    <row r="26" spans="2:15" x14ac:dyDescent="0.25">
      <c r="B26" s="5" t="s">
        <v>15</v>
      </c>
      <c r="C26" s="5">
        <v>1</v>
      </c>
      <c r="D26" s="4" t="s">
        <v>18</v>
      </c>
      <c r="E26" s="4" t="s">
        <v>27</v>
      </c>
      <c r="F26" s="4">
        <v>21</v>
      </c>
      <c r="G26" s="4">
        <v>2013</v>
      </c>
      <c r="I26" s="4" t="s">
        <v>44</v>
      </c>
      <c r="J26" s="7">
        <v>12077</v>
      </c>
      <c r="K26" s="4">
        <v>514</v>
      </c>
      <c r="L26" s="7">
        <f>SUM(N26-J26)</f>
        <v>11432</v>
      </c>
      <c r="M26" s="4">
        <v>320</v>
      </c>
      <c r="N26" s="7">
        <v>23509</v>
      </c>
      <c r="O26" s="4">
        <v>840</v>
      </c>
    </row>
    <row r="27" spans="2:15" x14ac:dyDescent="0.25">
      <c r="B27" s="5" t="s">
        <v>15</v>
      </c>
      <c r="C27" s="5">
        <v>1</v>
      </c>
      <c r="D27" s="4" t="s">
        <v>21</v>
      </c>
      <c r="E27" s="4" t="s">
        <v>27</v>
      </c>
      <c r="F27" s="4">
        <v>22</v>
      </c>
      <c r="G27" s="4">
        <v>2013</v>
      </c>
      <c r="I27" s="4" t="s">
        <v>44</v>
      </c>
      <c r="J27" s="7">
        <v>13352</v>
      </c>
      <c r="K27" s="4">
        <v>537</v>
      </c>
      <c r="L27" s="7">
        <f>SUM(N27-J27)</f>
        <v>16706</v>
      </c>
      <c r="M27" s="4">
        <v>476</v>
      </c>
      <c r="N27" s="7">
        <v>30058</v>
      </c>
      <c r="O27" s="4">
        <v>1018</v>
      </c>
    </row>
    <row r="28" spans="2:15" x14ac:dyDescent="0.25">
      <c r="B28" s="1" t="s">
        <v>15</v>
      </c>
      <c r="C28" s="1">
        <v>1</v>
      </c>
      <c r="D28" s="2" t="s">
        <v>22</v>
      </c>
      <c r="E28" s="2" t="s">
        <v>27</v>
      </c>
      <c r="F28" s="9" t="s">
        <v>45</v>
      </c>
      <c r="G28" s="2">
        <v>2013</v>
      </c>
      <c r="H28" s="2"/>
      <c r="I28" s="2" t="s">
        <v>44</v>
      </c>
      <c r="J28" s="3">
        <f t="shared" ref="J28:O28" si="6">SUM(J26:J27)</f>
        <v>25429</v>
      </c>
      <c r="K28" s="2">
        <f t="shared" si="6"/>
        <v>1051</v>
      </c>
      <c r="L28" s="3">
        <f t="shared" si="6"/>
        <v>28138</v>
      </c>
      <c r="M28" s="2">
        <f t="shared" si="6"/>
        <v>796</v>
      </c>
      <c r="N28" s="3">
        <f t="shared" si="6"/>
        <v>53567</v>
      </c>
      <c r="O28" s="2">
        <f t="shared" si="6"/>
        <v>1858</v>
      </c>
    </row>
    <row r="29" spans="2:15" x14ac:dyDescent="0.25">
      <c r="B29" s="1" t="s">
        <v>29</v>
      </c>
      <c r="C29" s="1">
        <v>5</v>
      </c>
      <c r="D29" s="2" t="s">
        <v>18</v>
      </c>
      <c r="E29" s="2" t="s">
        <v>30</v>
      </c>
      <c r="F29" s="2">
        <v>11</v>
      </c>
      <c r="G29" s="2">
        <v>2015</v>
      </c>
      <c r="H29" s="10">
        <v>0.75</v>
      </c>
      <c r="I29" s="2" t="s">
        <v>46</v>
      </c>
      <c r="J29" s="3">
        <v>18581</v>
      </c>
      <c r="K29" s="2">
        <v>526</v>
      </c>
      <c r="L29" s="3">
        <f t="shared" ref="L29:L36" si="7">SUM(N29-J29)</f>
        <v>31934</v>
      </c>
      <c r="M29" s="2">
        <v>841</v>
      </c>
      <c r="N29" s="3">
        <v>50515</v>
      </c>
      <c r="O29" s="2">
        <v>1382</v>
      </c>
    </row>
    <row r="30" spans="2:15" x14ac:dyDescent="0.25">
      <c r="B30" s="1" t="s">
        <v>29</v>
      </c>
      <c r="C30" s="1">
        <v>4</v>
      </c>
      <c r="D30" s="2" t="s">
        <v>18</v>
      </c>
      <c r="E30" s="2" t="s">
        <v>32</v>
      </c>
      <c r="F30" s="2">
        <v>14</v>
      </c>
      <c r="G30" s="2">
        <v>2015</v>
      </c>
      <c r="H30" s="10">
        <v>0.75</v>
      </c>
      <c r="I30" s="2" t="s">
        <v>47</v>
      </c>
      <c r="J30" s="3">
        <v>17776</v>
      </c>
      <c r="K30" s="2">
        <v>549</v>
      </c>
      <c r="L30" s="3">
        <f t="shared" si="7"/>
        <v>31732</v>
      </c>
      <c r="M30" s="2">
        <v>837</v>
      </c>
      <c r="N30" s="3">
        <v>49508</v>
      </c>
      <c r="O30" s="2">
        <v>1420</v>
      </c>
    </row>
    <row r="31" spans="2:15" x14ac:dyDescent="0.25">
      <c r="B31" s="1" t="s">
        <v>29</v>
      </c>
      <c r="C31" s="1">
        <v>3</v>
      </c>
      <c r="D31" s="2" t="s">
        <v>18</v>
      </c>
      <c r="E31" s="2" t="s">
        <v>48</v>
      </c>
      <c r="F31" s="2">
        <v>17</v>
      </c>
      <c r="G31" s="2">
        <v>2015</v>
      </c>
      <c r="H31" s="10">
        <v>0.75</v>
      </c>
      <c r="I31" s="2" t="s">
        <v>49</v>
      </c>
      <c r="J31" s="3">
        <v>6947</v>
      </c>
      <c r="K31" s="2">
        <v>377</v>
      </c>
      <c r="L31" s="3">
        <f t="shared" si="7"/>
        <v>32068</v>
      </c>
      <c r="M31" s="2">
        <v>848</v>
      </c>
      <c r="N31" s="3">
        <v>39015</v>
      </c>
      <c r="O31" s="2">
        <v>1239</v>
      </c>
    </row>
    <row r="32" spans="2:15" x14ac:dyDescent="0.25">
      <c r="B32" s="1" t="s">
        <v>29</v>
      </c>
      <c r="C32" s="1">
        <v>2</v>
      </c>
      <c r="D32" s="2" t="s">
        <v>18</v>
      </c>
      <c r="E32" s="2" t="s">
        <v>35</v>
      </c>
      <c r="F32" s="2">
        <v>15</v>
      </c>
      <c r="G32" s="2">
        <v>2014</v>
      </c>
      <c r="H32" s="10">
        <v>0.75</v>
      </c>
      <c r="I32" s="2" t="s">
        <v>50</v>
      </c>
      <c r="J32" s="3">
        <v>17131</v>
      </c>
      <c r="K32" s="2">
        <v>505</v>
      </c>
      <c r="L32" s="3">
        <f t="shared" si="7"/>
        <v>32872</v>
      </c>
      <c r="M32" s="2">
        <v>863</v>
      </c>
      <c r="N32" s="3">
        <v>50003</v>
      </c>
      <c r="O32" s="2">
        <v>1384</v>
      </c>
    </row>
    <row r="33" spans="2:15" x14ac:dyDescent="0.25">
      <c r="B33" s="1" t="s">
        <v>29</v>
      </c>
      <c r="C33" s="1">
        <v>1</v>
      </c>
      <c r="D33" s="2" t="s">
        <v>18</v>
      </c>
      <c r="E33" s="2" t="s">
        <v>37</v>
      </c>
      <c r="F33" s="2">
        <v>18</v>
      </c>
      <c r="G33" s="2">
        <v>2014</v>
      </c>
      <c r="H33" s="10">
        <v>0.75</v>
      </c>
      <c r="I33" s="2" t="s">
        <v>51</v>
      </c>
      <c r="J33" s="3">
        <v>19022</v>
      </c>
      <c r="K33" s="2">
        <v>422</v>
      </c>
      <c r="L33" s="3">
        <f t="shared" si="7"/>
        <v>23416</v>
      </c>
      <c r="M33" s="2">
        <v>869</v>
      </c>
      <c r="N33" s="3">
        <v>42438</v>
      </c>
      <c r="O33" s="2">
        <v>1296</v>
      </c>
    </row>
    <row r="34" spans="2:15" x14ac:dyDescent="0.25">
      <c r="B34" s="1" t="s">
        <v>15</v>
      </c>
      <c r="C34" s="1">
        <v>4</v>
      </c>
      <c r="D34" s="2" t="s">
        <v>18</v>
      </c>
      <c r="E34" s="2" t="s">
        <v>16</v>
      </c>
      <c r="F34" s="2">
        <v>2</v>
      </c>
      <c r="G34" s="2">
        <v>2015</v>
      </c>
      <c r="H34" s="10">
        <v>0.83333333333333337</v>
      </c>
      <c r="I34" s="2" t="s">
        <v>52</v>
      </c>
      <c r="J34" s="3">
        <v>15628</v>
      </c>
      <c r="K34" s="2">
        <v>396</v>
      </c>
      <c r="L34" s="3">
        <f t="shared" si="7"/>
        <v>22309</v>
      </c>
      <c r="M34" s="2">
        <v>518</v>
      </c>
      <c r="N34" s="3">
        <v>37937</v>
      </c>
      <c r="O34" s="2">
        <v>914</v>
      </c>
    </row>
    <row r="35" spans="2:15" x14ac:dyDescent="0.25">
      <c r="B35" s="5" t="s">
        <v>15</v>
      </c>
      <c r="C35" s="5">
        <v>3</v>
      </c>
      <c r="D35" s="4" t="s">
        <v>18</v>
      </c>
      <c r="E35" s="4" t="s">
        <v>19</v>
      </c>
      <c r="F35" s="4">
        <v>21</v>
      </c>
      <c r="G35" s="4">
        <v>2015</v>
      </c>
      <c r="H35" s="6">
        <v>0.75</v>
      </c>
      <c r="I35" s="4" t="s">
        <v>53</v>
      </c>
      <c r="J35" s="7">
        <v>14466</v>
      </c>
      <c r="K35" s="4">
        <v>572</v>
      </c>
      <c r="L35" s="7">
        <f t="shared" si="7"/>
        <v>8542</v>
      </c>
      <c r="M35" s="4">
        <v>259</v>
      </c>
      <c r="N35" s="7">
        <v>23008</v>
      </c>
      <c r="O35" s="4">
        <v>838</v>
      </c>
    </row>
    <row r="36" spans="2:15" x14ac:dyDescent="0.25">
      <c r="B36" s="5" t="s">
        <v>15</v>
      </c>
      <c r="C36" s="5">
        <v>3</v>
      </c>
      <c r="D36" s="4" t="s">
        <v>21</v>
      </c>
      <c r="E36" s="4" t="s">
        <v>19</v>
      </c>
      <c r="F36" s="4">
        <v>22</v>
      </c>
      <c r="G36" s="4">
        <v>2015</v>
      </c>
      <c r="H36" s="6">
        <v>0.60416666666666663</v>
      </c>
      <c r="I36" s="4" t="s">
        <v>53</v>
      </c>
      <c r="J36" s="7">
        <v>17825</v>
      </c>
      <c r="K36" s="4">
        <v>498</v>
      </c>
      <c r="L36" s="7">
        <f t="shared" si="7"/>
        <v>12524</v>
      </c>
      <c r="M36" s="4">
        <v>342</v>
      </c>
      <c r="N36" s="7">
        <v>30349</v>
      </c>
      <c r="O36" s="4">
        <v>846</v>
      </c>
    </row>
    <row r="37" spans="2:15" x14ac:dyDescent="0.25">
      <c r="B37" s="1" t="s">
        <v>15</v>
      </c>
      <c r="C37" s="1">
        <v>3</v>
      </c>
      <c r="D37" s="2" t="s">
        <v>22</v>
      </c>
      <c r="E37" s="2" t="s">
        <v>19</v>
      </c>
      <c r="F37" s="9" t="s">
        <v>45</v>
      </c>
      <c r="G37" s="2">
        <v>2015</v>
      </c>
      <c r="H37" s="2"/>
      <c r="I37" s="2" t="s">
        <v>53</v>
      </c>
      <c r="J37" s="3">
        <f t="shared" ref="J37:O37" si="8">SUM(J35:J36)</f>
        <v>32291</v>
      </c>
      <c r="K37" s="2">
        <f t="shared" si="8"/>
        <v>1070</v>
      </c>
      <c r="L37" s="3">
        <f t="shared" si="8"/>
        <v>21066</v>
      </c>
      <c r="M37" s="2">
        <f t="shared" si="8"/>
        <v>601</v>
      </c>
      <c r="N37" s="3">
        <f t="shared" si="8"/>
        <v>53357</v>
      </c>
      <c r="O37" s="2">
        <f t="shared" si="8"/>
        <v>1684</v>
      </c>
    </row>
    <row r="38" spans="2:15" x14ac:dyDescent="0.25">
      <c r="B38" s="5" t="s">
        <v>15</v>
      </c>
      <c r="C38" s="5">
        <v>2</v>
      </c>
      <c r="D38" s="4" t="s">
        <v>18</v>
      </c>
      <c r="E38" s="4" t="s">
        <v>24</v>
      </c>
      <c r="F38" s="4">
        <v>13</v>
      </c>
      <c r="G38" s="4">
        <v>2014</v>
      </c>
      <c r="H38" s="6">
        <v>0.75</v>
      </c>
      <c r="I38" s="4" t="s">
        <v>54</v>
      </c>
      <c r="J38" s="7">
        <v>17600</v>
      </c>
      <c r="K38" s="4">
        <v>625</v>
      </c>
      <c r="L38" s="7">
        <f>SUM(N38-J38)</f>
        <v>9207</v>
      </c>
      <c r="M38" s="4">
        <v>253</v>
      </c>
      <c r="N38" s="7">
        <v>26807</v>
      </c>
      <c r="O38" s="4">
        <v>879</v>
      </c>
    </row>
    <row r="39" spans="2:15" x14ac:dyDescent="0.25">
      <c r="B39" s="5" t="s">
        <v>15</v>
      </c>
      <c r="C39" s="5">
        <v>2</v>
      </c>
      <c r="D39" s="4" t="s">
        <v>21</v>
      </c>
      <c r="E39" s="4" t="s">
        <v>24</v>
      </c>
      <c r="F39" s="4">
        <v>14</v>
      </c>
      <c r="G39" s="4">
        <v>2014</v>
      </c>
      <c r="H39" s="6">
        <v>0.60416666666666663</v>
      </c>
      <c r="I39" s="4" t="s">
        <v>54</v>
      </c>
      <c r="J39" s="7">
        <v>27419</v>
      </c>
      <c r="K39" s="4">
        <v>785</v>
      </c>
      <c r="L39" s="7">
        <f>SUM(N39-J39)</f>
        <v>12401</v>
      </c>
      <c r="M39" s="4">
        <v>335</v>
      </c>
      <c r="N39" s="7">
        <v>39820</v>
      </c>
      <c r="O39" s="4">
        <v>1121</v>
      </c>
    </row>
    <row r="40" spans="2:15" x14ac:dyDescent="0.25">
      <c r="B40" s="1" t="s">
        <v>15</v>
      </c>
      <c r="C40" s="1">
        <v>2</v>
      </c>
      <c r="D40" s="2" t="s">
        <v>22</v>
      </c>
      <c r="E40" s="2" t="s">
        <v>24</v>
      </c>
      <c r="F40" s="9" t="s">
        <v>55</v>
      </c>
      <c r="G40" s="2">
        <v>2014</v>
      </c>
      <c r="H40" s="2"/>
      <c r="I40" s="2" t="s">
        <v>54</v>
      </c>
      <c r="J40" s="3">
        <f t="shared" ref="J40:O40" si="9">SUM(J38:J39)</f>
        <v>45019</v>
      </c>
      <c r="K40" s="2">
        <f t="shared" si="9"/>
        <v>1410</v>
      </c>
      <c r="L40" s="3">
        <f t="shared" si="9"/>
        <v>21608</v>
      </c>
      <c r="M40" s="2">
        <f t="shared" si="9"/>
        <v>588</v>
      </c>
      <c r="N40" s="3">
        <f t="shared" si="9"/>
        <v>66627</v>
      </c>
      <c r="O40" s="2">
        <f t="shared" si="9"/>
        <v>2000</v>
      </c>
    </row>
    <row r="41" spans="2:15" x14ac:dyDescent="0.25">
      <c r="B41" s="5" t="s">
        <v>15</v>
      </c>
      <c r="C41" s="5">
        <v>1</v>
      </c>
      <c r="D41" s="4" t="s">
        <v>18</v>
      </c>
      <c r="E41" s="4" t="s">
        <v>27</v>
      </c>
      <c r="F41" s="4">
        <v>13</v>
      </c>
      <c r="G41" s="4">
        <v>2014</v>
      </c>
      <c r="H41" s="6">
        <v>0.75</v>
      </c>
      <c r="I41" s="4" t="s">
        <v>56</v>
      </c>
      <c r="J41" s="7">
        <v>28699</v>
      </c>
      <c r="K41" s="4">
        <v>795</v>
      </c>
      <c r="L41" s="7">
        <f>SUM(N41-J41)</f>
        <v>8734</v>
      </c>
      <c r="M41" s="4">
        <v>225</v>
      </c>
      <c r="N41" s="7">
        <v>37433</v>
      </c>
      <c r="O41" s="4">
        <v>1028</v>
      </c>
    </row>
    <row r="42" spans="2:15" x14ac:dyDescent="0.25">
      <c r="B42" s="5" t="s">
        <v>15</v>
      </c>
      <c r="C42" s="5">
        <v>1</v>
      </c>
      <c r="D42" s="4" t="s">
        <v>21</v>
      </c>
      <c r="E42" s="4" t="s">
        <v>27</v>
      </c>
      <c r="F42" s="4">
        <v>14</v>
      </c>
      <c r="G42" s="4">
        <v>2014</v>
      </c>
      <c r="H42" s="6">
        <v>0.60416666666666663</v>
      </c>
      <c r="I42" s="4" t="s">
        <v>56</v>
      </c>
      <c r="J42" s="7">
        <v>26452</v>
      </c>
      <c r="K42" s="4">
        <v>706</v>
      </c>
      <c r="L42" s="7">
        <f>SUM(N42-J42)</f>
        <v>13129</v>
      </c>
      <c r="M42" s="4">
        <v>340</v>
      </c>
      <c r="N42" s="7">
        <v>39581</v>
      </c>
      <c r="O42" s="4">
        <v>1055</v>
      </c>
    </row>
    <row r="43" spans="2:15" x14ac:dyDescent="0.25">
      <c r="B43" s="1" t="s">
        <v>15</v>
      </c>
      <c r="C43" s="1">
        <v>1</v>
      </c>
      <c r="D43" s="2" t="s">
        <v>22</v>
      </c>
      <c r="E43" s="2" t="s">
        <v>27</v>
      </c>
      <c r="F43" s="9" t="s">
        <v>55</v>
      </c>
      <c r="G43" s="2">
        <v>2014</v>
      </c>
      <c r="H43" s="2"/>
      <c r="I43" s="2" t="s">
        <v>56</v>
      </c>
      <c r="J43" s="3">
        <f t="shared" ref="J43:O43" si="10">SUM(J41:J42)</f>
        <v>55151</v>
      </c>
      <c r="K43" s="2">
        <f t="shared" si="10"/>
        <v>1501</v>
      </c>
      <c r="L43" s="3">
        <f t="shared" si="10"/>
        <v>21863</v>
      </c>
      <c r="M43" s="2">
        <f t="shared" si="10"/>
        <v>565</v>
      </c>
      <c r="N43" s="3">
        <f t="shared" si="10"/>
        <v>77014</v>
      </c>
      <c r="O43" s="2">
        <f t="shared" si="10"/>
        <v>2083</v>
      </c>
    </row>
    <row r="44" spans="2:15" x14ac:dyDescent="0.25">
      <c r="B44" s="1" t="s">
        <v>29</v>
      </c>
      <c r="C44" s="1">
        <v>5</v>
      </c>
      <c r="D44" s="2" t="s">
        <v>18</v>
      </c>
      <c r="E44" s="2" t="s">
        <v>30</v>
      </c>
      <c r="F44" s="2">
        <v>9</v>
      </c>
      <c r="G44" s="2">
        <v>2016</v>
      </c>
      <c r="H44" s="10">
        <v>0.75</v>
      </c>
      <c r="I44" s="2" t="s">
        <v>57</v>
      </c>
      <c r="J44" s="3">
        <v>13918</v>
      </c>
      <c r="K44" s="2">
        <v>394</v>
      </c>
      <c r="L44" s="3">
        <f t="shared" ref="L44:L51" si="11">SUM(N44-J44)</f>
        <v>35704</v>
      </c>
      <c r="M44" s="2">
        <v>924</v>
      </c>
      <c r="N44" s="3">
        <v>49622</v>
      </c>
      <c r="O44" s="2">
        <v>1340</v>
      </c>
    </row>
    <row r="45" spans="2:15" x14ac:dyDescent="0.25">
      <c r="B45" s="1" t="s">
        <v>29</v>
      </c>
      <c r="C45" s="1">
        <v>4</v>
      </c>
      <c r="D45" s="2" t="s">
        <v>18</v>
      </c>
      <c r="E45" s="2" t="s">
        <v>32</v>
      </c>
      <c r="F45" s="2">
        <v>12</v>
      </c>
      <c r="G45" s="2">
        <v>2016</v>
      </c>
      <c r="H45" s="10">
        <v>0.75</v>
      </c>
      <c r="I45" s="2" t="s">
        <v>58</v>
      </c>
      <c r="J45" s="3">
        <v>11795</v>
      </c>
      <c r="K45" s="2">
        <v>369</v>
      </c>
      <c r="L45" s="3">
        <f t="shared" si="11"/>
        <v>35254</v>
      </c>
      <c r="M45" s="2">
        <v>912</v>
      </c>
      <c r="N45" s="3">
        <v>47049</v>
      </c>
      <c r="O45" s="2">
        <v>1300</v>
      </c>
    </row>
    <row r="46" spans="2:15" x14ac:dyDescent="0.25">
      <c r="B46" s="1" t="s">
        <v>29</v>
      </c>
      <c r="C46" s="1">
        <v>3</v>
      </c>
      <c r="D46" s="2" t="s">
        <v>18</v>
      </c>
      <c r="E46" s="2" t="s">
        <v>48</v>
      </c>
      <c r="F46" s="2">
        <v>23</v>
      </c>
      <c r="G46" s="2">
        <v>2016</v>
      </c>
      <c r="H46" s="10">
        <v>0.75</v>
      </c>
      <c r="I46" s="2" t="s">
        <v>59</v>
      </c>
      <c r="J46" s="3">
        <v>14436</v>
      </c>
      <c r="K46" s="2">
        <v>399</v>
      </c>
      <c r="L46" s="3">
        <f t="shared" si="11"/>
        <v>35182</v>
      </c>
      <c r="M46" s="2">
        <v>906</v>
      </c>
      <c r="N46" s="3">
        <v>49618</v>
      </c>
      <c r="O46" s="2">
        <v>1329</v>
      </c>
    </row>
    <row r="47" spans="2:15" x14ac:dyDescent="0.25">
      <c r="B47" s="1" t="s">
        <v>29</v>
      </c>
      <c r="C47" s="1">
        <v>2</v>
      </c>
      <c r="D47" s="2" t="s">
        <v>18</v>
      </c>
      <c r="E47" s="2" t="s">
        <v>60</v>
      </c>
      <c r="F47" s="2">
        <v>14</v>
      </c>
      <c r="G47" s="2">
        <v>2015</v>
      </c>
      <c r="H47" s="10">
        <v>0.75</v>
      </c>
      <c r="I47" s="2" t="s">
        <v>61</v>
      </c>
      <c r="J47" s="3">
        <v>10421</v>
      </c>
      <c r="K47" s="2">
        <v>332</v>
      </c>
      <c r="L47" s="3">
        <f t="shared" si="11"/>
        <v>35090</v>
      </c>
      <c r="M47" s="2">
        <v>909</v>
      </c>
      <c r="N47" s="3">
        <v>45511</v>
      </c>
      <c r="O47" s="2">
        <v>1261</v>
      </c>
    </row>
    <row r="48" spans="2:15" x14ac:dyDescent="0.25">
      <c r="B48" s="1" t="s">
        <v>29</v>
      </c>
      <c r="C48" s="1">
        <v>1</v>
      </c>
      <c r="D48" s="2" t="s">
        <v>18</v>
      </c>
      <c r="E48" s="2" t="s">
        <v>37</v>
      </c>
      <c r="F48" s="2">
        <v>10</v>
      </c>
      <c r="G48" s="2">
        <v>2015</v>
      </c>
      <c r="H48" s="10">
        <v>0.75</v>
      </c>
      <c r="I48" s="2" t="s">
        <v>62</v>
      </c>
      <c r="J48" s="3">
        <v>11774</v>
      </c>
      <c r="K48" s="2">
        <v>398</v>
      </c>
      <c r="L48" s="3">
        <f t="shared" si="11"/>
        <v>34747</v>
      </c>
      <c r="M48" s="2">
        <v>892</v>
      </c>
      <c r="N48" s="3">
        <v>46521</v>
      </c>
      <c r="O48" s="2">
        <v>1316</v>
      </c>
    </row>
    <row r="49" spans="2:15" x14ac:dyDescent="0.25">
      <c r="B49" s="1" t="s">
        <v>15</v>
      </c>
      <c r="C49" s="1">
        <v>4</v>
      </c>
      <c r="D49" s="2" t="s">
        <v>18</v>
      </c>
      <c r="E49" s="2" t="s">
        <v>30</v>
      </c>
      <c r="F49" s="2">
        <v>30</v>
      </c>
      <c r="G49" s="2">
        <v>2016</v>
      </c>
      <c r="H49" s="10">
        <v>0.83333333333333337</v>
      </c>
      <c r="I49" s="2" t="s">
        <v>63</v>
      </c>
      <c r="J49" s="3">
        <v>79176</v>
      </c>
      <c r="K49" s="2">
        <v>1689</v>
      </c>
      <c r="L49" s="3">
        <f t="shared" si="11"/>
        <v>22398</v>
      </c>
      <c r="M49" s="2">
        <v>569</v>
      </c>
      <c r="N49" s="3">
        <v>101574</v>
      </c>
      <c r="O49" s="2">
        <v>2205</v>
      </c>
    </row>
    <row r="50" spans="2:15" x14ac:dyDescent="0.25">
      <c r="B50" s="5" t="s">
        <v>15</v>
      </c>
      <c r="C50" s="5">
        <v>3</v>
      </c>
      <c r="D50" s="4" t="s">
        <v>18</v>
      </c>
      <c r="E50" s="4" t="s">
        <v>19</v>
      </c>
      <c r="F50" s="4">
        <v>20</v>
      </c>
      <c r="G50" s="4">
        <v>2016</v>
      </c>
      <c r="H50" s="6">
        <v>0.75</v>
      </c>
      <c r="I50" s="4" t="s">
        <v>64</v>
      </c>
      <c r="J50" s="7">
        <v>16020</v>
      </c>
      <c r="K50" s="4">
        <v>488</v>
      </c>
      <c r="L50" s="7">
        <f t="shared" si="11"/>
        <v>11253</v>
      </c>
      <c r="M50" s="4">
        <v>285</v>
      </c>
      <c r="N50" s="7">
        <v>27273</v>
      </c>
      <c r="O50" s="4">
        <v>773</v>
      </c>
    </row>
    <row r="51" spans="2:15" x14ac:dyDescent="0.25">
      <c r="B51" s="5" t="s">
        <v>15</v>
      </c>
      <c r="C51" s="5">
        <v>3</v>
      </c>
      <c r="D51" s="4" t="s">
        <v>21</v>
      </c>
      <c r="E51" s="4" t="s">
        <v>19</v>
      </c>
      <c r="F51" s="4">
        <v>21</v>
      </c>
      <c r="G51" s="4">
        <v>2016</v>
      </c>
      <c r="H51" s="6">
        <v>0.60416666666666663</v>
      </c>
      <c r="I51" s="4" t="s">
        <v>64</v>
      </c>
      <c r="J51" s="7">
        <v>12957</v>
      </c>
      <c r="K51" s="4">
        <v>404</v>
      </c>
      <c r="L51" s="7">
        <f t="shared" si="11"/>
        <v>15098</v>
      </c>
      <c r="M51" s="4">
        <v>376</v>
      </c>
      <c r="N51" s="7">
        <v>28055</v>
      </c>
      <c r="O51" s="4">
        <v>789</v>
      </c>
    </row>
    <row r="52" spans="2:15" x14ac:dyDescent="0.25">
      <c r="B52" s="1" t="s">
        <v>15</v>
      </c>
      <c r="C52" s="1">
        <v>3</v>
      </c>
      <c r="D52" s="2" t="s">
        <v>22</v>
      </c>
      <c r="E52" s="2" t="s">
        <v>19</v>
      </c>
      <c r="F52" s="9" t="s">
        <v>65</v>
      </c>
      <c r="G52" s="2">
        <v>2016</v>
      </c>
      <c r="H52" s="2"/>
      <c r="I52" s="2" t="s">
        <v>64</v>
      </c>
      <c r="J52" s="3">
        <f t="shared" ref="J52:O52" si="12">SUM(J50:J51)</f>
        <v>28977</v>
      </c>
      <c r="K52" s="2">
        <f t="shared" si="12"/>
        <v>892</v>
      </c>
      <c r="L52" s="3">
        <f t="shared" si="12"/>
        <v>26351</v>
      </c>
      <c r="M52" s="2">
        <f t="shared" si="12"/>
        <v>661</v>
      </c>
      <c r="N52" s="3">
        <f t="shared" si="12"/>
        <v>55328</v>
      </c>
      <c r="O52" s="2">
        <f t="shared" si="12"/>
        <v>1562</v>
      </c>
    </row>
    <row r="53" spans="2:15" x14ac:dyDescent="0.25">
      <c r="B53" s="5" t="s">
        <v>15</v>
      </c>
      <c r="C53" s="5">
        <v>2</v>
      </c>
      <c r="D53" s="4" t="s">
        <v>18</v>
      </c>
      <c r="E53" s="4" t="s">
        <v>24</v>
      </c>
      <c r="F53" s="4">
        <v>12</v>
      </c>
      <c r="G53" s="4">
        <v>2015</v>
      </c>
      <c r="H53" s="6">
        <v>0.75</v>
      </c>
      <c r="I53" s="4" t="s">
        <v>66</v>
      </c>
      <c r="J53" s="7">
        <v>18430</v>
      </c>
      <c r="K53" s="4">
        <v>521</v>
      </c>
      <c r="L53" s="7">
        <f>SUM(N53-J53)</f>
        <v>10842</v>
      </c>
      <c r="M53" s="4">
        <v>280</v>
      </c>
      <c r="N53" s="7">
        <v>29272</v>
      </c>
      <c r="O53" s="4">
        <v>804</v>
      </c>
    </row>
    <row r="54" spans="2:15" x14ac:dyDescent="0.25">
      <c r="B54" s="5" t="s">
        <v>15</v>
      </c>
      <c r="C54" s="5">
        <v>2</v>
      </c>
      <c r="D54" s="4" t="s">
        <v>21</v>
      </c>
      <c r="E54" s="4" t="s">
        <v>24</v>
      </c>
      <c r="F54" s="4">
        <v>13</v>
      </c>
      <c r="G54" s="4">
        <v>2015</v>
      </c>
      <c r="H54" s="6">
        <v>0.60416666666666663</v>
      </c>
      <c r="I54" s="4" t="s">
        <v>66</v>
      </c>
      <c r="J54" s="7">
        <v>24668</v>
      </c>
      <c r="K54" s="4">
        <v>636</v>
      </c>
      <c r="L54" s="7">
        <f>SUM(N54-J54)</f>
        <v>15438</v>
      </c>
      <c r="M54" s="4">
        <v>381</v>
      </c>
      <c r="N54" s="7">
        <v>40106</v>
      </c>
      <c r="O54" s="4">
        <v>1020</v>
      </c>
    </row>
    <row r="55" spans="2:15" x14ac:dyDescent="0.25">
      <c r="B55" s="1" t="s">
        <v>15</v>
      </c>
      <c r="C55" s="1">
        <v>2</v>
      </c>
      <c r="D55" s="2" t="s">
        <v>22</v>
      </c>
      <c r="E55" s="2" t="s">
        <v>24</v>
      </c>
      <c r="F55" s="9" t="s">
        <v>67</v>
      </c>
      <c r="G55" s="2">
        <v>2015</v>
      </c>
      <c r="H55" s="2"/>
      <c r="I55" s="2" t="s">
        <v>66</v>
      </c>
      <c r="J55" s="3">
        <f t="shared" ref="J55:O55" si="13">SUM(J53:J54)</f>
        <v>43098</v>
      </c>
      <c r="K55" s="2">
        <f t="shared" si="13"/>
        <v>1157</v>
      </c>
      <c r="L55" s="3">
        <f t="shared" si="13"/>
        <v>26280</v>
      </c>
      <c r="M55" s="2">
        <f t="shared" si="13"/>
        <v>661</v>
      </c>
      <c r="N55" s="3">
        <f t="shared" si="13"/>
        <v>69378</v>
      </c>
      <c r="O55" s="2">
        <f t="shared" si="13"/>
        <v>1824</v>
      </c>
    </row>
    <row r="56" spans="2:15" x14ac:dyDescent="0.25">
      <c r="B56" s="5" t="s">
        <v>15</v>
      </c>
      <c r="C56" s="5">
        <v>1</v>
      </c>
      <c r="D56" s="4" t="s">
        <v>18</v>
      </c>
      <c r="E56" s="4" t="s">
        <v>27</v>
      </c>
      <c r="F56" s="4">
        <v>19</v>
      </c>
      <c r="G56" s="4">
        <v>2015</v>
      </c>
      <c r="H56" s="6">
        <v>0.75</v>
      </c>
      <c r="I56" s="4" t="s">
        <v>68</v>
      </c>
      <c r="J56" s="7">
        <v>15443</v>
      </c>
      <c r="K56" s="4">
        <v>475</v>
      </c>
      <c r="L56" s="7">
        <f>SUM(N56-J56)</f>
        <v>11062</v>
      </c>
      <c r="M56" s="4">
        <v>286</v>
      </c>
      <c r="N56" s="7">
        <v>26505</v>
      </c>
      <c r="O56" s="4">
        <v>767</v>
      </c>
    </row>
    <row r="57" spans="2:15" x14ac:dyDescent="0.25">
      <c r="B57" s="5" t="s">
        <v>15</v>
      </c>
      <c r="C57" s="5">
        <v>1</v>
      </c>
      <c r="D57" s="4" t="s">
        <v>21</v>
      </c>
      <c r="E57" s="4" t="s">
        <v>27</v>
      </c>
      <c r="F57" s="4">
        <v>20</v>
      </c>
      <c r="G57" s="4">
        <v>2015</v>
      </c>
      <c r="H57" s="6">
        <v>0.60416666666666663</v>
      </c>
      <c r="I57" s="4" t="s">
        <v>68</v>
      </c>
      <c r="J57" s="7">
        <v>18850</v>
      </c>
      <c r="K57" s="4">
        <v>513</v>
      </c>
      <c r="L57" s="7">
        <f>SUM(N57-J57)</f>
        <v>14470</v>
      </c>
      <c r="M57" s="4">
        <v>352</v>
      </c>
      <c r="N57" s="7">
        <v>33320</v>
      </c>
      <c r="O57" s="4">
        <v>871</v>
      </c>
    </row>
    <row r="58" spans="2:15" x14ac:dyDescent="0.25">
      <c r="B58" s="1" t="s">
        <v>15</v>
      </c>
      <c r="C58" s="1">
        <v>1</v>
      </c>
      <c r="D58" s="2" t="s">
        <v>22</v>
      </c>
      <c r="E58" s="2" t="s">
        <v>27</v>
      </c>
      <c r="F58" s="9" t="s">
        <v>69</v>
      </c>
      <c r="G58" s="2">
        <v>2015</v>
      </c>
      <c r="H58" s="2"/>
      <c r="I58" s="2" t="s">
        <v>68</v>
      </c>
      <c r="J58" s="3">
        <f t="shared" ref="J58:O58" si="14">SUM(J56:J57)</f>
        <v>34293</v>
      </c>
      <c r="K58" s="2">
        <f t="shared" si="14"/>
        <v>988</v>
      </c>
      <c r="L58" s="3">
        <f t="shared" si="14"/>
        <v>25532</v>
      </c>
      <c r="M58" s="2">
        <f t="shared" si="14"/>
        <v>638</v>
      </c>
      <c r="N58" s="3">
        <f t="shared" si="14"/>
        <v>59825</v>
      </c>
      <c r="O58" s="2">
        <f t="shared" si="14"/>
        <v>1638</v>
      </c>
    </row>
    <row r="59" spans="2:15" x14ac:dyDescent="0.25">
      <c r="B59" s="1" t="s">
        <v>29</v>
      </c>
      <c r="C59" s="1">
        <v>5</v>
      </c>
      <c r="D59" s="2" t="s">
        <v>18</v>
      </c>
      <c r="E59" s="2" t="s">
        <v>30</v>
      </c>
      <c r="F59" s="2">
        <v>9</v>
      </c>
      <c r="G59" s="2">
        <v>2017</v>
      </c>
      <c r="H59" s="10">
        <v>0.75</v>
      </c>
      <c r="I59" s="2" t="s">
        <v>70</v>
      </c>
      <c r="J59" s="3">
        <v>13205</v>
      </c>
      <c r="K59" s="2">
        <v>427</v>
      </c>
      <c r="L59" s="3">
        <f t="shared" ref="L59:L65" si="15">SUM(N59-J59)</f>
        <v>33366</v>
      </c>
      <c r="M59" s="2">
        <v>865</v>
      </c>
      <c r="N59" s="3">
        <v>46571</v>
      </c>
      <c r="O59" s="2">
        <v>1298</v>
      </c>
    </row>
    <row r="60" spans="2:15" x14ac:dyDescent="0.25">
      <c r="B60" s="1" t="s">
        <v>29</v>
      </c>
      <c r="C60" s="1">
        <v>4</v>
      </c>
      <c r="D60" s="2" t="s">
        <v>18</v>
      </c>
      <c r="E60" s="2" t="s">
        <v>32</v>
      </c>
      <c r="F60" s="2">
        <v>18</v>
      </c>
      <c r="G60" s="2">
        <v>2017</v>
      </c>
      <c r="H60" s="10">
        <v>0.75</v>
      </c>
      <c r="I60" s="2" t="s">
        <v>71</v>
      </c>
      <c r="J60" s="3">
        <v>9747</v>
      </c>
      <c r="K60" s="2">
        <v>303</v>
      </c>
      <c r="L60" s="3">
        <f t="shared" si="15"/>
        <v>32947</v>
      </c>
      <c r="M60" s="2">
        <v>868</v>
      </c>
      <c r="N60" s="3">
        <v>42694</v>
      </c>
      <c r="O60" s="2">
        <v>1176</v>
      </c>
    </row>
    <row r="61" spans="2:15" x14ac:dyDescent="0.25">
      <c r="B61" s="1" t="s">
        <v>29</v>
      </c>
      <c r="C61" s="1">
        <v>3</v>
      </c>
      <c r="D61" s="2" t="s">
        <v>18</v>
      </c>
      <c r="E61" s="2" t="s">
        <v>48</v>
      </c>
      <c r="F61" s="2">
        <v>28</v>
      </c>
      <c r="G61" s="2">
        <v>2017</v>
      </c>
      <c r="H61" s="10">
        <v>0.75</v>
      </c>
      <c r="I61" s="2" t="s">
        <v>72</v>
      </c>
      <c r="J61" s="3">
        <v>13458</v>
      </c>
      <c r="K61" s="2">
        <v>413</v>
      </c>
      <c r="L61" s="3">
        <f t="shared" si="15"/>
        <v>32954</v>
      </c>
      <c r="M61" s="2">
        <v>858</v>
      </c>
      <c r="N61" s="3">
        <v>46412</v>
      </c>
      <c r="O61" s="2">
        <v>1276</v>
      </c>
    </row>
    <row r="62" spans="2:15" x14ac:dyDescent="0.25">
      <c r="B62" s="1" t="s">
        <v>29</v>
      </c>
      <c r="C62" s="1">
        <v>2</v>
      </c>
      <c r="D62" s="2" t="s">
        <v>18</v>
      </c>
      <c r="E62" s="2" t="s">
        <v>35</v>
      </c>
      <c r="F62" s="2">
        <v>19</v>
      </c>
      <c r="G62" s="2">
        <v>2016</v>
      </c>
      <c r="H62" s="10">
        <v>0.75</v>
      </c>
      <c r="I62" s="2" t="s">
        <v>73</v>
      </c>
      <c r="J62" s="3">
        <v>22066</v>
      </c>
      <c r="K62" s="2">
        <v>566</v>
      </c>
      <c r="L62" s="3">
        <f t="shared" si="15"/>
        <v>32904</v>
      </c>
      <c r="M62" s="2">
        <v>851</v>
      </c>
      <c r="N62" s="3">
        <v>54970</v>
      </c>
      <c r="O62" s="2">
        <v>1426</v>
      </c>
    </row>
    <row r="63" spans="2:15" x14ac:dyDescent="0.25">
      <c r="B63" s="1" t="s">
        <v>29</v>
      </c>
      <c r="C63" s="1">
        <v>1</v>
      </c>
      <c r="D63" s="2" t="s">
        <v>18</v>
      </c>
      <c r="E63" s="2" t="s">
        <v>27</v>
      </c>
      <c r="F63" s="2">
        <v>24</v>
      </c>
      <c r="G63" s="2">
        <v>2016</v>
      </c>
      <c r="H63" s="10">
        <v>0.75</v>
      </c>
      <c r="I63" s="2" t="s">
        <v>74</v>
      </c>
      <c r="J63" s="3">
        <v>10265</v>
      </c>
      <c r="K63" s="2">
        <v>332</v>
      </c>
      <c r="L63" s="3">
        <f t="shared" si="15"/>
        <v>33164</v>
      </c>
      <c r="M63" s="2">
        <v>866</v>
      </c>
      <c r="N63" s="3">
        <v>43429</v>
      </c>
      <c r="O63" s="2">
        <v>1203</v>
      </c>
    </row>
    <row r="64" spans="2:15" x14ac:dyDescent="0.25">
      <c r="B64" s="5" t="s">
        <v>15</v>
      </c>
      <c r="C64" s="5">
        <v>4</v>
      </c>
      <c r="D64" s="4" t="s">
        <v>18</v>
      </c>
      <c r="E64" s="4" t="s">
        <v>16</v>
      </c>
      <c r="F64" s="4">
        <v>6</v>
      </c>
      <c r="G64" s="4">
        <v>2017</v>
      </c>
      <c r="H64" s="6">
        <v>0.75</v>
      </c>
      <c r="I64" s="4" t="s">
        <v>75</v>
      </c>
      <c r="J64" s="7">
        <v>17807</v>
      </c>
      <c r="K64" s="4">
        <v>564</v>
      </c>
      <c r="L64" s="7">
        <f t="shared" si="15"/>
        <v>9796</v>
      </c>
      <c r="M64" s="4">
        <v>260</v>
      </c>
      <c r="N64" s="7">
        <v>27603</v>
      </c>
      <c r="O64" s="4">
        <v>829</v>
      </c>
    </row>
    <row r="65" spans="2:15" x14ac:dyDescent="0.25">
      <c r="B65" s="5" t="s">
        <v>15</v>
      </c>
      <c r="C65" s="5">
        <v>4</v>
      </c>
      <c r="D65" s="4" t="s">
        <v>21</v>
      </c>
      <c r="E65" s="4" t="s">
        <v>16</v>
      </c>
      <c r="F65" s="4">
        <v>7</v>
      </c>
      <c r="G65" s="4">
        <v>2017</v>
      </c>
      <c r="H65" s="6">
        <v>0.60416666666666663</v>
      </c>
      <c r="I65" s="4" t="s">
        <v>75</v>
      </c>
      <c r="J65" s="7">
        <v>14256</v>
      </c>
      <c r="K65" s="4">
        <v>485</v>
      </c>
      <c r="L65" s="7">
        <f t="shared" si="15"/>
        <v>13199</v>
      </c>
      <c r="M65" s="4">
        <v>344</v>
      </c>
      <c r="N65" s="7">
        <v>27455</v>
      </c>
      <c r="O65" s="4">
        <f>SUM(O66-O64)</f>
        <v>838</v>
      </c>
    </row>
    <row r="66" spans="2:15" x14ac:dyDescent="0.25">
      <c r="B66" s="1" t="s">
        <v>15</v>
      </c>
      <c r="C66" s="1">
        <v>4</v>
      </c>
      <c r="D66" s="2" t="s">
        <v>22</v>
      </c>
      <c r="E66" s="2" t="s">
        <v>16</v>
      </c>
      <c r="F66" s="9" t="s">
        <v>76</v>
      </c>
      <c r="G66" s="2">
        <v>2017</v>
      </c>
      <c r="H66" s="10" t="s">
        <v>77</v>
      </c>
      <c r="I66" s="2" t="s">
        <v>75</v>
      </c>
      <c r="J66" s="3">
        <f>SUM(J64:J65)</f>
        <v>32063</v>
      </c>
      <c r="K66" s="2">
        <f>SUM(K64:K65)</f>
        <v>1049</v>
      </c>
      <c r="L66" s="3">
        <f>SUM(L64:L65)</f>
        <v>22995</v>
      </c>
      <c r="M66" s="2">
        <f>SUM(M64:M65)</f>
        <v>604</v>
      </c>
      <c r="N66" s="3">
        <f>SUM(N64:N65)</f>
        <v>55058</v>
      </c>
      <c r="O66" s="2">
        <v>1667</v>
      </c>
    </row>
    <row r="67" spans="2:15" x14ac:dyDescent="0.25">
      <c r="B67" s="5" t="s">
        <v>15</v>
      </c>
      <c r="C67" s="5">
        <v>3</v>
      </c>
      <c r="D67" s="4" t="s">
        <v>18</v>
      </c>
      <c r="E67" s="4" t="s">
        <v>19</v>
      </c>
      <c r="F67" s="4">
        <v>25</v>
      </c>
      <c r="G67" s="4">
        <v>2017</v>
      </c>
      <c r="H67" s="6">
        <v>0.75</v>
      </c>
      <c r="I67" s="4" t="s">
        <v>78</v>
      </c>
      <c r="J67" s="7">
        <v>25038</v>
      </c>
      <c r="K67" s="4">
        <v>797</v>
      </c>
      <c r="L67" s="7">
        <f>SUM(N67-J67)</f>
        <v>10314</v>
      </c>
      <c r="M67" s="4">
        <v>268</v>
      </c>
      <c r="N67" s="7">
        <v>35352</v>
      </c>
      <c r="O67" s="4">
        <v>1077</v>
      </c>
    </row>
    <row r="68" spans="2:15" x14ac:dyDescent="0.25">
      <c r="B68" s="5" t="s">
        <v>15</v>
      </c>
      <c r="C68" s="5">
        <v>3</v>
      </c>
      <c r="D68" s="4" t="s">
        <v>21</v>
      </c>
      <c r="E68" s="4" t="s">
        <v>19</v>
      </c>
      <c r="F68" s="4">
        <v>26</v>
      </c>
      <c r="G68" s="4">
        <v>2017</v>
      </c>
      <c r="H68" s="6">
        <v>0.60416666666666663</v>
      </c>
      <c r="I68" s="4" t="s">
        <v>78</v>
      </c>
      <c r="J68" s="7">
        <v>21224</v>
      </c>
      <c r="K68" s="4">
        <v>615</v>
      </c>
      <c r="L68" s="7">
        <f>SUM(N68-J68)</f>
        <v>13405</v>
      </c>
      <c r="M68" s="4">
        <v>348</v>
      </c>
      <c r="N68" s="7">
        <v>34629</v>
      </c>
      <c r="O68" s="4">
        <v>987</v>
      </c>
    </row>
    <row r="69" spans="2:15" x14ac:dyDescent="0.25">
      <c r="B69" s="1" t="s">
        <v>15</v>
      </c>
      <c r="C69" s="1">
        <v>3</v>
      </c>
      <c r="D69" s="2" t="s">
        <v>22</v>
      </c>
      <c r="E69" s="2" t="s">
        <v>19</v>
      </c>
      <c r="F69" s="9" t="s">
        <v>79</v>
      </c>
      <c r="G69" s="2">
        <v>2017</v>
      </c>
      <c r="H69" s="10" t="s">
        <v>77</v>
      </c>
      <c r="I69" s="2" t="s">
        <v>78</v>
      </c>
      <c r="J69" s="3">
        <f t="shared" ref="J69:O69" si="16">SUM(J67:J68)</f>
        <v>46262</v>
      </c>
      <c r="K69" s="2">
        <f t="shared" si="16"/>
        <v>1412</v>
      </c>
      <c r="L69" s="3">
        <f t="shared" si="16"/>
        <v>23719</v>
      </c>
      <c r="M69" s="2">
        <f t="shared" si="16"/>
        <v>616</v>
      </c>
      <c r="N69" s="3">
        <f t="shared" si="16"/>
        <v>69981</v>
      </c>
      <c r="O69" s="2">
        <f t="shared" si="16"/>
        <v>2064</v>
      </c>
    </row>
    <row r="70" spans="2:15" x14ac:dyDescent="0.25">
      <c r="B70" s="5" t="s">
        <v>15</v>
      </c>
      <c r="C70" s="5">
        <v>2</v>
      </c>
      <c r="D70" s="4" t="s">
        <v>18</v>
      </c>
      <c r="E70" s="4" t="s">
        <v>24</v>
      </c>
      <c r="F70" s="4">
        <v>9</v>
      </c>
      <c r="G70" s="4">
        <v>2016</v>
      </c>
      <c r="H70" s="6">
        <v>0.75</v>
      </c>
      <c r="I70" s="4" t="s">
        <v>80</v>
      </c>
      <c r="J70" s="7">
        <v>15569</v>
      </c>
      <c r="K70" s="4">
        <v>451</v>
      </c>
      <c r="L70" s="7">
        <f>SUM(N70-J70)</f>
        <v>9539</v>
      </c>
      <c r="M70" s="4">
        <v>258</v>
      </c>
      <c r="N70" s="7">
        <v>25108</v>
      </c>
      <c r="O70" s="4">
        <v>712</v>
      </c>
    </row>
    <row r="71" spans="2:15" x14ac:dyDescent="0.25">
      <c r="B71" s="5" t="s">
        <v>15</v>
      </c>
      <c r="C71" s="5">
        <v>2</v>
      </c>
      <c r="D71" s="4" t="s">
        <v>21</v>
      </c>
      <c r="E71" s="4" t="s">
        <v>24</v>
      </c>
      <c r="F71" s="4">
        <v>10</v>
      </c>
      <c r="G71" s="4">
        <v>2016</v>
      </c>
      <c r="H71" s="6">
        <v>0.60416666666666663</v>
      </c>
      <c r="I71" s="4" t="s">
        <v>80</v>
      </c>
      <c r="J71" s="7">
        <v>21128</v>
      </c>
      <c r="K71" s="4">
        <v>547</v>
      </c>
      <c r="L71" s="7">
        <f>SUM(N71-J71)</f>
        <v>13621</v>
      </c>
      <c r="M71" s="4">
        <v>360</v>
      </c>
      <c r="N71" s="7">
        <v>34749</v>
      </c>
      <c r="O71" s="4">
        <v>922</v>
      </c>
    </row>
    <row r="72" spans="2:15" x14ac:dyDescent="0.25">
      <c r="B72" s="1" t="s">
        <v>15</v>
      </c>
      <c r="C72" s="1">
        <v>2</v>
      </c>
      <c r="D72" s="2" t="s">
        <v>22</v>
      </c>
      <c r="E72" s="2" t="s">
        <v>24</v>
      </c>
      <c r="F72" s="9" t="s">
        <v>23</v>
      </c>
      <c r="G72" s="2">
        <v>2016</v>
      </c>
      <c r="H72" s="10" t="s">
        <v>77</v>
      </c>
      <c r="I72" s="2" t="s">
        <v>80</v>
      </c>
      <c r="J72" s="3">
        <f t="shared" ref="J72:O72" si="17">SUM(J70:J71)</f>
        <v>36697</v>
      </c>
      <c r="K72" s="2">
        <f t="shared" si="17"/>
        <v>998</v>
      </c>
      <c r="L72" s="3">
        <f t="shared" si="17"/>
        <v>23160</v>
      </c>
      <c r="M72" s="2">
        <f t="shared" si="17"/>
        <v>618</v>
      </c>
      <c r="N72" s="3">
        <f t="shared" si="17"/>
        <v>59857</v>
      </c>
      <c r="O72" s="2">
        <f t="shared" si="17"/>
        <v>1634</v>
      </c>
    </row>
    <row r="73" spans="2:15" x14ac:dyDescent="0.25">
      <c r="B73" s="5" t="s">
        <v>15</v>
      </c>
      <c r="C73" s="5">
        <v>1</v>
      </c>
      <c r="D73" s="4" t="s">
        <v>18</v>
      </c>
      <c r="E73" s="4" t="s">
        <v>37</v>
      </c>
      <c r="F73" s="4">
        <v>29</v>
      </c>
      <c r="G73" s="4">
        <v>2016</v>
      </c>
      <c r="H73" s="6">
        <v>0.75</v>
      </c>
      <c r="I73" s="4" t="s">
        <v>81</v>
      </c>
      <c r="J73" s="7">
        <v>9248</v>
      </c>
      <c r="K73" s="4">
        <v>421</v>
      </c>
      <c r="L73" s="7">
        <f>SUM(N73-J73)</f>
        <v>9698</v>
      </c>
      <c r="M73" s="4">
        <v>261</v>
      </c>
      <c r="N73" s="7">
        <v>18946</v>
      </c>
      <c r="O73" s="4">
        <v>690</v>
      </c>
    </row>
    <row r="74" spans="2:15" x14ac:dyDescent="0.25">
      <c r="B74" s="5" t="s">
        <v>15</v>
      </c>
      <c r="C74" s="5">
        <v>1</v>
      </c>
      <c r="D74" s="4" t="s">
        <v>21</v>
      </c>
      <c r="E74" s="4" t="s">
        <v>37</v>
      </c>
      <c r="F74" s="4">
        <v>30</v>
      </c>
      <c r="G74" s="4">
        <v>2016</v>
      </c>
      <c r="H74" s="6">
        <v>0.60416666666666663</v>
      </c>
      <c r="I74" s="4" t="s">
        <v>81</v>
      </c>
      <c r="J74" s="7">
        <v>7056</v>
      </c>
      <c r="K74" s="4">
        <v>319</v>
      </c>
      <c r="L74" s="7">
        <f>SUM(N74-J74)</f>
        <v>13146</v>
      </c>
      <c r="M74" s="4">
        <v>343</v>
      </c>
      <c r="N74" s="7">
        <v>20202</v>
      </c>
      <c r="O74" s="4">
        <v>677</v>
      </c>
    </row>
    <row r="75" spans="2:15" x14ac:dyDescent="0.25">
      <c r="B75" s="1" t="s">
        <v>15</v>
      </c>
      <c r="C75" s="1">
        <v>1</v>
      </c>
      <c r="D75" s="2" t="s">
        <v>22</v>
      </c>
      <c r="E75" s="2" t="s">
        <v>37</v>
      </c>
      <c r="F75" s="9" t="s">
        <v>82</v>
      </c>
      <c r="G75" s="2">
        <v>2016</v>
      </c>
      <c r="H75" s="10" t="s">
        <v>77</v>
      </c>
      <c r="I75" s="2" t="s">
        <v>81</v>
      </c>
      <c r="J75" s="3">
        <f t="shared" ref="J75:O75" si="18">SUM(J73:J74)</f>
        <v>16304</v>
      </c>
      <c r="K75" s="2">
        <f t="shared" si="18"/>
        <v>740</v>
      </c>
      <c r="L75" s="3">
        <f t="shared" si="18"/>
        <v>22844</v>
      </c>
      <c r="M75" s="2">
        <f t="shared" si="18"/>
        <v>604</v>
      </c>
      <c r="N75" s="3">
        <f t="shared" si="18"/>
        <v>39148</v>
      </c>
      <c r="O75" s="2">
        <f t="shared" si="18"/>
        <v>1367</v>
      </c>
    </row>
    <row r="76" spans="2:15" x14ac:dyDescent="0.25">
      <c r="B76" s="1" t="s">
        <v>29</v>
      </c>
      <c r="C76" s="1">
        <v>5</v>
      </c>
      <c r="D76" s="2" t="s">
        <v>18</v>
      </c>
      <c r="E76" s="2" t="s">
        <v>30</v>
      </c>
      <c r="F76" s="2">
        <v>21</v>
      </c>
      <c r="G76" s="2">
        <v>2018</v>
      </c>
      <c r="H76" s="10">
        <v>0.75</v>
      </c>
      <c r="I76" s="2" t="s">
        <v>83</v>
      </c>
      <c r="J76" s="3">
        <v>10520</v>
      </c>
      <c r="K76" s="2">
        <v>305</v>
      </c>
      <c r="L76" s="3">
        <f t="shared" ref="L76:L102" si="19">SUM(N76-J76)</f>
        <v>32209</v>
      </c>
      <c r="M76" s="2">
        <v>828</v>
      </c>
      <c r="N76" s="3">
        <v>42729</v>
      </c>
      <c r="O76" s="2">
        <v>1175</v>
      </c>
    </row>
    <row r="77" spans="2:15" x14ac:dyDescent="0.25">
      <c r="B77" s="1" t="s">
        <v>29</v>
      </c>
      <c r="C77" s="1">
        <v>4</v>
      </c>
      <c r="D77" s="2" t="s">
        <v>21</v>
      </c>
      <c r="E77" s="2" t="s">
        <v>32</v>
      </c>
      <c r="F77" s="2">
        <v>24</v>
      </c>
      <c r="G77" s="2">
        <v>2018</v>
      </c>
      <c r="H77" s="10">
        <v>0.75</v>
      </c>
      <c r="I77" s="2" t="s">
        <v>84</v>
      </c>
      <c r="J77" s="3">
        <v>5099</v>
      </c>
      <c r="K77" s="2">
        <v>220</v>
      </c>
      <c r="L77" s="3">
        <f t="shared" si="19"/>
        <v>33114</v>
      </c>
      <c r="M77" s="2">
        <v>835</v>
      </c>
      <c r="N77" s="3">
        <v>38213</v>
      </c>
      <c r="O77" s="2">
        <v>1064</v>
      </c>
    </row>
    <row r="78" spans="2:15" x14ac:dyDescent="0.25">
      <c r="B78" s="1" t="s">
        <v>29</v>
      </c>
      <c r="C78" s="1">
        <v>3</v>
      </c>
      <c r="D78" s="2" t="s">
        <v>85</v>
      </c>
      <c r="E78" s="2" t="s">
        <v>48</v>
      </c>
      <c r="F78" s="2">
        <v>27</v>
      </c>
      <c r="G78" s="2">
        <v>2018</v>
      </c>
      <c r="H78" s="10">
        <v>0.75</v>
      </c>
      <c r="I78" s="2" t="s">
        <v>86</v>
      </c>
      <c r="J78" s="3">
        <v>8940</v>
      </c>
      <c r="K78" s="2">
        <v>334</v>
      </c>
      <c r="L78" s="3">
        <f t="shared" si="19"/>
        <v>31283</v>
      </c>
      <c r="M78" s="2">
        <v>809</v>
      </c>
      <c r="N78" s="3">
        <v>40223</v>
      </c>
      <c r="O78" s="2">
        <v>1175</v>
      </c>
    </row>
    <row r="79" spans="2:15" x14ac:dyDescent="0.25">
      <c r="B79" s="1" t="s">
        <v>29</v>
      </c>
      <c r="C79" s="1">
        <v>2</v>
      </c>
      <c r="D79" s="2" t="s">
        <v>87</v>
      </c>
      <c r="E79" s="2" t="s">
        <v>35</v>
      </c>
      <c r="F79" s="2">
        <v>18</v>
      </c>
      <c r="G79" s="2">
        <v>2017</v>
      </c>
      <c r="H79" s="10">
        <v>0.75</v>
      </c>
      <c r="I79" s="2" t="s">
        <v>88</v>
      </c>
      <c r="J79" s="3">
        <v>9987</v>
      </c>
      <c r="K79" s="2">
        <v>339</v>
      </c>
      <c r="L79" s="3">
        <f t="shared" si="19"/>
        <v>31830</v>
      </c>
      <c r="M79" s="2">
        <v>808</v>
      </c>
      <c r="N79" s="3">
        <v>41817</v>
      </c>
      <c r="O79" s="2">
        <v>1204</v>
      </c>
    </row>
    <row r="80" spans="2:15" x14ac:dyDescent="0.25">
      <c r="B80" s="1" t="s">
        <v>29</v>
      </c>
      <c r="C80" s="1">
        <v>1</v>
      </c>
      <c r="D80" s="2" t="s">
        <v>89</v>
      </c>
      <c r="E80" s="2" t="s">
        <v>27</v>
      </c>
      <c r="F80" s="2">
        <v>23</v>
      </c>
      <c r="G80" s="2">
        <v>2017</v>
      </c>
      <c r="H80" s="10">
        <v>0.75</v>
      </c>
      <c r="I80" s="2" t="s">
        <v>90</v>
      </c>
      <c r="J80" s="3">
        <v>7966</v>
      </c>
      <c r="K80" s="2">
        <v>335</v>
      </c>
      <c r="L80" s="3">
        <f t="shared" si="19"/>
        <v>31401</v>
      </c>
      <c r="M80" s="2">
        <v>805</v>
      </c>
      <c r="N80" s="3">
        <v>39367</v>
      </c>
      <c r="O80" s="2">
        <v>1169</v>
      </c>
    </row>
    <row r="81" spans="2:15" x14ac:dyDescent="0.25">
      <c r="B81" s="1" t="s">
        <v>15</v>
      </c>
      <c r="C81" s="1">
        <v>4</v>
      </c>
      <c r="D81" s="2" t="s">
        <v>21</v>
      </c>
      <c r="E81" s="2" t="s">
        <v>16</v>
      </c>
      <c r="F81" s="2">
        <v>6</v>
      </c>
      <c r="G81" s="2">
        <v>2018</v>
      </c>
      <c r="H81" s="10">
        <v>0.60416666666666663</v>
      </c>
      <c r="I81" s="2" t="s">
        <v>91</v>
      </c>
      <c r="J81" s="3">
        <v>26161</v>
      </c>
      <c r="K81" s="2">
        <v>655</v>
      </c>
      <c r="L81" s="3">
        <f t="shared" si="19"/>
        <v>22987</v>
      </c>
      <c r="M81" s="2">
        <v>593</v>
      </c>
      <c r="N81" s="3">
        <v>49148</v>
      </c>
      <c r="O81" s="2">
        <v>1265</v>
      </c>
    </row>
    <row r="82" spans="2:15" x14ac:dyDescent="0.25">
      <c r="B82" s="1" t="s">
        <v>15</v>
      </c>
      <c r="C82" s="1">
        <v>3</v>
      </c>
      <c r="D82" s="2" t="s">
        <v>21</v>
      </c>
      <c r="E82" s="2" t="s">
        <v>19</v>
      </c>
      <c r="F82" s="2">
        <v>25</v>
      </c>
      <c r="G82" s="2">
        <v>2018</v>
      </c>
      <c r="H82" s="10">
        <v>0.60416666666666663</v>
      </c>
      <c r="I82" s="2" t="s">
        <v>92</v>
      </c>
      <c r="J82" s="3">
        <v>26639</v>
      </c>
      <c r="K82" s="2">
        <v>705</v>
      </c>
      <c r="L82" s="3">
        <f t="shared" si="19"/>
        <v>22515</v>
      </c>
      <c r="M82" s="2">
        <v>580</v>
      </c>
      <c r="N82" s="3">
        <v>49154</v>
      </c>
      <c r="O82" s="2">
        <v>1301</v>
      </c>
    </row>
    <row r="83" spans="2:15" x14ac:dyDescent="0.25">
      <c r="B83" s="1" t="s">
        <v>15</v>
      </c>
      <c r="C83" s="1">
        <v>2</v>
      </c>
      <c r="D83" s="2" t="s">
        <v>21</v>
      </c>
      <c r="E83" s="2" t="s">
        <v>24</v>
      </c>
      <c r="F83" s="2">
        <v>10</v>
      </c>
      <c r="G83" s="2">
        <v>2017</v>
      </c>
      <c r="H83" s="10">
        <v>0.60416666666666696</v>
      </c>
      <c r="I83" s="2" t="s">
        <v>93</v>
      </c>
      <c r="J83" s="3">
        <v>30626</v>
      </c>
      <c r="K83" s="2">
        <v>784</v>
      </c>
      <c r="L83" s="3">
        <f t="shared" si="19"/>
        <v>22908</v>
      </c>
      <c r="M83" s="2">
        <v>579</v>
      </c>
      <c r="N83" s="3">
        <v>53534</v>
      </c>
      <c r="O83" s="2">
        <v>1415</v>
      </c>
    </row>
    <row r="84" spans="2:15" x14ac:dyDescent="0.25">
      <c r="B84" s="1" t="s">
        <v>15</v>
      </c>
      <c r="C84" s="1">
        <v>1</v>
      </c>
      <c r="D84" s="2" t="s">
        <v>21</v>
      </c>
      <c r="E84" s="2" t="s">
        <v>37</v>
      </c>
      <c r="F84" s="2">
        <v>22</v>
      </c>
      <c r="G84" s="2">
        <v>2017</v>
      </c>
      <c r="H84" s="10">
        <v>0.60416666666666696</v>
      </c>
      <c r="I84" s="2" t="s">
        <v>94</v>
      </c>
      <c r="J84" s="3">
        <v>13058</v>
      </c>
      <c r="K84" s="2">
        <v>467</v>
      </c>
      <c r="L84" s="3">
        <f t="shared" si="19"/>
        <v>22601</v>
      </c>
      <c r="M84" s="2">
        <v>562</v>
      </c>
      <c r="N84" s="3">
        <v>35659</v>
      </c>
      <c r="O84" s="2">
        <v>1056</v>
      </c>
    </row>
    <row r="85" spans="2:15" x14ac:dyDescent="0.25">
      <c r="B85" s="1" t="s">
        <v>29</v>
      </c>
      <c r="C85" s="1">
        <v>5</v>
      </c>
      <c r="D85" s="2" t="s">
        <v>18</v>
      </c>
      <c r="E85" s="2" t="s">
        <v>30</v>
      </c>
      <c r="F85" s="2">
        <v>27</v>
      </c>
      <c r="G85" s="2">
        <v>2019</v>
      </c>
      <c r="H85" s="10">
        <v>0.75</v>
      </c>
      <c r="I85" s="2" t="s">
        <v>95</v>
      </c>
      <c r="J85" s="3">
        <v>12735</v>
      </c>
      <c r="K85" s="2">
        <v>516</v>
      </c>
      <c r="L85" s="3">
        <f t="shared" si="19"/>
        <v>31723</v>
      </c>
      <c r="M85" s="2">
        <v>759</v>
      </c>
      <c r="N85" s="3">
        <v>44458</v>
      </c>
      <c r="O85" s="2">
        <v>1349</v>
      </c>
    </row>
    <row r="86" spans="2:15" x14ac:dyDescent="0.25">
      <c r="B86" s="1" t="s">
        <v>29</v>
      </c>
      <c r="C86" s="1">
        <v>4</v>
      </c>
      <c r="D86" s="2" t="s">
        <v>18</v>
      </c>
      <c r="E86" s="2" t="s">
        <v>32</v>
      </c>
      <c r="F86" s="2">
        <v>23</v>
      </c>
      <c r="G86" s="2">
        <v>2019</v>
      </c>
      <c r="H86" s="10">
        <v>0.75</v>
      </c>
      <c r="I86" s="2" t="s">
        <v>96</v>
      </c>
      <c r="J86" s="3">
        <v>15807</v>
      </c>
      <c r="K86" s="2">
        <v>436</v>
      </c>
      <c r="L86" s="3">
        <f t="shared" si="19"/>
        <v>30433</v>
      </c>
      <c r="M86" s="2">
        <v>776</v>
      </c>
      <c r="N86" s="3">
        <v>46240</v>
      </c>
      <c r="O86" s="2">
        <v>1235</v>
      </c>
    </row>
    <row r="87" spans="2:15" x14ac:dyDescent="0.25">
      <c r="B87" s="1" t="s">
        <v>29</v>
      </c>
      <c r="C87" s="1">
        <v>3</v>
      </c>
      <c r="D87" s="2" t="s">
        <v>18</v>
      </c>
      <c r="E87" s="2" t="s">
        <v>48</v>
      </c>
      <c r="F87" s="2">
        <v>26</v>
      </c>
      <c r="G87" s="2">
        <v>2019</v>
      </c>
      <c r="H87" s="10">
        <v>0.75</v>
      </c>
      <c r="I87" s="2" t="s">
        <v>97</v>
      </c>
      <c r="J87" s="3">
        <v>10777</v>
      </c>
      <c r="K87" s="2">
        <v>334</v>
      </c>
      <c r="L87" s="3">
        <f t="shared" si="19"/>
        <v>30339</v>
      </c>
      <c r="M87" s="2">
        <v>773</v>
      </c>
      <c r="N87" s="3">
        <v>41116</v>
      </c>
      <c r="O87" s="2">
        <v>1144</v>
      </c>
    </row>
    <row r="88" spans="2:15" x14ac:dyDescent="0.25">
      <c r="B88" s="1" t="s">
        <v>29</v>
      </c>
      <c r="C88" s="1">
        <v>2</v>
      </c>
      <c r="D88" s="2" t="s">
        <v>18</v>
      </c>
      <c r="E88" s="2" t="s">
        <v>35</v>
      </c>
      <c r="F88" s="2">
        <v>10</v>
      </c>
      <c r="G88" s="2">
        <v>2018</v>
      </c>
      <c r="H88" s="10">
        <v>0.75</v>
      </c>
      <c r="I88" s="2" t="s">
        <v>98</v>
      </c>
      <c r="J88" s="3">
        <v>10262</v>
      </c>
      <c r="K88" s="2">
        <v>423</v>
      </c>
      <c r="L88" s="3">
        <f t="shared" si="19"/>
        <v>29515</v>
      </c>
      <c r="M88" s="2">
        <v>752</v>
      </c>
      <c r="N88" s="3">
        <v>39777</v>
      </c>
      <c r="O88" s="2">
        <v>1198</v>
      </c>
    </row>
    <row r="89" spans="2:15" x14ac:dyDescent="0.25">
      <c r="B89" s="1" t="s">
        <v>29</v>
      </c>
      <c r="C89" s="1">
        <v>1</v>
      </c>
      <c r="D89" s="2" t="s">
        <v>18</v>
      </c>
      <c r="E89" s="2" t="s">
        <v>27</v>
      </c>
      <c r="F89" s="2">
        <v>22</v>
      </c>
      <c r="G89" s="2">
        <v>2018</v>
      </c>
      <c r="H89" s="10">
        <v>0.75</v>
      </c>
      <c r="I89" s="2" t="s">
        <v>99</v>
      </c>
      <c r="J89" s="3">
        <v>10944</v>
      </c>
      <c r="K89" s="2">
        <v>437</v>
      </c>
      <c r="L89" s="3">
        <f t="shared" si="19"/>
        <v>30193</v>
      </c>
      <c r="M89" s="2">
        <v>761</v>
      </c>
      <c r="N89" s="3">
        <v>41137</v>
      </c>
      <c r="O89" s="2">
        <v>1255</v>
      </c>
    </row>
    <row r="90" spans="2:15" x14ac:dyDescent="0.25">
      <c r="B90" s="1" t="s">
        <v>15</v>
      </c>
      <c r="C90" s="1">
        <v>4</v>
      </c>
      <c r="D90" s="2" t="s">
        <v>21</v>
      </c>
      <c r="E90" s="2" t="s">
        <v>16</v>
      </c>
      <c r="F90" s="2">
        <v>12</v>
      </c>
      <c r="G90" s="2">
        <v>2019</v>
      </c>
      <c r="H90" s="10">
        <v>0.60416666666666663</v>
      </c>
      <c r="I90" s="2" t="s">
        <v>100</v>
      </c>
      <c r="J90" s="3">
        <v>26280</v>
      </c>
      <c r="K90" s="2">
        <v>686</v>
      </c>
      <c r="L90" s="3">
        <f t="shared" si="19"/>
        <v>23693</v>
      </c>
      <c r="M90" s="2">
        <v>616</v>
      </c>
      <c r="N90" s="3">
        <v>49973</v>
      </c>
      <c r="O90" s="2">
        <v>1318</v>
      </c>
    </row>
    <row r="91" spans="2:15" x14ac:dyDescent="0.25">
      <c r="B91" s="1" t="s">
        <v>15</v>
      </c>
      <c r="C91" s="1">
        <v>3</v>
      </c>
      <c r="D91" s="2" t="s">
        <v>21</v>
      </c>
      <c r="E91" s="2" t="s">
        <v>19</v>
      </c>
      <c r="F91" s="2">
        <v>24</v>
      </c>
      <c r="G91" s="2">
        <v>2019</v>
      </c>
      <c r="H91" s="10">
        <v>0.60416666666666663</v>
      </c>
      <c r="I91" s="2" t="s">
        <v>101</v>
      </c>
      <c r="J91" s="3">
        <v>28490</v>
      </c>
      <c r="K91" s="2">
        <v>719</v>
      </c>
      <c r="L91" s="3">
        <f t="shared" si="19"/>
        <v>25385</v>
      </c>
      <c r="M91" s="2">
        <v>653</v>
      </c>
      <c r="N91" s="3">
        <v>53875</v>
      </c>
      <c r="O91" s="2">
        <v>1415</v>
      </c>
    </row>
    <row r="92" spans="2:15" x14ac:dyDescent="0.25">
      <c r="B92" s="1" t="s">
        <v>15</v>
      </c>
      <c r="C92" s="1">
        <v>2</v>
      </c>
      <c r="D92" s="2" t="s">
        <v>21</v>
      </c>
      <c r="E92" s="2" t="s">
        <v>24</v>
      </c>
      <c r="F92" s="2">
        <v>16</v>
      </c>
      <c r="G92" s="2">
        <v>2018</v>
      </c>
      <c r="H92" s="10">
        <v>0.60416666666666663</v>
      </c>
      <c r="I92" s="2" t="s">
        <v>102</v>
      </c>
      <c r="J92" s="3">
        <v>30147</v>
      </c>
      <c r="K92" s="2">
        <v>790</v>
      </c>
      <c r="L92" s="3">
        <f t="shared" si="19"/>
        <v>24099</v>
      </c>
      <c r="M92" s="2">
        <v>626</v>
      </c>
      <c r="N92" s="3">
        <v>54246</v>
      </c>
      <c r="O92" s="2">
        <v>1424</v>
      </c>
    </row>
    <row r="93" spans="2:15" x14ac:dyDescent="0.25">
      <c r="B93" s="1" t="s">
        <v>15</v>
      </c>
      <c r="C93" s="1">
        <v>1</v>
      </c>
      <c r="D93" s="2" t="s">
        <v>21</v>
      </c>
      <c r="E93" s="2" t="s">
        <v>37</v>
      </c>
      <c r="F93" s="2">
        <v>14</v>
      </c>
      <c r="G93" s="2">
        <v>2018</v>
      </c>
      <c r="H93" s="10">
        <v>0.60416666666666663</v>
      </c>
      <c r="I93" s="2" t="s">
        <v>103</v>
      </c>
      <c r="J93" s="3">
        <v>19121</v>
      </c>
      <c r="K93" s="2">
        <v>522</v>
      </c>
      <c r="L93" s="3">
        <f t="shared" si="19"/>
        <v>24900</v>
      </c>
      <c r="M93" s="2">
        <v>644</v>
      </c>
      <c r="N93" s="3">
        <v>44021</v>
      </c>
      <c r="O93" s="2">
        <v>1203</v>
      </c>
    </row>
    <row r="94" spans="2:15" x14ac:dyDescent="0.25">
      <c r="B94" s="1" t="s">
        <v>29</v>
      </c>
      <c r="C94" s="1">
        <v>5</v>
      </c>
      <c r="D94" s="2" t="s">
        <v>18</v>
      </c>
      <c r="E94" s="2" t="s">
        <v>30</v>
      </c>
      <c r="F94" s="2">
        <v>18</v>
      </c>
      <c r="G94" s="2">
        <v>2020</v>
      </c>
      <c r="H94" s="10">
        <v>0.75</v>
      </c>
      <c r="I94" s="2" t="s">
        <v>104</v>
      </c>
      <c r="J94" s="3">
        <v>2877</v>
      </c>
      <c r="K94" s="2">
        <v>199</v>
      </c>
      <c r="L94" s="3">
        <f t="shared" si="19"/>
        <v>32512</v>
      </c>
      <c r="M94" s="2">
        <v>829</v>
      </c>
      <c r="N94" s="3">
        <v>35389</v>
      </c>
      <c r="O94" s="2">
        <v>930</v>
      </c>
    </row>
    <row r="95" spans="2:15" x14ac:dyDescent="0.25">
      <c r="B95" s="1" t="s">
        <v>29</v>
      </c>
      <c r="C95" s="1">
        <v>4</v>
      </c>
      <c r="D95" s="2" t="s">
        <v>18</v>
      </c>
      <c r="E95" s="2" t="s">
        <v>32</v>
      </c>
      <c r="F95" s="2">
        <v>21</v>
      </c>
      <c r="G95" s="2">
        <v>2020</v>
      </c>
      <c r="H95" s="10">
        <v>0.75</v>
      </c>
      <c r="I95" s="2" t="s">
        <v>105</v>
      </c>
      <c r="J95" s="3">
        <v>4707</v>
      </c>
      <c r="K95" s="2">
        <v>141</v>
      </c>
      <c r="L95" s="3">
        <f t="shared" si="19"/>
        <v>31808</v>
      </c>
      <c r="M95" s="2">
        <v>815</v>
      </c>
      <c r="N95" s="3">
        <v>36515</v>
      </c>
      <c r="O95" s="2">
        <v>936</v>
      </c>
    </row>
    <row r="96" spans="2:15" x14ac:dyDescent="0.25">
      <c r="B96" s="1" t="s">
        <v>29</v>
      </c>
      <c r="C96" s="1">
        <v>3</v>
      </c>
      <c r="D96" s="2" t="s">
        <v>18</v>
      </c>
      <c r="E96" s="2" t="s">
        <v>48</v>
      </c>
      <c r="F96" s="2">
        <v>25</v>
      </c>
      <c r="G96" s="2">
        <v>2020</v>
      </c>
      <c r="H96" s="10">
        <v>0.75</v>
      </c>
      <c r="I96" s="2" t="s">
        <v>106</v>
      </c>
      <c r="J96" s="3">
        <v>8055</v>
      </c>
      <c r="K96" s="2">
        <v>225</v>
      </c>
      <c r="L96" s="3">
        <f t="shared" si="19"/>
        <v>31799</v>
      </c>
      <c r="M96" s="2">
        <v>813</v>
      </c>
      <c r="N96" s="3">
        <v>39854</v>
      </c>
      <c r="O96" s="2">
        <v>1054</v>
      </c>
    </row>
    <row r="97" spans="2:15" x14ac:dyDescent="0.25">
      <c r="B97" s="1" t="s">
        <v>29</v>
      </c>
      <c r="C97" s="1">
        <v>2</v>
      </c>
      <c r="D97" s="2" t="s">
        <v>18</v>
      </c>
      <c r="E97" s="2" t="s">
        <v>35</v>
      </c>
      <c r="F97" s="2">
        <v>9</v>
      </c>
      <c r="G97" s="2">
        <v>2019</v>
      </c>
      <c r="H97" s="10">
        <v>0.75</v>
      </c>
      <c r="I97" s="2" t="s">
        <v>107</v>
      </c>
      <c r="J97" s="3">
        <v>9901</v>
      </c>
      <c r="K97" s="2">
        <v>350</v>
      </c>
      <c r="L97" s="3">
        <f t="shared" si="19"/>
        <v>31459</v>
      </c>
      <c r="M97" s="2">
        <v>792</v>
      </c>
      <c r="N97" s="3">
        <v>41360</v>
      </c>
      <c r="O97" s="2">
        <v>1201</v>
      </c>
    </row>
    <row r="98" spans="2:15" x14ac:dyDescent="0.25">
      <c r="B98" s="1" t="s">
        <v>29</v>
      </c>
      <c r="C98" s="1">
        <v>1</v>
      </c>
      <c r="D98" s="2" t="s">
        <v>18</v>
      </c>
      <c r="E98" s="2" t="s">
        <v>27</v>
      </c>
      <c r="F98" s="2">
        <v>21</v>
      </c>
      <c r="G98" s="2">
        <v>2019</v>
      </c>
      <c r="H98" s="10">
        <v>0.75</v>
      </c>
      <c r="I98" s="2" t="s">
        <v>108</v>
      </c>
      <c r="J98" s="3">
        <v>6719</v>
      </c>
      <c r="K98" s="2">
        <v>247</v>
      </c>
      <c r="L98" s="3">
        <f t="shared" si="19"/>
        <v>31310</v>
      </c>
      <c r="M98" s="2">
        <v>797</v>
      </c>
      <c r="N98" s="3">
        <v>38029</v>
      </c>
      <c r="O98" s="2">
        <v>1071</v>
      </c>
    </row>
    <row r="99" spans="2:15" x14ac:dyDescent="0.25">
      <c r="B99" s="1" t="s">
        <v>15</v>
      </c>
      <c r="C99" s="1">
        <v>4</v>
      </c>
      <c r="D99" s="2" t="s">
        <v>21</v>
      </c>
      <c r="E99" s="2" t="s">
        <v>16</v>
      </c>
      <c r="F99" s="2">
        <v>3</v>
      </c>
      <c r="G99" s="2">
        <v>2020</v>
      </c>
      <c r="H99" s="10">
        <v>0.60416666666666663</v>
      </c>
      <c r="I99" s="2" t="s">
        <v>109</v>
      </c>
      <c r="J99" s="3">
        <v>7055</v>
      </c>
      <c r="K99" s="2">
        <v>219</v>
      </c>
      <c r="L99" s="3">
        <f t="shared" si="19"/>
        <v>25653</v>
      </c>
      <c r="M99" s="2">
        <v>661</v>
      </c>
      <c r="N99" s="3">
        <v>32708</v>
      </c>
      <c r="O99" s="2">
        <v>884</v>
      </c>
    </row>
    <row r="100" spans="2:15" x14ac:dyDescent="0.25">
      <c r="B100" s="1" t="s">
        <v>15</v>
      </c>
      <c r="C100" s="1">
        <v>3</v>
      </c>
      <c r="D100" s="2" t="s">
        <v>21</v>
      </c>
      <c r="E100" s="2" t="s">
        <v>19</v>
      </c>
      <c r="F100" s="2">
        <v>23</v>
      </c>
      <c r="G100" s="2">
        <v>2020</v>
      </c>
      <c r="H100" s="10">
        <v>0.60416666666666663</v>
      </c>
      <c r="I100" s="2" t="s">
        <v>110</v>
      </c>
      <c r="J100" s="3">
        <v>15478</v>
      </c>
      <c r="K100" s="2">
        <v>474</v>
      </c>
      <c r="L100" s="3">
        <f t="shared" si="19"/>
        <v>25525</v>
      </c>
      <c r="M100" s="2">
        <v>658</v>
      </c>
      <c r="N100" s="3">
        <v>41003</v>
      </c>
      <c r="O100" s="2">
        <v>1150</v>
      </c>
    </row>
    <row r="101" spans="2:15" x14ac:dyDescent="0.25">
      <c r="B101" s="1" t="s">
        <v>15</v>
      </c>
      <c r="C101" s="1">
        <v>2</v>
      </c>
      <c r="D101" s="2" t="s">
        <v>21</v>
      </c>
      <c r="E101" s="2" t="s">
        <v>24</v>
      </c>
      <c r="F101" s="2">
        <v>15</v>
      </c>
      <c r="G101" s="2">
        <v>2019</v>
      </c>
      <c r="H101" s="10">
        <v>0.60416666666666663</v>
      </c>
      <c r="I101" s="2" t="s">
        <v>102</v>
      </c>
      <c r="J101" s="3">
        <v>26560</v>
      </c>
      <c r="K101" s="2">
        <v>751</v>
      </c>
      <c r="L101" s="3">
        <f t="shared" si="19"/>
        <v>25716</v>
      </c>
      <c r="M101" s="2">
        <v>660</v>
      </c>
      <c r="N101" s="3">
        <v>52276</v>
      </c>
      <c r="O101" s="2">
        <v>1419</v>
      </c>
    </row>
    <row r="102" spans="2:15" x14ac:dyDescent="0.25">
      <c r="B102" s="1" t="s">
        <v>15</v>
      </c>
      <c r="C102" s="1">
        <v>1</v>
      </c>
      <c r="D102" s="2" t="s">
        <v>21</v>
      </c>
      <c r="E102" s="2" t="s">
        <v>37</v>
      </c>
      <c r="F102" s="2">
        <v>31</v>
      </c>
      <c r="G102" s="2">
        <v>2019</v>
      </c>
      <c r="H102" s="10">
        <v>0.60416666666666663</v>
      </c>
      <c r="I102" s="2" t="s">
        <v>111</v>
      </c>
      <c r="J102" s="3">
        <v>13974</v>
      </c>
      <c r="K102" s="2">
        <v>556</v>
      </c>
      <c r="L102" s="3">
        <f t="shared" si="19"/>
        <v>25702</v>
      </c>
      <c r="M102" s="2">
        <v>645</v>
      </c>
      <c r="N102" s="3">
        <v>39676</v>
      </c>
      <c r="O102" s="2">
        <v>1303</v>
      </c>
    </row>
    <row r="103" spans="2:15" x14ac:dyDescent="0.25">
      <c r="B103" s="11" t="s">
        <v>29</v>
      </c>
      <c r="C103" s="11">
        <v>5</v>
      </c>
      <c r="D103" s="12" t="s">
        <v>18</v>
      </c>
      <c r="E103" s="12" t="s">
        <v>30</v>
      </c>
      <c r="F103" s="12">
        <v>24</v>
      </c>
      <c r="G103" s="12">
        <v>2021</v>
      </c>
      <c r="H103" s="13">
        <v>0.75</v>
      </c>
      <c r="I103" s="12" t="s">
        <v>112</v>
      </c>
      <c r="J103" s="12"/>
      <c r="K103" s="12"/>
      <c r="L103" s="14">
        <v>29440</v>
      </c>
      <c r="M103" s="12">
        <v>715</v>
      </c>
      <c r="N103" s="14">
        <v>29440</v>
      </c>
      <c r="O103" s="12">
        <v>715</v>
      </c>
    </row>
    <row r="104" spans="2:15" x14ac:dyDescent="0.25">
      <c r="B104" s="11" t="s">
        <v>29</v>
      </c>
      <c r="C104" s="11">
        <v>4</v>
      </c>
      <c r="D104" s="12" t="s">
        <v>18</v>
      </c>
      <c r="E104" s="12" t="s">
        <v>32</v>
      </c>
      <c r="F104" s="12">
        <v>20</v>
      </c>
      <c r="G104" s="12">
        <v>2021</v>
      </c>
      <c r="H104" s="13">
        <v>0.75</v>
      </c>
      <c r="I104" s="12" t="s">
        <v>113</v>
      </c>
      <c r="J104" s="12"/>
      <c r="K104" s="12"/>
      <c r="L104" s="14">
        <v>29440</v>
      </c>
      <c r="M104" s="12">
        <v>715</v>
      </c>
      <c r="N104" s="14">
        <v>29440</v>
      </c>
      <c r="O104" s="12">
        <v>715</v>
      </c>
    </row>
    <row r="105" spans="2:15" x14ac:dyDescent="0.25">
      <c r="B105" s="11" t="s">
        <v>29</v>
      </c>
      <c r="C105" s="11">
        <v>3</v>
      </c>
      <c r="D105" s="12" t="s">
        <v>18</v>
      </c>
      <c r="E105" s="12" t="s">
        <v>48</v>
      </c>
      <c r="F105" s="12">
        <v>23</v>
      </c>
      <c r="G105" s="12">
        <v>2021</v>
      </c>
      <c r="H105" s="13">
        <v>0.75</v>
      </c>
      <c r="I105" s="12" t="s">
        <v>114</v>
      </c>
      <c r="J105" s="12"/>
      <c r="K105" s="12"/>
      <c r="L105" s="14">
        <v>29440</v>
      </c>
      <c r="M105" s="12">
        <v>715</v>
      </c>
      <c r="N105" s="14">
        <v>29440</v>
      </c>
      <c r="O105" s="12">
        <v>715</v>
      </c>
    </row>
    <row r="106" spans="2:15" x14ac:dyDescent="0.25">
      <c r="B106" s="11" t="s">
        <v>29</v>
      </c>
      <c r="C106" s="11">
        <v>2</v>
      </c>
      <c r="D106" s="12" t="s">
        <v>18</v>
      </c>
      <c r="E106" s="12" t="s">
        <v>35</v>
      </c>
      <c r="F106" s="12">
        <v>14</v>
      </c>
      <c r="G106" s="12">
        <v>2020</v>
      </c>
      <c r="H106" s="13">
        <v>0.75</v>
      </c>
      <c r="I106" s="12" t="s">
        <v>115</v>
      </c>
      <c r="J106" s="12"/>
      <c r="K106" s="12"/>
      <c r="L106" s="14">
        <v>29440</v>
      </c>
      <c r="M106" s="12">
        <v>715</v>
      </c>
      <c r="N106" s="14">
        <v>29440</v>
      </c>
      <c r="O106" s="12">
        <v>715</v>
      </c>
    </row>
    <row r="107" spans="2:15" x14ac:dyDescent="0.25">
      <c r="B107" s="11" t="s">
        <v>29</v>
      </c>
      <c r="C107" s="11">
        <v>1</v>
      </c>
      <c r="D107" s="12" t="s">
        <v>18</v>
      </c>
      <c r="E107" s="12" t="s">
        <v>27</v>
      </c>
      <c r="F107" s="12">
        <v>26</v>
      </c>
      <c r="G107" s="12">
        <v>2020</v>
      </c>
      <c r="H107" s="13">
        <v>0.75</v>
      </c>
      <c r="I107" s="12" t="s">
        <v>116</v>
      </c>
      <c r="J107" s="12"/>
      <c r="K107" s="12"/>
      <c r="L107" s="14">
        <v>29440</v>
      </c>
      <c r="M107" s="12">
        <v>715</v>
      </c>
      <c r="N107" s="14">
        <v>29440</v>
      </c>
      <c r="O107" s="12">
        <v>715</v>
      </c>
    </row>
    <row r="108" spans="2:15" x14ac:dyDescent="0.25">
      <c r="B108" s="11" t="s">
        <v>15</v>
      </c>
      <c r="C108" s="11">
        <v>1</v>
      </c>
      <c r="D108" s="12" t="s">
        <v>21</v>
      </c>
      <c r="E108" s="12" t="s">
        <v>37</v>
      </c>
      <c r="F108" s="12">
        <v>25</v>
      </c>
      <c r="G108" s="12">
        <v>2020</v>
      </c>
      <c r="H108" s="13">
        <v>0.60416666666666663</v>
      </c>
      <c r="I108" s="12"/>
      <c r="J108" s="12"/>
      <c r="K108" s="12"/>
      <c r="L108" s="14">
        <v>25881</v>
      </c>
      <c r="M108" s="12">
        <v>639</v>
      </c>
      <c r="N108" s="14">
        <v>25881</v>
      </c>
      <c r="O108" s="12">
        <v>639</v>
      </c>
    </row>
    <row r="109" spans="2:15" x14ac:dyDescent="0.25">
      <c r="B109" s="11" t="s">
        <v>15</v>
      </c>
      <c r="C109" s="11">
        <v>2</v>
      </c>
      <c r="D109" s="12" t="s">
        <v>21</v>
      </c>
      <c r="E109" s="12" t="s">
        <v>24</v>
      </c>
      <c r="F109" s="12">
        <v>13</v>
      </c>
      <c r="G109" s="12">
        <v>2020</v>
      </c>
      <c r="H109" s="13">
        <v>0.60416666666666663</v>
      </c>
      <c r="I109" s="12" t="s">
        <v>102</v>
      </c>
      <c r="J109" s="12" t="s">
        <v>77</v>
      </c>
      <c r="K109" s="12"/>
      <c r="L109" s="14">
        <v>25811</v>
      </c>
      <c r="M109" s="12">
        <v>639</v>
      </c>
      <c r="N109" s="14">
        <v>25811</v>
      </c>
      <c r="O109" s="12">
        <v>639</v>
      </c>
    </row>
    <row r="110" spans="2:15" x14ac:dyDescent="0.25">
      <c r="B110" s="11" t="s">
        <v>15</v>
      </c>
      <c r="C110" s="11">
        <v>3</v>
      </c>
      <c r="D110" s="12" t="s">
        <v>21</v>
      </c>
      <c r="E110" s="12" t="s">
        <v>19</v>
      </c>
      <c r="F110" s="12">
        <v>21</v>
      </c>
      <c r="G110" s="12">
        <v>2021</v>
      </c>
      <c r="H110" s="13">
        <v>0.60416666666666663</v>
      </c>
      <c r="I110" s="12" t="s">
        <v>117</v>
      </c>
      <c r="J110" s="12"/>
      <c r="K110" s="12"/>
      <c r="L110" s="14">
        <v>25811</v>
      </c>
      <c r="M110" s="12">
        <v>639</v>
      </c>
      <c r="N110" s="14">
        <v>25811</v>
      </c>
      <c r="O110" s="12">
        <v>639</v>
      </c>
    </row>
    <row r="111" spans="2:15" x14ac:dyDescent="0.25">
      <c r="B111" s="5" t="s">
        <v>29</v>
      </c>
      <c r="C111" s="5">
        <v>2</v>
      </c>
      <c r="D111" s="4" t="s">
        <v>18</v>
      </c>
      <c r="E111" s="4" t="s">
        <v>37</v>
      </c>
      <c r="F111" s="4">
        <v>17</v>
      </c>
      <c r="G111" s="4">
        <v>2022</v>
      </c>
      <c r="H111" s="6">
        <v>0.79166666666666663</v>
      </c>
      <c r="I111" s="4" t="s">
        <v>118</v>
      </c>
      <c r="J111" s="7">
        <v>3917</v>
      </c>
      <c r="K111" s="4">
        <v>165</v>
      </c>
      <c r="L111" s="7">
        <f>SUM(N111-J111)</f>
        <v>25</v>
      </c>
      <c r="M111" s="4">
        <v>1</v>
      </c>
      <c r="N111" s="7">
        <v>3942</v>
      </c>
      <c r="O111" s="4">
        <v>166</v>
      </c>
    </row>
    <row r="112" spans="2:15" x14ac:dyDescent="0.25">
      <c r="B112" s="5" t="s">
        <v>29</v>
      </c>
      <c r="C112" s="5">
        <v>2</v>
      </c>
      <c r="D112" s="4" t="s">
        <v>21</v>
      </c>
      <c r="E112" s="4" t="s">
        <v>37</v>
      </c>
      <c r="F112" s="4">
        <v>18</v>
      </c>
      <c r="G112" s="4">
        <v>2022</v>
      </c>
      <c r="H112" s="6">
        <v>0.60416666666666663</v>
      </c>
      <c r="I112" s="4" t="s">
        <v>118</v>
      </c>
      <c r="J112" s="7">
        <v>6508</v>
      </c>
      <c r="K112" s="4">
        <v>285</v>
      </c>
      <c r="L112" s="7">
        <f>SUM(N112-J112)</f>
        <v>73</v>
      </c>
      <c r="M112" s="4">
        <v>2</v>
      </c>
      <c r="N112" s="7">
        <v>6581</v>
      </c>
      <c r="O112" s="4">
        <v>317</v>
      </c>
    </row>
    <row r="113" spans="2:15" x14ac:dyDescent="0.25">
      <c r="B113" s="5" t="s">
        <v>29</v>
      </c>
      <c r="C113" s="5">
        <v>4</v>
      </c>
      <c r="D113" s="4" t="s">
        <v>119</v>
      </c>
      <c r="E113" s="4" t="s">
        <v>24</v>
      </c>
      <c r="F113" s="4">
        <v>3</v>
      </c>
      <c r="G113" s="4">
        <v>2021</v>
      </c>
      <c r="H113" s="6">
        <v>0.82291666666666663</v>
      </c>
      <c r="I113" s="4" t="s">
        <v>120</v>
      </c>
      <c r="J113" s="7">
        <v>0</v>
      </c>
      <c r="K113" s="4">
        <v>4</v>
      </c>
      <c r="L113" s="7">
        <v>0</v>
      </c>
      <c r="M113" s="4">
        <v>0</v>
      </c>
      <c r="N113" s="7">
        <v>0</v>
      </c>
      <c r="O113" s="4">
        <v>4</v>
      </c>
    </row>
    <row r="114" spans="2:15" x14ac:dyDescent="0.25">
      <c r="B114" s="1" t="s">
        <v>29</v>
      </c>
      <c r="C114" s="1">
        <v>4</v>
      </c>
      <c r="D114" s="2" t="s">
        <v>18</v>
      </c>
      <c r="E114" s="2" t="s">
        <v>24</v>
      </c>
      <c r="F114" s="2">
        <v>4</v>
      </c>
      <c r="G114" s="2">
        <v>2021</v>
      </c>
      <c r="H114" s="10">
        <v>0.79166666666666663</v>
      </c>
      <c r="I114" s="2" t="s">
        <v>121</v>
      </c>
      <c r="J114" s="3">
        <v>20421</v>
      </c>
      <c r="K114" s="2">
        <v>844</v>
      </c>
      <c r="L114" s="3">
        <f>SUM(N114-J114)</f>
        <v>470</v>
      </c>
      <c r="M114" s="2">
        <v>5</v>
      </c>
      <c r="N114" s="3">
        <v>20891</v>
      </c>
      <c r="O114" s="2">
        <v>947</v>
      </c>
    </row>
    <row r="115" spans="2:15" x14ac:dyDescent="0.25">
      <c r="B115" s="5" t="s">
        <v>29</v>
      </c>
      <c r="C115" s="5">
        <v>3</v>
      </c>
      <c r="D115" s="4" t="s">
        <v>18</v>
      </c>
      <c r="E115" s="4" t="s">
        <v>35</v>
      </c>
      <c r="F115" s="4">
        <v>13</v>
      </c>
      <c r="G115" s="4">
        <v>2021</v>
      </c>
      <c r="H115" s="6">
        <v>0.79166666666666663</v>
      </c>
      <c r="I115" s="4" t="s">
        <v>122</v>
      </c>
      <c r="J115" s="7">
        <v>7363</v>
      </c>
      <c r="K115" s="4">
        <v>317</v>
      </c>
      <c r="L115" s="7">
        <f>SUM(N115-J115)</f>
        <v>109</v>
      </c>
      <c r="M115" s="4">
        <v>3</v>
      </c>
      <c r="N115" s="7">
        <v>7472</v>
      </c>
      <c r="O115" s="4">
        <v>349</v>
      </c>
    </row>
    <row r="116" spans="2:15" x14ac:dyDescent="0.25">
      <c r="B116" s="5" t="s">
        <v>29</v>
      </c>
      <c r="C116" s="5">
        <v>3</v>
      </c>
      <c r="D116" s="4" t="s">
        <v>21</v>
      </c>
      <c r="E116" s="4" t="s">
        <v>35</v>
      </c>
      <c r="F116" s="4">
        <v>14</v>
      </c>
      <c r="G116" s="4">
        <v>2021</v>
      </c>
      <c r="H116" s="6">
        <v>0.60416666666666663</v>
      </c>
      <c r="I116" s="4" t="s">
        <v>122</v>
      </c>
      <c r="J116" s="7">
        <v>7286</v>
      </c>
      <c r="K116" s="4">
        <v>307</v>
      </c>
      <c r="L116" s="7">
        <f>SUM(N116-J116)</f>
        <v>146</v>
      </c>
      <c r="M116" s="4">
        <v>4</v>
      </c>
      <c r="N116" s="7">
        <v>7432</v>
      </c>
      <c r="O116" s="4">
        <v>336</v>
      </c>
    </row>
    <row r="117" spans="2:15" x14ac:dyDescent="0.25">
      <c r="B117" s="1" t="s">
        <v>29</v>
      </c>
      <c r="C117" s="1">
        <v>3</v>
      </c>
      <c r="D117" s="2" t="s">
        <v>22</v>
      </c>
      <c r="E117" s="2" t="s">
        <v>35</v>
      </c>
      <c r="F117" s="9" t="s">
        <v>55</v>
      </c>
      <c r="G117" s="2">
        <v>2021</v>
      </c>
      <c r="H117" s="2"/>
      <c r="I117" s="2" t="s">
        <v>122</v>
      </c>
      <c r="J117" s="3">
        <f t="shared" ref="J117:O117" si="20">SUM(J115:J116)</f>
        <v>14649</v>
      </c>
      <c r="K117" s="2">
        <f t="shared" si="20"/>
        <v>624</v>
      </c>
      <c r="L117" s="3">
        <f t="shared" si="20"/>
        <v>255</v>
      </c>
      <c r="M117" s="2">
        <f t="shared" si="20"/>
        <v>7</v>
      </c>
      <c r="N117" s="3">
        <f t="shared" si="20"/>
        <v>14904</v>
      </c>
      <c r="O117" s="2">
        <f t="shared" si="20"/>
        <v>685</v>
      </c>
    </row>
    <row r="118" spans="2:15" x14ac:dyDescent="0.25">
      <c r="B118" s="1" t="s">
        <v>15</v>
      </c>
      <c r="C118" s="1">
        <v>3</v>
      </c>
      <c r="D118" s="2" t="s">
        <v>21</v>
      </c>
      <c r="E118" s="2" t="s">
        <v>16</v>
      </c>
      <c r="F118" s="2">
        <v>7</v>
      </c>
      <c r="G118" s="2">
        <v>2023</v>
      </c>
      <c r="H118" s="10">
        <v>0.60416666666666663</v>
      </c>
      <c r="I118" s="2" t="s">
        <v>123</v>
      </c>
      <c r="J118" s="3">
        <v>11853</v>
      </c>
      <c r="K118" s="2">
        <v>431</v>
      </c>
      <c r="L118" s="3">
        <f>SUM(N118-J118)</f>
        <v>17358</v>
      </c>
      <c r="M118" s="2">
        <v>347</v>
      </c>
      <c r="N118" s="3">
        <v>29211</v>
      </c>
      <c r="O118" s="2">
        <v>826</v>
      </c>
    </row>
    <row r="119" spans="2:15" x14ac:dyDescent="0.25">
      <c r="B119" s="5" t="s">
        <v>15</v>
      </c>
      <c r="C119" s="5">
        <v>2</v>
      </c>
      <c r="D119" s="4" t="s">
        <v>18</v>
      </c>
      <c r="E119" s="4" t="s">
        <v>19</v>
      </c>
      <c r="F119" s="4">
        <v>11</v>
      </c>
      <c r="G119" s="4">
        <v>2023</v>
      </c>
      <c r="H119" s="6">
        <v>0.79166666666666663</v>
      </c>
      <c r="I119" s="4" t="s">
        <v>124</v>
      </c>
      <c r="J119" s="7">
        <v>6349</v>
      </c>
      <c r="K119" s="4">
        <v>176</v>
      </c>
      <c r="L119" s="7">
        <f>SUM(N119-J119)</f>
        <v>5188</v>
      </c>
      <c r="M119" s="4">
        <v>100</v>
      </c>
      <c r="N119" s="7">
        <v>11537</v>
      </c>
      <c r="O119" s="4">
        <v>312</v>
      </c>
    </row>
    <row r="120" spans="2:15" x14ac:dyDescent="0.25">
      <c r="B120" s="5" t="s">
        <v>15</v>
      </c>
      <c r="C120" s="5">
        <v>2</v>
      </c>
      <c r="D120" s="4" t="s">
        <v>21</v>
      </c>
      <c r="E120" s="4" t="s">
        <v>19</v>
      </c>
      <c r="F120" s="4">
        <v>12</v>
      </c>
      <c r="G120" s="4">
        <v>2023</v>
      </c>
      <c r="H120" s="6">
        <v>0.60416666666666663</v>
      </c>
      <c r="I120" s="4" t="s">
        <v>124</v>
      </c>
      <c r="J120" s="7">
        <v>6000</v>
      </c>
      <c r="K120" s="4">
        <v>158</v>
      </c>
      <c r="L120" s="7">
        <f>SUM(N120-J120)</f>
        <v>13535</v>
      </c>
      <c r="M120" s="4">
        <v>273</v>
      </c>
      <c r="N120" s="7">
        <v>19535</v>
      </c>
      <c r="O120" s="4">
        <v>473</v>
      </c>
    </row>
    <row r="121" spans="2:15" x14ac:dyDescent="0.25">
      <c r="B121" s="1" t="s">
        <v>15</v>
      </c>
      <c r="C121" s="1">
        <v>2</v>
      </c>
      <c r="D121" s="2" t="s">
        <v>22</v>
      </c>
      <c r="E121" s="2" t="s">
        <v>19</v>
      </c>
      <c r="F121" s="9" t="s">
        <v>125</v>
      </c>
      <c r="G121" s="2">
        <v>2023</v>
      </c>
      <c r="H121" s="2"/>
      <c r="I121" s="2" t="s">
        <v>124</v>
      </c>
      <c r="J121" s="3">
        <f t="shared" ref="J121:O121" si="21">SUM(J119:J120)</f>
        <v>12349</v>
      </c>
      <c r="K121" s="2">
        <f t="shared" si="21"/>
        <v>334</v>
      </c>
      <c r="L121" s="3">
        <f t="shared" si="21"/>
        <v>18723</v>
      </c>
      <c r="M121" s="2">
        <f t="shared" si="21"/>
        <v>373</v>
      </c>
      <c r="N121" s="3">
        <f t="shared" si="21"/>
        <v>31072</v>
      </c>
      <c r="O121" s="2">
        <f t="shared" si="21"/>
        <v>785</v>
      </c>
    </row>
    <row r="122" spans="2:15" x14ac:dyDescent="0.25">
      <c r="B122" s="1" t="s">
        <v>15</v>
      </c>
      <c r="C122" s="5">
        <v>1</v>
      </c>
      <c r="D122" s="2" t="s">
        <v>21</v>
      </c>
      <c r="E122" s="2" t="s">
        <v>24</v>
      </c>
      <c r="F122" s="2">
        <v>4</v>
      </c>
      <c r="G122" s="2">
        <v>2022</v>
      </c>
      <c r="H122" s="10">
        <v>0.60416666666666663</v>
      </c>
      <c r="I122" s="2" t="s">
        <v>126</v>
      </c>
      <c r="J122" s="3">
        <v>18450</v>
      </c>
      <c r="K122" s="2">
        <v>488</v>
      </c>
      <c r="L122" s="3">
        <f>SUM(N122-J122)</f>
        <v>18715</v>
      </c>
      <c r="M122" s="2">
        <v>369</v>
      </c>
      <c r="N122" s="3">
        <v>37165</v>
      </c>
      <c r="O122" s="2">
        <v>921</v>
      </c>
    </row>
    <row r="123" spans="2:15" x14ac:dyDescent="0.25">
      <c r="B123" s="5" t="s">
        <v>29</v>
      </c>
      <c r="C123" s="5">
        <v>6</v>
      </c>
      <c r="D123" s="4" t="s">
        <v>18</v>
      </c>
      <c r="E123" s="4" t="s">
        <v>30</v>
      </c>
      <c r="F123" s="4">
        <v>1</v>
      </c>
      <c r="G123" s="4">
        <v>2023</v>
      </c>
      <c r="H123" s="6">
        <v>0.79166666666666663</v>
      </c>
      <c r="I123" s="4" t="s">
        <v>127</v>
      </c>
      <c r="J123" s="7">
        <v>3165</v>
      </c>
      <c r="K123" s="4">
        <v>151</v>
      </c>
      <c r="L123" s="7">
        <f>SUM(N123-J123)</f>
        <v>13520</v>
      </c>
      <c r="M123" s="4">
        <v>262</v>
      </c>
      <c r="N123" s="7">
        <v>16685</v>
      </c>
      <c r="O123" s="4">
        <v>460</v>
      </c>
    </row>
    <row r="124" spans="2:15" x14ac:dyDescent="0.25">
      <c r="B124" s="5" t="s">
        <v>29</v>
      </c>
      <c r="C124" s="5">
        <v>6</v>
      </c>
      <c r="D124" s="4" t="s">
        <v>21</v>
      </c>
      <c r="E124" s="4" t="s">
        <v>30</v>
      </c>
      <c r="F124" s="4">
        <v>2</v>
      </c>
      <c r="G124" s="4">
        <v>2023</v>
      </c>
      <c r="H124" s="6">
        <v>0.60416666666666663</v>
      </c>
      <c r="I124" s="4" t="s">
        <v>127</v>
      </c>
      <c r="J124" s="7">
        <v>6578</v>
      </c>
      <c r="K124" s="4">
        <v>250</v>
      </c>
      <c r="L124" s="7">
        <f>SUM(N124-J124)</f>
        <v>6440</v>
      </c>
      <c r="M124" s="4">
        <v>129</v>
      </c>
      <c r="N124" s="7">
        <v>13018</v>
      </c>
      <c r="O124" s="4">
        <v>416</v>
      </c>
    </row>
    <row r="125" spans="2:15" x14ac:dyDescent="0.25">
      <c r="B125" s="1" t="s">
        <v>29</v>
      </c>
      <c r="C125" s="1">
        <v>6</v>
      </c>
      <c r="D125" s="2" t="s">
        <v>22</v>
      </c>
      <c r="E125" s="2" t="s">
        <v>30</v>
      </c>
      <c r="F125" s="9" t="s">
        <v>128</v>
      </c>
      <c r="G125" s="2">
        <v>2023</v>
      </c>
      <c r="H125" s="2"/>
      <c r="I125" s="2" t="s">
        <v>127</v>
      </c>
      <c r="J125" s="3">
        <f t="shared" ref="J125:O125" si="22">SUM(J123:J124)</f>
        <v>9743</v>
      </c>
      <c r="K125" s="2">
        <f t="shared" si="22"/>
        <v>401</v>
      </c>
      <c r="L125" s="3">
        <f t="shared" si="22"/>
        <v>19960</v>
      </c>
      <c r="M125" s="2">
        <f t="shared" si="22"/>
        <v>391</v>
      </c>
      <c r="N125" s="3">
        <f t="shared" si="22"/>
        <v>29703</v>
      </c>
      <c r="O125" s="2">
        <f t="shared" si="22"/>
        <v>876</v>
      </c>
    </row>
    <row r="126" spans="2:15" x14ac:dyDescent="0.25">
      <c r="B126" s="5" t="s">
        <v>29</v>
      </c>
      <c r="C126" s="5">
        <v>5</v>
      </c>
      <c r="D126" s="4" t="s">
        <v>18</v>
      </c>
      <c r="E126" s="4" t="s">
        <v>32</v>
      </c>
      <c r="F126" s="4">
        <v>18</v>
      </c>
      <c r="G126" s="4">
        <v>2023</v>
      </c>
      <c r="H126" s="6">
        <v>0.79166666666666663</v>
      </c>
      <c r="I126" s="4" t="s">
        <v>129</v>
      </c>
      <c r="J126" s="7">
        <v>1126</v>
      </c>
      <c r="K126" s="4">
        <v>27</v>
      </c>
      <c r="L126" s="7">
        <f>SUM(N126-J126)</f>
        <v>7948</v>
      </c>
      <c r="M126" s="4">
        <v>149</v>
      </c>
      <c r="N126" s="7">
        <v>9074</v>
      </c>
      <c r="O126" s="4">
        <v>249</v>
      </c>
    </row>
    <row r="127" spans="2:15" x14ac:dyDescent="0.25">
      <c r="B127" s="5" t="s">
        <v>29</v>
      </c>
      <c r="C127" s="5">
        <v>5</v>
      </c>
      <c r="D127" s="4" t="s">
        <v>21</v>
      </c>
      <c r="E127" s="4" t="s">
        <v>32</v>
      </c>
      <c r="F127" s="4">
        <v>19</v>
      </c>
      <c r="G127" s="4">
        <v>2023</v>
      </c>
      <c r="H127" s="6">
        <v>0.60416666666666663</v>
      </c>
      <c r="I127" s="4" t="s">
        <v>129</v>
      </c>
      <c r="J127" s="7">
        <v>7862</v>
      </c>
      <c r="K127" s="4">
        <v>206</v>
      </c>
      <c r="L127" s="7">
        <f>SUM(N127-J127)</f>
        <v>2127</v>
      </c>
      <c r="M127" s="4">
        <v>41</v>
      </c>
      <c r="N127" s="7">
        <v>9989</v>
      </c>
      <c r="O127" s="4">
        <v>256</v>
      </c>
    </row>
    <row r="128" spans="2:15" x14ac:dyDescent="0.25">
      <c r="B128" s="1" t="s">
        <v>29</v>
      </c>
      <c r="C128" s="1">
        <v>5</v>
      </c>
      <c r="D128" s="2" t="s">
        <v>22</v>
      </c>
      <c r="E128" s="2" t="s">
        <v>32</v>
      </c>
      <c r="F128" s="9" t="s">
        <v>130</v>
      </c>
      <c r="G128" s="2">
        <v>2023</v>
      </c>
      <c r="H128" s="2"/>
      <c r="I128" s="2" t="s">
        <v>129</v>
      </c>
      <c r="J128" s="3">
        <f t="shared" ref="J128:O128" si="23">SUM(J126:J127)</f>
        <v>8988</v>
      </c>
      <c r="K128" s="2">
        <f t="shared" si="23"/>
        <v>233</v>
      </c>
      <c r="L128" s="3">
        <f t="shared" si="23"/>
        <v>10075</v>
      </c>
      <c r="M128" s="2">
        <f t="shared" si="23"/>
        <v>190</v>
      </c>
      <c r="N128" s="3">
        <f t="shared" si="23"/>
        <v>19063</v>
      </c>
      <c r="O128" s="2">
        <f t="shared" si="23"/>
        <v>505</v>
      </c>
    </row>
    <row r="129" spans="2:15" x14ac:dyDescent="0.25">
      <c r="B129" s="5" t="s">
        <v>29</v>
      </c>
      <c r="C129" s="5">
        <v>4</v>
      </c>
      <c r="D129" s="4" t="s">
        <v>18</v>
      </c>
      <c r="E129" s="4" t="s">
        <v>48</v>
      </c>
      <c r="F129" s="4">
        <v>21</v>
      </c>
      <c r="G129" s="4">
        <v>2023</v>
      </c>
      <c r="H129" s="6">
        <v>0.79166666666666663</v>
      </c>
      <c r="I129" s="4" t="s">
        <v>131</v>
      </c>
      <c r="J129" s="7">
        <v>5218</v>
      </c>
      <c r="K129" s="4">
        <v>148</v>
      </c>
      <c r="L129" s="7">
        <f>SUM(N129-J129)</f>
        <v>13932</v>
      </c>
      <c r="M129" s="4">
        <v>273</v>
      </c>
      <c r="N129" s="3">
        <v>19150</v>
      </c>
      <c r="O129" s="4">
        <v>456</v>
      </c>
    </row>
    <row r="130" spans="2:15" x14ac:dyDescent="0.25">
      <c r="B130" s="5" t="s">
        <v>29</v>
      </c>
      <c r="C130" s="5">
        <v>4</v>
      </c>
      <c r="D130" s="4" t="s">
        <v>21</v>
      </c>
      <c r="E130" s="4" t="s">
        <v>48</v>
      </c>
      <c r="F130" s="4">
        <v>22</v>
      </c>
      <c r="G130" s="4">
        <v>2023</v>
      </c>
      <c r="H130" s="6">
        <v>0.60416666666666663</v>
      </c>
      <c r="I130" s="4" t="s">
        <v>131</v>
      </c>
      <c r="J130" s="7">
        <v>6063</v>
      </c>
      <c r="K130" s="4">
        <v>134</v>
      </c>
      <c r="L130" s="7">
        <f>SUM(N130-J130)</f>
        <v>9142</v>
      </c>
      <c r="M130" s="4">
        <v>180</v>
      </c>
      <c r="N130" s="3">
        <v>15205</v>
      </c>
      <c r="O130" s="4">
        <v>559</v>
      </c>
    </row>
    <row r="131" spans="2:15" x14ac:dyDescent="0.25">
      <c r="B131" s="1" t="s">
        <v>29</v>
      </c>
      <c r="C131" s="1">
        <v>4</v>
      </c>
      <c r="D131" s="2" t="s">
        <v>22</v>
      </c>
      <c r="E131" s="2" t="s">
        <v>48</v>
      </c>
      <c r="F131" s="9" t="s">
        <v>45</v>
      </c>
      <c r="G131" s="2">
        <v>2023</v>
      </c>
      <c r="H131" s="2"/>
      <c r="I131" s="2" t="s">
        <v>132</v>
      </c>
      <c r="J131" s="3">
        <f t="shared" ref="J131:O131" si="24">SUM(J129:J130)</f>
        <v>11281</v>
      </c>
      <c r="K131" s="2">
        <f t="shared" si="24"/>
        <v>282</v>
      </c>
      <c r="L131" s="3">
        <f t="shared" si="24"/>
        <v>23074</v>
      </c>
      <c r="M131" s="2">
        <f t="shared" si="24"/>
        <v>453</v>
      </c>
      <c r="N131" s="3">
        <f t="shared" si="24"/>
        <v>34355</v>
      </c>
      <c r="O131" s="2">
        <f t="shared" si="24"/>
        <v>1015</v>
      </c>
    </row>
    <row r="132" spans="2:15" x14ac:dyDescent="0.25">
      <c r="B132" s="1" t="s">
        <v>29</v>
      </c>
      <c r="C132" s="1">
        <v>3</v>
      </c>
      <c r="D132" s="2" t="s">
        <v>21</v>
      </c>
      <c r="E132" s="2" t="s">
        <v>35</v>
      </c>
      <c r="F132" s="2">
        <v>13</v>
      </c>
      <c r="G132" s="2">
        <v>2022</v>
      </c>
      <c r="H132" s="2"/>
      <c r="I132" s="2" t="s">
        <v>133</v>
      </c>
      <c r="J132" s="3">
        <v>4823</v>
      </c>
      <c r="K132" s="2">
        <v>137</v>
      </c>
      <c r="L132" s="3">
        <f>SUM(N132-J132)</f>
        <v>21315</v>
      </c>
      <c r="M132" s="2">
        <v>422</v>
      </c>
      <c r="N132" s="3">
        <v>26138</v>
      </c>
      <c r="O132" s="2">
        <v>612</v>
      </c>
    </row>
    <row r="133" spans="2:15" x14ac:dyDescent="0.25">
      <c r="B133" s="5" t="s">
        <v>29</v>
      </c>
      <c r="C133" s="5">
        <v>2</v>
      </c>
      <c r="D133" s="4" t="s">
        <v>18</v>
      </c>
      <c r="E133" s="4" t="s">
        <v>37</v>
      </c>
      <c r="F133" s="4">
        <v>29</v>
      </c>
      <c r="G133" s="4">
        <v>2022</v>
      </c>
      <c r="H133" s="6">
        <v>0.79166666666666663</v>
      </c>
      <c r="I133" s="4" t="s">
        <v>134</v>
      </c>
      <c r="J133" s="7">
        <v>2165</v>
      </c>
      <c r="K133" s="4">
        <v>74</v>
      </c>
      <c r="L133" s="7">
        <f>SUM(N133-J133)</f>
        <v>14191</v>
      </c>
      <c r="M133" s="4">
        <v>275</v>
      </c>
      <c r="N133" s="7">
        <v>16356</v>
      </c>
      <c r="O133" s="4">
        <v>397</v>
      </c>
    </row>
    <row r="134" spans="2:15" x14ac:dyDescent="0.25">
      <c r="B134" s="5" t="s">
        <v>29</v>
      </c>
      <c r="C134" s="5">
        <v>2</v>
      </c>
      <c r="D134" s="4" t="s">
        <v>21</v>
      </c>
      <c r="E134" s="4" t="s">
        <v>37</v>
      </c>
      <c r="F134" s="4">
        <v>30</v>
      </c>
      <c r="G134" s="4">
        <v>2022</v>
      </c>
      <c r="H134" s="6">
        <v>0.60416666666666663</v>
      </c>
      <c r="I134" s="4" t="s">
        <v>134</v>
      </c>
      <c r="J134" s="7">
        <v>4891</v>
      </c>
      <c r="K134" s="4">
        <v>166</v>
      </c>
      <c r="L134" s="7">
        <f>SUM(N134-J134)</f>
        <v>6764</v>
      </c>
      <c r="M134" s="4">
        <v>139</v>
      </c>
      <c r="N134" s="7">
        <v>11655</v>
      </c>
      <c r="O134" s="4">
        <v>358</v>
      </c>
    </row>
    <row r="135" spans="2:15" x14ac:dyDescent="0.25">
      <c r="B135" s="1" t="s">
        <v>29</v>
      </c>
      <c r="C135" s="1">
        <v>2</v>
      </c>
      <c r="D135" s="2" t="s">
        <v>22</v>
      </c>
      <c r="E135" s="2" t="s">
        <v>37</v>
      </c>
      <c r="F135" s="9" t="s">
        <v>82</v>
      </c>
      <c r="G135" s="2">
        <v>2022</v>
      </c>
      <c r="H135" s="2"/>
      <c r="I135" s="2" t="s">
        <v>134</v>
      </c>
      <c r="J135" s="3">
        <f t="shared" ref="J135:O135" si="25">SUM(J133:J134)</f>
        <v>7056</v>
      </c>
      <c r="K135" s="2">
        <f t="shared" si="25"/>
        <v>240</v>
      </c>
      <c r="L135" s="3">
        <f t="shared" si="25"/>
        <v>20955</v>
      </c>
      <c r="M135" s="2">
        <f t="shared" si="25"/>
        <v>414</v>
      </c>
      <c r="N135" s="3">
        <f t="shared" si="25"/>
        <v>28011</v>
      </c>
      <c r="O135" s="2">
        <f t="shared" si="25"/>
        <v>755</v>
      </c>
    </row>
    <row r="136" spans="2:15" x14ac:dyDescent="0.25">
      <c r="B136" s="5" t="s">
        <v>29</v>
      </c>
      <c r="C136" s="5">
        <v>1</v>
      </c>
      <c r="D136" s="4" t="s">
        <v>119</v>
      </c>
      <c r="E136" s="4" t="s">
        <v>37</v>
      </c>
      <c r="F136" s="4">
        <v>7</v>
      </c>
      <c r="G136" s="4">
        <v>2022</v>
      </c>
      <c r="H136" s="6">
        <v>0.79166666666666663</v>
      </c>
      <c r="I136" s="4" t="s">
        <v>135</v>
      </c>
      <c r="J136" s="7">
        <v>2237</v>
      </c>
      <c r="K136" s="4">
        <v>47</v>
      </c>
      <c r="L136" s="7">
        <f>SUM(N136-J136)</f>
        <v>2740</v>
      </c>
      <c r="M136" s="4">
        <v>54</v>
      </c>
      <c r="N136" s="7">
        <v>4977</v>
      </c>
      <c r="O136" s="4">
        <v>134</v>
      </c>
    </row>
    <row r="137" spans="2:15" x14ac:dyDescent="0.25">
      <c r="B137" s="5" t="s">
        <v>29</v>
      </c>
      <c r="C137" s="5">
        <v>1</v>
      </c>
      <c r="D137" s="4" t="s">
        <v>21</v>
      </c>
      <c r="E137" s="4" t="s">
        <v>37</v>
      </c>
      <c r="F137" s="4">
        <v>9</v>
      </c>
      <c r="G137" s="4">
        <v>2022</v>
      </c>
      <c r="H137" s="6">
        <v>0.60416666666666663</v>
      </c>
      <c r="I137" s="4" t="s">
        <v>135</v>
      </c>
      <c r="J137" s="7">
        <v>4137</v>
      </c>
      <c r="K137" s="4">
        <v>153</v>
      </c>
      <c r="L137" s="7">
        <f>SUM(N137-J137)</f>
        <v>948</v>
      </c>
      <c r="M137" s="4">
        <v>21</v>
      </c>
      <c r="N137" s="7">
        <v>5085</v>
      </c>
      <c r="O137" s="4">
        <v>184</v>
      </c>
    </row>
    <row r="138" spans="2:15" x14ac:dyDescent="0.25">
      <c r="B138" s="1" t="s">
        <v>29</v>
      </c>
      <c r="C138" s="1">
        <v>1</v>
      </c>
      <c r="D138" s="2" t="s">
        <v>22</v>
      </c>
      <c r="E138" s="2" t="s">
        <v>37</v>
      </c>
      <c r="F138" s="9" t="s">
        <v>136</v>
      </c>
      <c r="G138" s="2">
        <v>2022</v>
      </c>
      <c r="H138" s="2"/>
      <c r="I138" s="2" t="s">
        <v>135</v>
      </c>
      <c r="J138" s="3">
        <f>SUM(J136:J137)</f>
        <v>6374</v>
      </c>
      <c r="K138" s="2">
        <f>SUM(K136:K137)</f>
        <v>200</v>
      </c>
      <c r="L138" s="3">
        <f>SUM(J138:K138)</f>
        <v>6574</v>
      </c>
      <c r="M138" s="2">
        <f>SUM(M136:M137)</f>
        <v>75</v>
      </c>
      <c r="N138" s="3">
        <f>SUM(N136:N137)</f>
        <v>10062</v>
      </c>
      <c r="O138" s="2">
        <f>SUM(O136:O137)</f>
        <v>318</v>
      </c>
    </row>
    <row r="139" spans="2:15" x14ac:dyDescent="0.25">
      <c r="B139" s="1" t="s">
        <v>137</v>
      </c>
      <c r="C139" s="1">
        <v>8</v>
      </c>
      <c r="D139" s="2" t="s">
        <v>21</v>
      </c>
      <c r="E139" s="2" t="s">
        <v>16</v>
      </c>
      <c r="F139" s="2">
        <v>15</v>
      </c>
      <c r="G139" s="2">
        <v>2022</v>
      </c>
      <c r="H139" s="10">
        <v>0.79166666666666663</v>
      </c>
      <c r="I139" s="2" t="s">
        <v>138</v>
      </c>
      <c r="J139" s="3">
        <v>12123</v>
      </c>
      <c r="K139" s="2">
        <v>397</v>
      </c>
      <c r="L139" s="3">
        <f>SUM(N139-J139)</f>
        <v>4917</v>
      </c>
      <c r="M139" s="2">
        <v>172</v>
      </c>
      <c r="N139" s="3">
        <v>17040</v>
      </c>
      <c r="O139" s="2">
        <v>668</v>
      </c>
    </row>
    <row r="140" spans="2:15" x14ac:dyDescent="0.25">
      <c r="B140" s="5" t="s">
        <v>29</v>
      </c>
      <c r="C140" s="5">
        <v>7</v>
      </c>
      <c r="D140" s="4" t="s">
        <v>18</v>
      </c>
      <c r="E140" s="4" t="s">
        <v>30</v>
      </c>
      <c r="F140" s="4">
        <v>2</v>
      </c>
      <c r="G140" s="4">
        <v>2022</v>
      </c>
      <c r="H140" s="6">
        <v>0.79166666666666663</v>
      </c>
      <c r="I140" s="4" t="s">
        <v>139</v>
      </c>
      <c r="J140" s="7">
        <v>4232</v>
      </c>
      <c r="K140" s="4">
        <v>159</v>
      </c>
      <c r="L140" s="7">
        <f>SUM(N140-J140)</f>
        <v>13885</v>
      </c>
      <c r="M140" s="4">
        <v>139</v>
      </c>
      <c r="N140" s="7">
        <v>18117</v>
      </c>
      <c r="O140" s="4">
        <v>351</v>
      </c>
    </row>
    <row r="141" spans="2:15" x14ac:dyDescent="0.25">
      <c r="B141" s="5" t="s">
        <v>29</v>
      </c>
      <c r="C141" s="5">
        <v>7</v>
      </c>
      <c r="D141" s="4" t="s">
        <v>21</v>
      </c>
      <c r="E141" s="4" t="s">
        <v>30</v>
      </c>
      <c r="F141" s="4">
        <v>3</v>
      </c>
      <c r="G141" s="4">
        <v>2022</v>
      </c>
      <c r="H141" s="6">
        <v>0.60416666666666663</v>
      </c>
      <c r="I141" s="4" t="s">
        <v>139</v>
      </c>
      <c r="J141" s="7">
        <v>5751</v>
      </c>
      <c r="K141" s="4">
        <v>204</v>
      </c>
      <c r="L141" s="7">
        <f>SUM(N141-J141)</f>
        <v>3763</v>
      </c>
      <c r="M141" s="4">
        <v>124</v>
      </c>
      <c r="N141" s="7">
        <v>9514</v>
      </c>
      <c r="O141" s="4">
        <v>393</v>
      </c>
    </row>
    <row r="142" spans="2:15" x14ac:dyDescent="0.25">
      <c r="B142" s="1" t="s">
        <v>29</v>
      </c>
      <c r="C142" s="1">
        <v>7</v>
      </c>
      <c r="D142" s="2" t="s">
        <v>22</v>
      </c>
      <c r="E142" s="2" t="s">
        <v>30</v>
      </c>
      <c r="F142" s="9" t="s">
        <v>140</v>
      </c>
      <c r="G142" s="2">
        <v>2022</v>
      </c>
      <c r="H142" s="10"/>
      <c r="I142" s="2" t="s">
        <v>139</v>
      </c>
      <c r="J142" s="3">
        <f t="shared" ref="J142:O142" si="26">SUM(J140:J141)</f>
        <v>9983</v>
      </c>
      <c r="K142" s="2">
        <f t="shared" si="26"/>
        <v>363</v>
      </c>
      <c r="L142" s="3">
        <f t="shared" si="26"/>
        <v>17648</v>
      </c>
      <c r="M142" s="2">
        <f t="shared" si="26"/>
        <v>263</v>
      </c>
      <c r="N142" s="3">
        <f t="shared" si="26"/>
        <v>27631</v>
      </c>
      <c r="O142" s="2">
        <f t="shared" si="26"/>
        <v>744</v>
      </c>
    </row>
    <row r="143" spans="2:15" x14ac:dyDescent="0.25">
      <c r="B143" s="1" t="s">
        <v>29</v>
      </c>
      <c r="C143" s="1">
        <v>6</v>
      </c>
      <c r="D143" s="2" t="s">
        <v>21</v>
      </c>
      <c r="E143" s="2" t="s">
        <v>19</v>
      </c>
      <c r="F143" s="2">
        <v>20</v>
      </c>
      <c r="G143" s="2">
        <v>2022</v>
      </c>
      <c r="H143" s="10">
        <v>0.60416666666666663</v>
      </c>
      <c r="I143" s="2" t="s">
        <v>141</v>
      </c>
      <c r="J143" s="3">
        <v>13745</v>
      </c>
      <c r="K143" s="2">
        <v>263</v>
      </c>
      <c r="L143" s="3">
        <f>SUM(N143-J143)</f>
        <v>5902</v>
      </c>
      <c r="M143" s="2">
        <v>155</v>
      </c>
      <c r="N143" s="3">
        <v>19647</v>
      </c>
      <c r="O143" s="2">
        <v>457</v>
      </c>
    </row>
    <row r="144" spans="2:15" x14ac:dyDescent="0.25">
      <c r="B144" s="5" t="s">
        <v>29</v>
      </c>
      <c r="C144" s="5">
        <v>5</v>
      </c>
      <c r="D144" s="4" t="s">
        <v>18</v>
      </c>
      <c r="E144" s="4" t="s">
        <v>32</v>
      </c>
      <c r="F144" s="4">
        <v>12</v>
      </c>
      <c r="G144" s="4">
        <v>2022</v>
      </c>
      <c r="H144" s="6">
        <v>0.79166666666666663</v>
      </c>
      <c r="I144" s="4" t="s">
        <v>142</v>
      </c>
      <c r="J144" s="7">
        <v>5515</v>
      </c>
      <c r="K144" s="4">
        <v>162</v>
      </c>
      <c r="L144" s="7">
        <f>SUM(N144-J144)</f>
        <v>1904</v>
      </c>
      <c r="M144" s="4">
        <v>58</v>
      </c>
      <c r="N144" s="7">
        <v>7419</v>
      </c>
      <c r="O144" s="4">
        <v>235</v>
      </c>
    </row>
    <row r="145" spans="2:15" x14ac:dyDescent="0.25">
      <c r="B145" s="5" t="s">
        <v>29</v>
      </c>
      <c r="C145" s="5">
        <v>5</v>
      </c>
      <c r="D145" s="4" t="s">
        <v>21</v>
      </c>
      <c r="E145" s="4" t="s">
        <v>32</v>
      </c>
      <c r="F145" s="4">
        <v>13</v>
      </c>
      <c r="G145" s="4">
        <v>2022</v>
      </c>
      <c r="H145" s="6">
        <v>0.60416666666666663</v>
      </c>
      <c r="I145" s="4" t="s">
        <v>142</v>
      </c>
      <c r="J145" s="7">
        <v>7115</v>
      </c>
      <c r="K145" s="4">
        <v>218</v>
      </c>
      <c r="L145" s="7">
        <f>SUM(N145-J145)</f>
        <v>2311</v>
      </c>
      <c r="M145" s="4">
        <v>68</v>
      </c>
      <c r="N145" s="7">
        <v>9426</v>
      </c>
      <c r="O145" s="4">
        <v>310</v>
      </c>
    </row>
    <row r="146" spans="2:15" x14ac:dyDescent="0.25">
      <c r="B146" s="1" t="s">
        <v>29</v>
      </c>
      <c r="C146" s="1">
        <v>5</v>
      </c>
      <c r="D146" s="2" t="s">
        <v>22</v>
      </c>
      <c r="E146" s="2" t="s">
        <v>32</v>
      </c>
      <c r="F146" s="9" t="s">
        <v>67</v>
      </c>
      <c r="G146" s="2">
        <v>2022</v>
      </c>
      <c r="H146" s="2"/>
      <c r="I146" s="2" t="s">
        <v>142</v>
      </c>
      <c r="J146" s="3">
        <f t="shared" ref="J146:O146" si="27">SUM(J144:J145)</f>
        <v>12630</v>
      </c>
      <c r="K146" s="2">
        <f t="shared" si="27"/>
        <v>380</v>
      </c>
      <c r="L146" s="3">
        <f t="shared" si="27"/>
        <v>4215</v>
      </c>
      <c r="M146" s="2">
        <f t="shared" si="27"/>
        <v>126</v>
      </c>
      <c r="N146" s="3">
        <f t="shared" si="27"/>
        <v>16845</v>
      </c>
      <c r="O146" s="2">
        <f t="shared" si="27"/>
        <v>545</v>
      </c>
    </row>
  </sheetData>
  <phoneticPr fontId="3" type="noConversion"/>
  <printOptions headings="1" gridLine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Watkins</dc:creator>
  <cp:keywords/>
  <dc:description/>
  <cp:lastModifiedBy>Phuc Minh Thao Pham</cp:lastModifiedBy>
  <cp:revision/>
  <dcterms:created xsi:type="dcterms:W3CDTF">2023-10-30T16:59:21Z</dcterms:created>
  <dcterms:modified xsi:type="dcterms:W3CDTF">2024-12-12T08:58:24Z</dcterms:modified>
  <cp:category/>
  <cp:contentStatus/>
</cp:coreProperties>
</file>