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pivotTables/pivotTable1.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pivotTables/pivotTable3.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10.xml" ContentType="application/vnd.openxmlformats-officedocument.drawingml.chart+xml"/>
  <Override PartName="/xl/pivotTables/pivotTable4.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pivotTables/pivotTable5.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pivotTables/pivotTable6.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pivotTables/pivotTable7.xml" ContentType="application/vnd.openxmlformats-officedocument.spreadsheetml.pivotTable+xml"/>
  <Override PartName="/xl/drawings/drawing11.xml" ContentType="application/vnd.openxmlformats-officedocument.drawing+xml"/>
  <Override PartName="/xl/slicers/slicer4.xml" ContentType="application/vnd.ms-excel.slicer+xml"/>
  <Override PartName="/xl/charts/chart16.xml" ContentType="application/vnd.openxmlformats-officedocument.drawingml.chart+xml"/>
  <Override PartName="/xl/pivotTables/pivotTable8.xml" ContentType="application/vnd.openxmlformats-officedocument.spreadsheetml.pivotTable+xml"/>
  <Override PartName="/xl/drawings/drawing12.xml" ContentType="application/vnd.openxmlformats-officedocument.drawing+xml"/>
  <Override PartName="/xl/charts/chart1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30" yWindow="550" windowWidth="18880" windowHeight="8740" firstSheet="1" activeTab="2"/>
  </bookViews>
  <sheets>
    <sheet name="Data" sheetId="1" r:id="rId1"/>
    <sheet name="Images" sheetId="2" r:id="rId2"/>
    <sheet name="DASHBOARD" sheetId="4" r:id="rId3"/>
    <sheet name="KPI" sheetId="8" r:id="rId4"/>
    <sheet name="Sheet1" sheetId="9" r:id="rId5"/>
    <sheet name="GENDER" sheetId="10" r:id="rId6"/>
    <sheet name="ATTRION" sheetId="11" r:id="rId7"/>
    <sheet name="ATTR JOB" sheetId="12" r:id="rId8"/>
    <sheet name="ATTR BY DEPART" sheetId="13" r:id="rId9"/>
    <sheet name="ATT BY AGE" sheetId="14" r:id="rId10"/>
    <sheet name="Sheet6" sheetId="15" r:id="rId11"/>
  </sheets>
  <definedNames>
    <definedName name="Slicer_Department">#N/A</definedName>
    <definedName name="Slicer_Education_Field">#N/A</definedName>
    <definedName name="Slicer_Education_Field1">#N/A</definedName>
    <definedName name="Slicer_Gender">#N/A</definedName>
    <definedName name="Slicer_Gender1">#N/A</definedName>
  </definedNames>
  <calcPr calcId="144525"/>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uri="GoogleSheetsCustomDataVersion2">
      <go:sheetsCustomData xmlns:go="http://customooxmlschemas.google.com/" r:id="" roundtripDataChecksum="0W7NtiAel2xy0cZdwUBcRsMoEuXg6pzXui43o1bypBA="/>
    </ext>
  </extLst>
</workbook>
</file>

<file path=xl/calcChain.xml><?xml version="1.0" encoding="utf-8"?>
<calcChain xmlns="http://schemas.openxmlformats.org/spreadsheetml/2006/main">
  <c r="D5" i="15" l="1"/>
  <c r="D6" i="15"/>
  <c r="D4" i="15"/>
  <c r="F7" i="12"/>
  <c r="F8" i="12"/>
  <c r="F9" i="12"/>
  <c r="F10" i="12"/>
  <c r="F11" i="12"/>
  <c r="F12" i="12"/>
  <c r="F13" i="12"/>
  <c r="F6" i="12"/>
  <c r="E6" i="15"/>
  <c r="E5" i="15"/>
  <c r="E4" i="15"/>
  <c r="G8" i="12"/>
  <c r="G12" i="12"/>
  <c r="G9" i="12"/>
  <c r="G13" i="12"/>
  <c r="G10" i="12"/>
  <c r="G7" i="12"/>
  <c r="G11" i="12"/>
  <c r="G6" i="12"/>
  <c r="C12" i="8"/>
  <c r="B12" i="8"/>
  <c r="B4" i="9"/>
  <c r="A12" i="8"/>
  <c r="B8" i="10"/>
  <c r="B9" i="10"/>
  <c r="C4" i="9" l="1"/>
  <c r="B5" i="9"/>
  <c r="C5" i="9" s="1"/>
  <c r="E12" i="8"/>
  <c r="C9" i="10"/>
  <c r="C8" i="10"/>
  <c r="D12" i="8"/>
</calcChain>
</file>

<file path=xl/sharedStrings.xml><?xml version="1.0" encoding="utf-8"?>
<sst xmlns="http://schemas.openxmlformats.org/spreadsheetml/2006/main" count="19214" uniqueCount="1572">
  <si>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</si>
  <si>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</si>
  <si>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</si>
  <si>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</si>
  <si>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</si>
  <si>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</si>
  <si>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</si>
  <si>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</si>
  <si>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</si>
  <si>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</si>
  <si>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</si>
  <si>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</si>
  <si>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</si>
  <si>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</si>
  <si>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</si>
  <si>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</si>
  <si>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</si>
  <si>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</si>
  <si>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</si>
  <si>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</si>
  <si>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</si>
  <si>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</si>
  <si>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</si>
  <si>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</si>
  <si>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</si>
  <si>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</si>
  <si>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</si>
  <si>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</si>
  <si>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</si>
  <si>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</si>
  <si>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</si>
  <si>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</si>
  <si>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</si>
  <si>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</si>
  <si>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</si>
  <si>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</si>
  <si>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</si>
  <si>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</si>
  <si>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</si>
  <si>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</si>
  <si>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</si>
  <si>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</si>
  <si>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</si>
  <si>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</si>
  <si>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</si>
  <si>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</si>
  <si>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</si>
  <si>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</si>
  <si>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</si>
  <si>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</si>
  <si>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</si>
  <si>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</si>
  <si>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</si>
  <si>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</si>
  <si>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</si>
  <si>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</si>
  <si>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</si>
  <si>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</si>
  <si>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</si>
  <si>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</si>
  <si>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</si>
  <si>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</si>
  <si>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</si>
  <si>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</si>
  <si>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</si>
  <si>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</si>
  <si>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</si>
  <si>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</si>
  <si>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</si>
  <si>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</si>
  <si>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</si>
  <si>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</si>
  <si>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</si>
  <si>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</si>
  <si>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</si>
  <si>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</si>
  <si>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</si>
  <si>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</si>
  <si>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</si>
  <si>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</si>
  <si>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</si>
  <si>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</si>
  <si>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</si>
  <si>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</si>
  <si>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</si>
  <si>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</si>
  <si>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</si>
  <si>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</si>
  <si>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</si>
  <si>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</si>
  <si>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</si>
  <si>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</si>
  <si>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</si>
  <si>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</si>
  <si>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</si>
  <si>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</si>
  <si>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</si>
  <si>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</si>
  <si>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</si>
  <si>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</si>
  <si>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</si>
  <si>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</si>
  <si>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</si>
  <si>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</si>
  <si>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</si>
  <si>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</si>
  <si>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</si>
  <si>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</si>
  <si>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</si>
  <si>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</si>
  <si>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</si>
  <si>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</si>
  <si>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</si>
  <si>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</si>
  <si>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</si>
  <si>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</si>
  <si>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</si>
  <si>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</si>
  <si>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</si>
  <si>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</si>
  <si>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</si>
  <si>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</si>
  <si>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</si>
  <si>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</si>
  <si>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</si>
  <si>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</si>
  <si>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</si>
  <si>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</si>
  <si>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</si>
  <si>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</si>
  <si>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</si>
  <si>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</si>
  <si>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</si>
  <si>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</si>
  <si>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</si>
  <si>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</si>
  <si>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</si>
  <si>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</si>
  <si>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</si>
  <si>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</si>
  <si>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</si>
  <si>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</si>
  <si>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</si>
  <si>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</si>
  <si>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</si>
  <si>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</si>
  <si>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</si>
  <si>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</si>
  <si>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</si>
  <si>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</si>
  <si>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</si>
  <si>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</si>
  <si>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</si>
  <si>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</si>
  <si>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</si>
  <si>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</si>
  <si>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</si>
  <si>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</si>
  <si>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</si>
  <si>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</si>
  <si>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</si>
  <si>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</si>
  <si>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</si>
  <si>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</si>
  <si>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</si>
  <si>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</si>
  <si>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</si>
  <si>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</si>
  <si>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</si>
  <si>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</si>
  <si>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</si>
  <si>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</si>
  <si>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</si>
  <si>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</si>
  <si>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</si>
  <si>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</si>
  <si>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</si>
  <si>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</si>
  <si>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</si>
  <si>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</si>
  <si>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</si>
  <si>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</si>
  <si>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</si>
  <si>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</si>
  <si>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</si>
  <si>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</si>
  <si>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</si>
  <si>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</si>
  <si>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</si>
  <si>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</si>
  <si>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</si>
  <si>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</si>
  <si>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</si>
  <si>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</si>
  <si>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</si>
  <si>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</si>
  <si>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</si>
  <si>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</si>
  <si>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</si>
  <si>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</si>
  <si>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</si>
  <si>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</si>
  <si>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</si>
  <si>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</si>
  <si>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</si>
  <si>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</si>
  <si>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</si>
  <si>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</si>
  <si>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</si>
  <si>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</si>
  <si>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</si>
  <si>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</si>
  <si>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</si>
  <si>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</si>
  <si>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</si>
  <si>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</si>
  <si>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</si>
  <si>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</si>
  <si>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</si>
  <si>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</si>
  <si>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</si>
  <si>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</si>
  <si>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</si>
  <si>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</si>
  <si>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</si>
  <si>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</si>
  <si>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</si>
  <si>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</si>
  <si>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</si>
  <si>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</si>
  <si>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</si>
  <si>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</si>
  <si>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</si>
  <si>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</si>
  <si>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</si>
  <si>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</si>
  <si>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</si>
  <si>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</si>
  <si>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</si>
  <si>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</si>
  <si>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</si>
  <si>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</si>
  <si>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</si>
  <si>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</si>
  <si>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</si>
  <si>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</si>
  <si>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</si>
  <si>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</si>
  <si>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</si>
  <si>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</si>
  <si>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</si>
  <si>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</si>
  <si>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</si>
  <si>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</si>
  <si>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</si>
  <si>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</si>
  <si>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</si>
  <si>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</si>
  <si>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</si>
  <si>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</si>
  <si>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</si>
  <si>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</si>
  <si>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</si>
  <si>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</si>
  <si>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</si>
  <si>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</si>
  <si>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</si>
  <si>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</si>
  <si>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</si>
  <si>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</si>
  <si>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</si>
  <si>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</si>
  <si>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</si>
  <si>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</si>
  <si>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</si>
  <si>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</si>
  <si>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</si>
  <si>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</si>
  <si>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</si>
  <si>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</si>
  <si>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</si>
  <si>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</si>
  <si>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</si>
  <si>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</si>
  <si>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</si>
  <si>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</si>
  <si>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</si>
  <si>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</si>
  <si>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</si>
  <si>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</si>
  <si>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</si>
  <si>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</si>
  <si>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</si>
  <si>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</si>
  <si>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</si>
  <si>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</si>
  <si>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</si>
  <si>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</si>
  <si>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</si>
  <si>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</si>
  <si>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</si>
  <si>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</si>
  <si>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</si>
  <si>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</si>
  <si>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</si>
  <si>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</si>
  <si>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</si>
  <si>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</si>
  <si>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</si>
  <si>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</si>
  <si>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</si>
  <si>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</si>
  <si>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</si>
  <si>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</si>
  <si>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</si>
  <si>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</si>
  <si>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</si>
  <si>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</si>
  <si>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</si>
  <si>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</si>
  <si>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</si>
  <si>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</si>
  <si>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</si>
  <si>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</si>
  <si>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</si>
  <si>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</si>
  <si>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</si>
  <si>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</si>
  <si>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</si>
  <si>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</si>
  <si>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</si>
  <si>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</si>
  <si>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</si>
  <si>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</si>
  <si>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</si>
  <si>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</si>
  <si>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</si>
  <si>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</si>
  <si>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</si>
  <si>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</si>
  <si>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</si>
  <si>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</si>
  <si>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</si>
  <si>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</si>
  <si>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</si>
  <si>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</si>
  <si>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</si>
  <si>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</si>
  <si>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</si>
  <si>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</si>
  <si>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</si>
  <si>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</si>
  <si>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</si>
  <si>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</si>
  <si>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</si>
  <si>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</si>
  <si>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</si>
  <si>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</si>
  <si>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</si>
  <si>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</si>
  <si>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</si>
  <si>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</si>
  <si>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</si>
  <si>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</si>
  <si>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</si>
  <si>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</si>
  <si>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</si>
  <si>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</si>
  <si>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</si>
  <si>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</si>
  <si>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</si>
  <si>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</si>
  <si>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</si>
  <si>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</si>
  <si>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</si>
  <si>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</si>
  <si>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</si>
  <si>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</si>
  <si>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</si>
  <si>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</si>
  <si>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</si>
  <si>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</si>
  <si>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</si>
  <si>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</si>
  <si>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</si>
  <si>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</si>
  <si>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</si>
  <si>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</si>
  <si>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</si>
  <si>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</si>
  <si>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</si>
  <si>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</si>
  <si>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</si>
  <si>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</si>
  <si>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</si>
  <si>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</si>
  <si>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</si>
  <si>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</si>
  <si>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</si>
  <si>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</si>
  <si>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</si>
  <si>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</si>
  <si>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</si>
  <si>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</si>
  <si>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</si>
  <si>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</si>
  <si>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</si>
  <si>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</si>
  <si>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</si>
  <si>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</si>
  <si>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</si>
  <si>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</si>
  <si>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</si>
  <si>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</si>
  <si>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</si>
  <si>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</si>
  <si>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</si>
  <si>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</si>
  <si>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</si>
  <si>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</si>
  <si>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</si>
  <si>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</si>
  <si>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</si>
  <si>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</si>
  <si>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</si>
  <si>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</si>
  <si>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</si>
  <si>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</si>
  <si>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</si>
  <si>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</si>
  <si>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</si>
  <si>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</si>
  <si>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</si>
  <si>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</si>
  <si>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</si>
  <si>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</si>
  <si>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</si>
  <si>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</si>
  <si>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</si>
  <si>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</si>
  <si>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</si>
  <si>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</si>
  <si>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</si>
  <si>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</si>
  <si>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</si>
  <si>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</si>
  <si>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</si>
  <si>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</si>
  <si>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</si>
  <si>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</si>
  <si>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</si>
  <si>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</si>
  <si>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</si>
  <si>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</si>
  <si>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</si>
  <si>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</si>
  <si>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</si>
  <si>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</si>
  <si>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</si>
  <si>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</si>
  <si>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</si>
  <si>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</si>
  <si>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</si>
  <si>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</si>
  <si>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</si>
  <si>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</si>
  <si>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</si>
  <si>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</si>
  <si>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</si>
  <si>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</si>
  <si>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</si>
  <si>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</si>
  <si>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</si>
  <si>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</si>
  <si>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</si>
  <si>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</si>
  <si>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</si>
  <si>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</si>
  <si>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</si>
  <si>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</si>
  <si>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</si>
  <si>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</si>
  <si>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</si>
  <si>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</si>
  <si>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</si>
  <si>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</si>
  <si>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</si>
  <si>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</si>
  <si>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</si>
  <si>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</si>
  <si>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</si>
  <si>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</si>
  <si>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</si>
  <si>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</si>
  <si>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</si>
  <si>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</si>
  <si>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</si>
  <si>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</si>
  <si>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</si>
  <si>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</si>
  <si>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</si>
  <si>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</si>
  <si>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</si>
  <si>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</si>
  <si>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</si>
  <si>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</si>
  <si>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</si>
  <si>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</si>
  <si>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</si>
  <si>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</si>
  <si>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</si>
  <si>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</si>
  <si>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</si>
  <si>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</si>
  <si>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</si>
  <si>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</si>
  <si>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</si>
  <si>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</si>
  <si>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</si>
  <si>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</si>
  <si>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</si>
  <si>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</si>
  <si>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</si>
  <si>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</si>
  <si>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</si>
  <si>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</si>
  <si>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</si>
  <si>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</si>
  <si>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</si>
  <si>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</si>
  <si>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</si>
  <si>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</si>
  <si>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</si>
  <si>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</si>
  <si>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</si>
  <si>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</si>
  <si>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</si>
  <si>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</si>
  <si>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</si>
  <si>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</si>
  <si>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</si>
  <si>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</si>
  <si>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</si>
  <si>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</si>
  <si>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</si>
  <si>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</si>
  <si>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</si>
  <si>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</si>
  <si>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</si>
  <si>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</si>
  <si>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</si>
  <si>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</si>
  <si>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</si>
  <si>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</si>
  <si>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</si>
  <si>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</si>
  <si>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</si>
  <si>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</si>
  <si>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</si>
  <si>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</si>
  <si>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</si>
  <si>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</si>
  <si>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</si>
  <si>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</si>
  <si>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</si>
  <si>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</si>
  <si>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</si>
  <si>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</si>
  <si>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</si>
  <si>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</si>
  <si>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</si>
  <si>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</si>
  <si>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</si>
  <si>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</si>
  <si>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</si>
  <si>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</si>
  <si>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</si>
  <si>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</si>
  <si>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</si>
  <si>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</si>
  <si>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</si>
  <si>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</si>
  <si>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</si>
  <si>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</si>
  <si>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</si>
  <si>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</si>
  <si>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</si>
  <si>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</si>
  <si>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</si>
  <si>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</si>
  <si>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</si>
  <si>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</si>
  <si>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</si>
  <si>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</si>
  <si>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</si>
  <si>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</si>
  <si>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</si>
  <si>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</si>
  <si>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</si>
  <si>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</si>
  <si>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</si>
  <si>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</si>
  <si>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</si>
  <si>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</si>
  <si>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</si>
  <si>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</si>
  <si>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</si>
  <si>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</si>
  <si>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</si>
  <si>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</si>
  <si>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</si>
  <si>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</si>
  <si>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</si>
  <si>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</si>
  <si>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</si>
  <si>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</si>
  <si>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</si>
  <si>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</si>
  <si>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</si>
  <si>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</si>
  <si>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</si>
  <si>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</si>
  <si>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</si>
  <si>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</si>
  <si>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</si>
  <si>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</si>
  <si>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</si>
  <si>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</si>
  <si>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</si>
  <si>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</si>
  <si>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</si>
  <si>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</si>
  <si>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</si>
  <si>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</si>
  <si>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</si>
  <si>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</si>
  <si>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</si>
  <si>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</si>
  <si>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</si>
  <si>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</si>
  <si>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</si>
  <si>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</si>
  <si>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</si>
  <si>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</si>
  <si>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</si>
  <si>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</si>
  <si>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</si>
  <si>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</si>
  <si>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</si>
  <si>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</si>
  <si>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</si>
  <si>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</si>
  <si>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</si>
  <si>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</si>
  <si>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</si>
  <si>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</si>
  <si>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</si>
  <si>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</si>
  <si>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</si>
  <si>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</si>
  <si>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</si>
  <si>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</si>
  <si>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</si>
  <si>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</si>
  <si>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</si>
  <si>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</si>
  <si>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</si>
  <si>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</si>
  <si>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</si>
  <si>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</si>
  <si>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</si>
  <si>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</si>
  <si>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</si>
  <si>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</si>
  <si>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</si>
  <si>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</si>
  <si>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</si>
  <si>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</si>
  <si>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</si>
  <si>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</si>
  <si>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</si>
  <si>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</si>
  <si>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</si>
  <si>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</si>
  <si>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</si>
  <si>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</si>
  <si>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</si>
  <si>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</si>
  <si>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</si>
  <si>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</si>
  <si>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</si>
  <si>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</si>
  <si>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</si>
  <si>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</si>
  <si>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</si>
  <si>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</si>
  <si>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</si>
  <si>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</si>
  <si>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</si>
  <si>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</si>
  <si>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</si>
  <si>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</si>
  <si>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</si>
  <si>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</si>
  <si>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</si>
  <si>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</si>
  <si>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</si>
  <si>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</si>
  <si>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</si>
  <si>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</si>
  <si>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</si>
  <si>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</si>
  <si>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</si>
  <si>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</si>
  <si>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</si>
  <si>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</si>
  <si>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</si>
  <si>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</si>
  <si>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</si>
  <si>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</si>
  <si>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</si>
  <si>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</si>
  <si>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</si>
  <si>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</si>
  <si>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</si>
  <si>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</si>
  <si>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</si>
  <si>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</si>
  <si>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</si>
  <si>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</si>
  <si>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</si>
  <si>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</si>
  <si>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</si>
  <si>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</si>
  <si>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</si>
  <si>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</si>
  <si>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</si>
  <si>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</si>
  <si>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</si>
  <si>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</si>
  <si>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</si>
  <si>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</si>
  <si>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</si>
  <si>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</si>
  <si>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</si>
  <si>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</si>
  <si>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</si>
  <si>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</si>
  <si>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</si>
  <si>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</si>
  <si>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</si>
  <si>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</si>
  <si>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</si>
  <si>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</si>
  <si>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</si>
  <si>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</si>
  <si>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</si>
  <si>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</si>
  <si>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</si>
  <si>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</si>
  <si>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</si>
  <si>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</si>
  <si>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</si>
  <si>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</si>
  <si>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</si>
  <si>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</si>
  <si>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</si>
  <si>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</si>
  <si>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</si>
  <si>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</si>
  <si>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</si>
  <si>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</si>
  <si>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</si>
  <si>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</si>
  <si>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</si>
  <si>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</si>
  <si>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</si>
  <si>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</si>
  <si>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</si>
  <si>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</si>
  <si>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</si>
  <si>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</si>
  <si>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</si>
  <si>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</si>
  <si>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</si>
  <si>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</si>
  <si>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</si>
  <si>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</si>
  <si>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</si>
  <si>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</si>
  <si>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</si>
  <si>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</si>
  <si>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</si>
  <si>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</si>
  <si>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</si>
  <si>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</si>
  <si>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</si>
  <si>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</si>
  <si>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</si>
  <si>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</si>
  <si>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</si>
  <si>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</si>
  <si>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</si>
  <si>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</si>
  <si>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</si>
  <si>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</si>
  <si>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</si>
  <si>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</si>
  <si>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</si>
  <si>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</si>
  <si>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</si>
  <si>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</si>
  <si>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</si>
  <si>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</si>
  <si>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</si>
  <si>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</si>
  <si>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</si>
  <si>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</si>
  <si>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</si>
  <si>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</si>
  <si>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</si>
  <si>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</si>
  <si>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</si>
  <si>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</si>
  <si>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</si>
  <si>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</si>
  <si>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</si>
  <si>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</si>
  <si>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</si>
  <si>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</si>
  <si>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</si>
  <si>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</si>
  <si>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</si>
  <si>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</si>
  <si>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</si>
  <si>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</si>
  <si>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</si>
  <si>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</si>
  <si>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</si>
  <si>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</si>
  <si>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</si>
  <si>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</si>
  <si>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</si>
  <si>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</si>
  <si>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</si>
  <si>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</si>
  <si>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</si>
  <si>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</si>
  <si>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</si>
  <si>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</si>
  <si>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</si>
  <si>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</si>
  <si>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</si>
  <si>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</si>
  <si>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</si>
  <si>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</si>
  <si>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</si>
  <si>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</si>
  <si>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</si>
  <si>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</si>
  <si>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</si>
  <si>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</si>
  <si>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</si>
  <si>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</si>
  <si>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</si>
  <si>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</si>
  <si>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</si>
  <si>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</si>
  <si>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</si>
  <si>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</si>
  <si>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</si>
  <si>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</si>
  <si>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</si>
  <si>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</si>
  <si>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</si>
  <si>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</si>
  <si>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</si>
  <si>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</si>
  <si>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</si>
  <si>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</si>
  <si>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</si>
  <si>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</si>
  <si>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</si>
  <si>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</si>
  <si>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</si>
  <si>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</si>
  <si>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</si>
  <si>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</si>
  <si>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</si>
  <si>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</si>
  <si>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</si>
  <si>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</si>
  <si>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</si>
  <si>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</si>
  <si>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</si>
  <si>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</si>
  <si>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</si>
  <si>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</si>
  <si>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</si>
  <si>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</si>
  <si>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</si>
  <si>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</si>
  <si>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</si>
  <si>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</si>
  <si>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</si>
  <si>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</si>
  <si>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</si>
  <si>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</si>
  <si>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</si>
  <si>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</si>
  <si>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</si>
  <si>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</si>
  <si>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</si>
  <si>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</si>
  <si>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</si>
  <si>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</si>
  <si>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</si>
  <si>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</si>
  <si>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</si>
  <si>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</si>
  <si>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</si>
  <si>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</si>
  <si>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</si>
  <si>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</si>
  <si>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</si>
  <si>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</si>
  <si>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</si>
  <si>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</si>
  <si>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</si>
  <si>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</si>
  <si>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</si>
  <si>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</si>
  <si>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</si>
  <si>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</si>
  <si>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</si>
  <si>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</si>
  <si>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</si>
  <si>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</si>
  <si>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</si>
  <si>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</si>
  <si>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</si>
  <si>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</si>
  <si>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</si>
  <si>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</si>
  <si>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</si>
  <si>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</si>
  <si>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</si>
  <si>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</si>
  <si>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</si>
  <si>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</si>
  <si>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</si>
  <si>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</si>
  <si>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</si>
  <si>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</si>
  <si>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</si>
  <si>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</si>
  <si>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</si>
  <si>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</si>
  <si>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</si>
  <si>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</si>
  <si>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</si>
  <si>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</si>
  <si>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</si>
  <si>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</si>
  <si>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</si>
  <si>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</si>
  <si>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</si>
  <si>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</si>
  <si>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</si>
  <si>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</si>
  <si>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</si>
  <si>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</si>
  <si>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</si>
  <si>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</si>
  <si>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</si>
  <si>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</si>
  <si>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</si>
  <si>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</si>
  <si>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</si>
  <si>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</si>
  <si>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</si>
  <si>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</si>
  <si>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</si>
  <si>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</si>
  <si>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</si>
  <si>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</si>
  <si>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</si>
  <si>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</si>
  <si>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</si>
  <si>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</si>
  <si>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</si>
  <si>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</si>
  <si>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</si>
  <si>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</si>
  <si>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</si>
  <si>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</si>
  <si>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</si>
  <si>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</si>
  <si>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</si>
  <si>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</si>
  <si>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</si>
  <si>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</si>
  <si>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</si>
  <si>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</si>
  <si>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</si>
  <si>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</si>
  <si>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</si>
  <si>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</si>
  <si>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</si>
  <si>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</si>
  <si>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</si>
  <si>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</si>
  <si>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</si>
  <si>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</si>
  <si>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</si>
  <si>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</si>
  <si>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</si>
  <si>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</si>
  <si>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</si>
  <si>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</si>
  <si>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</si>
  <si>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</si>
  <si>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</si>
  <si>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</si>
  <si>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</si>
  <si>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</si>
  <si>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</si>
  <si>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</si>
  <si>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</si>
  <si>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</si>
  <si>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</si>
  <si>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</si>
  <si>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</si>
  <si>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</si>
  <si>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</si>
  <si>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</si>
  <si>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</si>
  <si>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</si>
  <si>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</si>
  <si>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</si>
  <si>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</si>
  <si>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</si>
  <si>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</si>
  <si>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</si>
  <si>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</si>
  <si>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</si>
  <si>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</si>
  <si>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</si>
  <si>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</si>
  <si>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</si>
  <si>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</si>
  <si>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</si>
  <si>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</si>
  <si>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</si>
  <si>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</si>
  <si>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</si>
  <si>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</si>
  <si>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</si>
  <si>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</si>
  <si>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</si>
  <si>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</si>
  <si>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</si>
  <si>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</si>
  <si>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</si>
  <si>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</si>
  <si>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</si>
  <si>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</si>
  <si>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</si>
  <si>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</si>
  <si>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</si>
  <si>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</si>
  <si>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</si>
  <si>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</si>
  <si>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</si>
  <si>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</si>
  <si>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</si>
  <si>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</si>
  <si>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</si>
  <si>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</si>
  <si>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</si>
  <si>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</si>
  <si>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</si>
  <si>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</si>
  <si>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</si>
  <si>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</si>
  <si>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</si>
  <si>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</si>
  <si>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</si>
  <si>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</si>
  <si>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</si>
  <si>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</si>
  <si>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</si>
  <si>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</si>
  <si>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</si>
  <si>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</si>
  <si>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</si>
  <si>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</si>
  <si>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</si>
  <si>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</si>
  <si>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</si>
  <si>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</si>
  <si>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</si>
  <si>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</si>
  <si>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</si>
  <si>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</si>
  <si>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</si>
  <si>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</si>
  <si>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</si>
  <si>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</si>
  <si>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</si>
  <si>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</si>
  <si>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</si>
  <si>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</si>
  <si>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</si>
  <si>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</si>
  <si>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</si>
  <si>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</si>
  <si>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</si>
  <si>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</si>
  <si>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</si>
  <si>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</si>
  <si>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</si>
  <si>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</si>
  <si>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</si>
  <si>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</si>
  <si>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</si>
  <si>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</si>
  <si>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</si>
  <si>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</si>
  <si>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</si>
  <si>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</si>
  <si>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</si>
  <si>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</si>
  <si>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</si>
  <si>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</si>
  <si>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</si>
  <si>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</si>
  <si>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</si>
  <si>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</si>
  <si>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</si>
  <si>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</si>
  <si>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</si>
  <si>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</si>
  <si>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</si>
  <si>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</si>
  <si>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</si>
  <si>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</si>
  <si>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</si>
  <si>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</si>
  <si>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</si>
  <si>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</si>
  <si>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</si>
  <si>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</si>
  <si>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</si>
  <si>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</si>
  <si>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</si>
  <si>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</si>
  <si>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</si>
  <si>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</si>
  <si>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</si>
  <si>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</si>
  <si>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</si>
  <si>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</si>
  <si>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</si>
  <si>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</si>
  <si>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</si>
  <si>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</si>
  <si>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</si>
  <si>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</si>
  <si>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</si>
  <si>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</si>
  <si>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</si>
  <si>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</si>
  <si>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</si>
  <si>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</si>
  <si>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</si>
  <si>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</si>
  <si>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</si>
  <si>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</si>
  <si>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</si>
  <si>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</si>
  <si>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</si>
  <si>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</si>
  <si>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</si>
  <si>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</si>
  <si>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</si>
  <si>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</si>
  <si>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</si>
  <si>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</si>
  <si>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</si>
  <si>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</si>
  <si>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</si>
  <si>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</si>
  <si>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</si>
  <si>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</si>
  <si>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</si>
  <si>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</si>
  <si>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</si>
  <si>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</si>
  <si>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</si>
  <si>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</si>
  <si>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</si>
  <si>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</si>
  <si>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</si>
  <si>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</si>
  <si>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</si>
  <si>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</si>
  <si>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</si>
  <si>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</si>
  <si>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</si>
  <si>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</si>
  <si>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</si>
  <si>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</si>
  <si>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</si>
  <si>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</si>
  <si>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</si>
  <si>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</si>
  <si>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</si>
  <si>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</si>
  <si>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</si>
  <si>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</si>
  <si>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</si>
  <si>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</si>
  <si>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</si>
  <si>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</si>
  <si>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</si>
  <si>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</si>
  <si>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</si>
  <si>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</si>
  <si>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</si>
  <si>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</si>
  <si>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</si>
  <si>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</si>
  <si>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</si>
  <si>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</si>
  <si>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</si>
  <si>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</si>
  <si>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</si>
  <si>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</si>
  <si>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</si>
  <si>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</si>
  <si>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</si>
  <si>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</si>
  <si>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</si>
  <si>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</si>
  <si>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</si>
  <si>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</si>
  <si>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</si>
  <si>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</si>
  <si>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</si>
  <si>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</si>
  <si>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</si>
  <si>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</si>
  <si>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</si>
  <si>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</si>
  <si>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</si>
  <si>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</si>
  <si>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</si>
  <si>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</si>
  <si>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</si>
  <si>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</si>
  <si>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</si>
  <si>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</si>
  <si>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</si>
  <si>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</si>
  <si>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</si>
  <si>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</si>
  <si>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</si>
  <si>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</si>
  <si>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</si>
  <si>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</si>
  <si>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</si>
  <si>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</si>
  <si>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</si>
  <si>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</si>
  <si>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</si>
  <si>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</si>
  <si>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</si>
  <si>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</si>
  <si>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</si>
  <si>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</si>
  <si>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</si>
  <si>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</si>
  <si>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</si>
  <si>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</si>
  <si>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</si>
  <si>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</si>
  <si>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</si>
  <si>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</si>
  <si>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</si>
  <si>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</si>
  <si>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</si>
  <si>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</si>
  <si>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</si>
  <si>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</si>
  <si>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</si>
  <si>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</si>
  <si>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</si>
  <si>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</si>
  <si>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</si>
  <si>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</si>
  <si>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</si>
  <si>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</si>
  <si>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</si>
  <si>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</si>
  <si>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</si>
  <si>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</si>
  <si>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</si>
  <si>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</si>
  <si>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</si>
  <si>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</si>
  <si>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</si>
  <si>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</si>
  <si>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</si>
  <si>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</si>
  <si>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</si>
  <si>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</si>
  <si>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</si>
  <si>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</si>
  <si>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</si>
  <si>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</si>
  <si>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</si>
  <si>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</si>
  <si>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</si>
  <si>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</si>
  <si>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</si>
  <si>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</si>
  <si>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</si>
  <si>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</si>
  <si>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</si>
  <si>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</si>
  <si>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</si>
  <si>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</si>
  <si>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</si>
  <si>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</si>
  <si>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</si>
  <si>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</si>
  <si>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</si>
  <si>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</si>
  <si>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</si>
  <si>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</si>
  <si>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</si>
  <si>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</si>
  <si>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</si>
  <si>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</si>
  <si>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</si>
  <si>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</si>
  <si>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</si>
  <si>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</si>
  <si>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</si>
  <si>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</si>
  <si>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</si>
  <si>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</si>
  <si>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</si>
  <si>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</si>
  <si>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</si>
  <si>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</si>
  <si>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</si>
  <si>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</si>
  <si>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</si>
  <si>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</si>
  <si>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</si>
  <si>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</si>
  <si>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</si>
  <si>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</si>
  <si>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</si>
  <si>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</si>
  <si>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</si>
  <si>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</si>
  <si>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</si>
  <si>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</si>
  <si>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</si>
  <si>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</si>
  <si>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</si>
  <si>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</si>
  <si>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</si>
  <si>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</si>
  <si>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</si>
  <si>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</si>
  <si>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</si>
  <si>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</si>
  <si>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</si>
  <si>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</si>
  <si>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</si>
  <si>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</si>
  <si>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</si>
  <si>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</si>
  <si>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</si>
  <si>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</si>
  <si>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</si>
  <si>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</si>
  <si>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</si>
  <si>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</si>
  <si>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</si>
  <si>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</si>
  <si>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</si>
  <si>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</si>
  <si>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</si>
  <si>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</si>
  <si>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</si>
  <si>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</si>
  <si>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</si>
  <si>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</si>
  <si>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</si>
  <si>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</si>
  <si>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</si>
  <si>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</si>
  <si>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</si>
  <si>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</si>
  <si>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</si>
  <si>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</si>
  <si>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</si>
  <si>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</si>
  <si>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</si>
  <si>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</si>
  <si>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</si>
  <si>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</si>
  <si>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</si>
  <si>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</si>
  <si>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</si>
  <si>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</si>
  <si>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</si>
  <si>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</si>
  <si>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</si>
  <si>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</si>
  <si>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</si>
  <si>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</si>
  <si>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</si>
  <si>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</si>
  <si>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</si>
  <si>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</si>
  <si>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</si>
  <si>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</si>
  <si>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</si>
  <si>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</si>
  <si>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</si>
  <si>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</si>
  <si>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</si>
  <si>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</si>
  <si>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</si>
  <si>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</si>
  <si>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</si>
  <si>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</si>
  <si>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</si>
  <si>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</si>
  <si>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</si>
  <si>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</si>
  <si>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</si>
  <si>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</si>
  <si>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</si>
  <si>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</si>
  <si>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</si>
  <si>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</si>
  <si>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</si>
  <si>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</si>
  <si>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</si>
  <si>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</si>
  <si>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</si>
  <si>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</si>
  <si>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</si>
  <si>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</si>
  <si>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</si>
  <si>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</si>
  <si>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</si>
  <si>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</si>
  <si>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</si>
  <si>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</si>
  <si>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</si>
  <si>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</si>
  <si>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</si>
  <si>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</si>
  <si>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</si>
  <si>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</si>
  <si>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</si>
  <si>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</si>
  <si>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</si>
  <si>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</si>
  <si>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</si>
  <si>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</si>
  <si>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</si>
  <si>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</si>
  <si>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</si>
  <si>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</si>
  <si>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</si>
  <si>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</si>
  <si>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</si>
  <si>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</si>
  <si>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</si>
  <si>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</si>
  <si>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</si>
  <si>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</si>
  <si>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</si>
  <si>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</si>
  <si>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</si>
  <si>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</si>
  <si>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</si>
  <si>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</si>
  <si>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</si>
  <si>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</si>
  <si>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</si>
  <si>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</si>
  <si>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</si>
  <si>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</si>
  <si>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</si>
  <si>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</si>
  <si>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</si>
  <si>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</si>
  <si>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</si>
  <si>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</si>
  <si>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</si>
  <si>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</si>
  <si>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</si>
  <si>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</si>
  <si>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</si>
  <si>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</si>
  <si>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</si>
  <si>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</si>
  <si>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</si>
  <si>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</si>
  <si>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</si>
  <si>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</si>
  <si>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</si>
  <si>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</si>
  <si>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</si>
  <si>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</si>
  <si>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</si>
  <si>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</si>
  <si>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</si>
  <si>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</si>
  <si>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</si>
  <si>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</si>
  <si>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</si>
  <si>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</si>
  <si>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</si>
  <si>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</si>
  <si>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</si>
  <si>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</si>
  <si>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</si>
  <si>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</si>
  <si>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</si>
  <si>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</si>
  <si>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</si>
  <si>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</si>
  <si>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</si>
  <si>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</si>
  <si>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</si>
  <si>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</si>
  <si>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</si>
  <si>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</si>
  <si>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</si>
  <si>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</si>
  <si>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</si>
  <si>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</si>
  <si>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</si>
  <si>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</si>
  <si>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</si>
  <si>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</si>
  <si>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</si>
  <si>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</si>
  <si>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</si>
  <si>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</si>
  <si>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</si>
  <si>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</si>
  <si>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</si>
  <si>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RTING</t>
  </si>
  <si>
    <t>Row Labels</t>
  </si>
  <si>
    <t>Grand Total</t>
  </si>
  <si>
    <t>Sum of Employee Count</t>
  </si>
  <si>
    <t>FEMALE</t>
  </si>
  <si>
    <t>MALE</t>
  </si>
  <si>
    <t>JOB</t>
  </si>
  <si>
    <t>ATRRITION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</si>
</sst>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diagonal/>
    </border>
    <border>
      <left/>
      <right/>
      <top style="thin">
        <color indexed="8"/>
      </top>
      <bottom style="thin">
        <color indexed="8"/>
      </bottom>
      <diagonal/>
    </border>
    <border>
      <left style="thin">
        <color indexed="8"/>
      </left>
      <right/>
      <top style="thin">
        <color indexed="65"/>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9" fontId="0" fillId="0" borderId="0" xfId="1" applyFont="1" applyAlignment="1"/>
    <xf numFmtId="1" fontId="0" fillId="0" borderId="0" xfId="0" applyNumberFormat="1" applyFont="1" applyAlignment="1"/>
    <xf numFmtId="0" fontId="0" fillId="0" borderId="8" xfId="0" applyFont="1" applyBorder="1" applyAlignment="1"/>
    <xf numFmtId="0" fontId="0" fillId="0" borderId="9" xfId="0" applyNumberFormat="1" applyFont="1" applyBorder="1" applyAlignment="1"/>
    <xf numFmtId="164" fontId="0" fillId="0" borderId="0" xfId="0" applyNumberFormat="1" applyFont="1" applyAlignment="1"/>
    <xf numFmtId="0" fontId="0" fillId="2" borderId="0" xfId="0" applyFont="1" applyFill="1" applyAlignment="1"/>
    <xf numFmtId="164" fontId="0" fillId="0" borderId="9"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8" xfId="0" applyNumberFormat="1" applyFont="1" applyBorder="1" applyAlignment="1"/>
    <xf numFmtId="0" fontId="0" fillId="0" borderId="7" xfId="0" applyFont="1" applyBorder="1" applyAlignment="1">
      <alignment horizontal="left"/>
    </xf>
    <xf numFmtId="0" fontId="0" fillId="0" borderId="10" xfId="0" applyNumberFormat="1" applyFont="1" applyBorder="1" applyAlignment="1"/>
    <xf numFmtId="0" fontId="0" fillId="0" borderId="3" xfId="0" applyFont="1" applyBorder="1" applyAlignment="1">
      <alignment horizontal="left"/>
    </xf>
    <xf numFmtId="10" fontId="0" fillId="0" borderId="8" xfId="0" applyNumberFormat="1" applyFont="1" applyBorder="1" applyAlignment="1"/>
    <xf numFmtId="10" fontId="0" fillId="0" borderId="10" xfId="0" applyNumberFormat="1" applyFont="1" applyBorder="1" applyAlignment="1"/>
    <xf numFmtId="10" fontId="0" fillId="0" borderId="9" xfId="0" applyNumberFormat="1" applyFont="1" applyBorder="1" applyAlignment="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3"/>
      <tableStyleElement type="firstRowStripe" dxfId="2"/>
      <tableStyleElement type="secondRowStripe" dxfId="1"/>
    </tableStyle>
  </tableStyles>
  <colors>
    <mruColors>
      <color rgb="FFE127D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103543307086618"/>
          <c:y val="0.10185185185185185"/>
          <c:w val="0.53888888888888886"/>
          <c:h val="0.89814814814814814"/>
        </c:manualLayout>
      </c:layout>
      <c:doughnutChart>
        <c:varyColors val="1"/>
        <c:ser>
          <c:idx val="0"/>
          <c:order val="0"/>
          <c:spPr>
            <a:ln>
              <a:noFill/>
            </a:ln>
          </c:spPr>
          <c:dPt>
            <c:idx val="0"/>
            <c:bubble3D val="0"/>
            <c:spPr>
              <a:gradFill>
                <a:gsLst>
                  <a:gs pos="98000">
                    <a:srgbClr val="E127D8"/>
                  </a:gs>
                  <a:gs pos="100000">
                    <a:schemeClr val="accent1">
                      <a:lumMod val="60000"/>
                      <a:lumOff val="40000"/>
                    </a:schemeClr>
                  </a:gs>
                  <a:gs pos="100000">
                    <a:schemeClr val="accent1">
                      <a:tint val="23500"/>
                      <a:satMod val="160000"/>
                    </a:schemeClr>
                  </a:gs>
                </a:gsLst>
                <a:lin ang="5400000" scaled="0"/>
              </a:gradFill>
              <a:ln>
                <a:noFill/>
              </a:ln>
            </c:spPr>
          </c:dPt>
          <c:dPt>
            <c:idx val="1"/>
            <c:bubble3D val="0"/>
            <c:spPr>
              <a:solidFill>
                <a:schemeClr val="bg1"/>
              </a:solidFill>
              <a:ln>
                <a:noFill/>
              </a:ln>
            </c:spPr>
          </c:dPt>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6"/>
      </c:doughnut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103543307086618"/>
          <c:y val="0.10185185185185185"/>
          <c:w val="0.53888888888888886"/>
          <c:h val="0.89814814814814814"/>
        </c:manualLayout>
      </c:layout>
      <c:doughnutChart>
        <c:varyColors val="1"/>
        <c:ser>
          <c:idx val="0"/>
          <c:order val="0"/>
          <c:spPr>
            <a:noFill/>
          </c:spPr>
          <c:dPt>
            <c:idx val="0"/>
            <c:bubble3D val="0"/>
          </c:dPt>
          <c:dPt>
            <c:idx val="1"/>
            <c:bubble3D val="0"/>
            <c:spPr>
              <a:gradFill>
                <a:gsLst>
                  <a:gs pos="13000">
                    <a:srgbClr val="00B0F0">
                      <a:lumMod val="99000"/>
                      <a:lumOff val="1000"/>
                    </a:srgbClr>
                  </a:gs>
                  <a:gs pos="0">
                    <a:schemeClr val="accent1">
                      <a:tint val="23500"/>
                      <a:satMod val="160000"/>
                    </a:schemeClr>
                  </a:gs>
                </a:gsLst>
                <a:lin ang="5400000" scaled="0"/>
              </a:gradFill>
            </c:spPr>
          </c:dPt>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6"/>
      </c:doughnut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DATA_Excel.xlsx]ATTRION!PivotTable1</c:name>
    <c:fmtId val="4"/>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spPr>
          <a:gradFill>
            <a:gsLst>
              <a:gs pos="0">
                <a:schemeClr val="accent6">
                  <a:lumMod val="50000"/>
                </a:schemeClr>
              </a:gs>
              <a:gs pos="100000">
                <a:schemeClr val="accent6">
                  <a:lumMod val="60000"/>
                  <a:lumOff val="40000"/>
                </a:schemeClr>
              </a:gs>
              <a:gs pos="74000">
                <a:schemeClr val="accent6">
                  <a:lumMod val="75000"/>
                </a:schemeClr>
              </a:gs>
              <a:gs pos="100000">
                <a:schemeClr val="accent6">
                  <a:lumMod val="60000"/>
                  <a:lumOff val="40000"/>
                </a:schemeClr>
              </a:gs>
            </a:gsLst>
            <a:lin ang="5400000" scaled="0"/>
          </a:gradFill>
        </c:spPr>
        <c:marker>
          <c:symbol val="none"/>
        </c:marker>
        <c:dLbl>
          <c:idx val="0"/>
          <c:layout/>
          <c:spPr/>
          <c:txPr>
            <a:bodyPr/>
            <a:lstStyle/>
            <a:p>
              <a:pPr>
                <a:defRPr sz="1200">
                  <a:latin typeface="Arial Black" pitchFamily="34" charset="0"/>
                </a:defRPr>
              </a:pPr>
              <a:endParaRPr lang="en-US"/>
            </a:p>
          </c:txPr>
          <c:showLegendKey val="0"/>
          <c:showVal val="1"/>
          <c:showCatName val="0"/>
          <c:showSerName val="0"/>
          <c:showPercent val="0"/>
          <c:showBubbleSize val="0"/>
        </c:dLbl>
      </c:pivotFmt>
    </c:pivotFmts>
    <c:plotArea>
      <c:layout>
        <c:manualLayout>
          <c:layoutTarget val="inner"/>
          <c:xMode val="edge"/>
          <c:yMode val="edge"/>
          <c:x val="0.23536439195100611"/>
          <c:y val="5.0925925925925923E-2"/>
          <c:w val="0.72019116360454938"/>
          <c:h val="0.89814814814814814"/>
        </c:manualLayout>
      </c:layout>
      <c:barChart>
        <c:barDir val="bar"/>
        <c:grouping val="clustered"/>
        <c:varyColors val="0"/>
        <c:ser>
          <c:idx val="0"/>
          <c:order val="0"/>
          <c:tx>
            <c:strRef>
              <c:f>ATTRION!$D$11</c:f>
              <c:strCache>
                <c:ptCount val="1"/>
                <c:pt idx="0">
                  <c:v>Total</c:v>
                </c:pt>
              </c:strCache>
            </c:strRef>
          </c:tx>
          <c:spPr>
            <a:gradFill>
              <a:gsLst>
                <a:gs pos="0">
                  <a:schemeClr val="accent6">
                    <a:lumMod val="50000"/>
                  </a:schemeClr>
                </a:gs>
                <a:gs pos="100000">
                  <a:schemeClr val="accent6">
                    <a:lumMod val="60000"/>
                    <a:lumOff val="40000"/>
                  </a:schemeClr>
                </a:gs>
                <a:gs pos="74000">
                  <a:schemeClr val="accent6">
                    <a:lumMod val="75000"/>
                  </a:schemeClr>
                </a:gs>
                <a:gs pos="100000">
                  <a:schemeClr val="accent6">
                    <a:lumMod val="60000"/>
                    <a:lumOff val="40000"/>
                  </a:schemeClr>
                </a:gs>
              </a:gsLst>
              <a:lin ang="5400000" scaled="0"/>
            </a:gradFill>
          </c:spPr>
          <c:invertIfNegative val="0"/>
          <c:dLbls>
            <c:spPr/>
            <c:txPr>
              <a:bodyPr/>
              <a:lstStyle/>
              <a:p>
                <a:pPr>
                  <a:defRPr sz="1200">
                    <a:latin typeface="Arial Black" pitchFamily="34" charset="0"/>
                  </a:defRPr>
                </a:pPr>
                <a:endParaRPr lang="en-US"/>
              </a:p>
            </c:txPr>
            <c:showLegendKey val="0"/>
            <c:showVal val="1"/>
            <c:showCatName val="0"/>
            <c:showSerName val="0"/>
            <c:showPercent val="0"/>
            <c:showBubbleSize val="0"/>
            <c:showLeaderLines val="0"/>
          </c:dLbls>
          <c:cat>
            <c:strRef>
              <c:f>ATTRION!$C$12:$C$17</c:f>
              <c:strCache>
                <c:ptCount val="5"/>
                <c:pt idx="0">
                  <c:v>Doctoral Degree</c:v>
                </c:pt>
                <c:pt idx="1">
                  <c:v>High School</c:v>
                </c:pt>
                <c:pt idx="2">
                  <c:v>Associates Degree</c:v>
                </c:pt>
                <c:pt idx="3">
                  <c:v>Master's Degree</c:v>
                </c:pt>
                <c:pt idx="4">
                  <c:v>Bachelor's Degree</c:v>
                </c:pt>
              </c:strCache>
            </c:strRef>
          </c:cat>
          <c:val>
            <c:numRef>
              <c:f>ATTRION!$D$12:$D$17</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04"/>
        <c:axId val="202829312"/>
        <c:axId val="182123264"/>
      </c:barChart>
      <c:catAx>
        <c:axId val="202829312"/>
        <c:scaling>
          <c:orientation val="minMax"/>
        </c:scaling>
        <c:delete val="0"/>
        <c:axPos val="l"/>
        <c:majorTickMark val="out"/>
        <c:minorTickMark val="none"/>
        <c:tickLblPos val="nextTo"/>
        <c:txPr>
          <a:bodyPr/>
          <a:lstStyle/>
          <a:p>
            <a:pPr>
              <a:defRPr b="1">
                <a:latin typeface="Arial Black" pitchFamily="34" charset="0"/>
              </a:defRPr>
            </a:pPr>
            <a:endParaRPr lang="en-US"/>
          </a:p>
        </c:txPr>
        <c:crossAx val="182123264"/>
        <c:crosses val="autoZero"/>
        <c:auto val="1"/>
        <c:lblAlgn val="ctr"/>
        <c:lblOffset val="100"/>
        <c:noMultiLvlLbl val="0"/>
      </c:catAx>
      <c:valAx>
        <c:axId val="182123264"/>
        <c:scaling>
          <c:orientation val="minMax"/>
        </c:scaling>
        <c:delete val="1"/>
        <c:axPos val="b"/>
        <c:numFmt formatCode="General" sourceLinked="1"/>
        <c:majorTickMark val="out"/>
        <c:minorTickMark val="none"/>
        <c:tickLblPos val="nextTo"/>
        <c:crossAx val="202829312"/>
        <c:crosses val="autoZero"/>
        <c:crossBetween val="between"/>
      </c:valAx>
      <c:spPr>
        <a:noFill/>
        <a:ln w="25400">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0"/>
      <c:rAngAx val="0"/>
      <c:perspective val="30"/>
    </c:view3D>
    <c:floor>
      <c:thickness val="0"/>
    </c:floor>
    <c:sideWall>
      <c:thickness val="0"/>
    </c:sideWall>
    <c:backWall>
      <c:thickness val="0"/>
    </c:backWall>
    <c:plotArea>
      <c:layout/>
      <c:pie3DChart>
        <c:varyColors val="1"/>
        <c:ser>
          <c:idx val="0"/>
          <c:order val="0"/>
          <c:cat>
            <c:strRef>
              <c:f>'ATTR JOB'!$F$6:$F$13</c:f>
              <c:strCache>
                <c:ptCount val="8"/>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strCache>
            </c:strRef>
          </c:cat>
          <c:val>
            <c:numRef>
              <c:f>'ATTR JOB'!$G$6:$G$13</c:f>
              <c:numCache>
                <c:formatCode>General</c:formatCode>
                <c:ptCount val="8"/>
                <c:pt idx="0">
                  <c:v>9</c:v>
                </c:pt>
                <c:pt idx="1">
                  <c:v>12</c:v>
                </c:pt>
                <c:pt idx="2">
                  <c:v>62</c:v>
                </c:pt>
                <c:pt idx="3">
                  <c:v>5</c:v>
                </c:pt>
                <c:pt idx="4">
                  <c:v>10</c:v>
                </c:pt>
                <c:pt idx="5">
                  <c:v>2</c:v>
                </c:pt>
                <c:pt idx="6">
                  <c:v>47</c:v>
                </c:pt>
                <c:pt idx="7">
                  <c:v>57</c:v>
                </c:pt>
              </c:numCache>
            </c:numRef>
          </c:val>
        </c:ser>
        <c:dLbls>
          <c:showLegendKey val="0"/>
          <c:showVal val="0"/>
          <c:showCatName val="0"/>
          <c:showSerName val="0"/>
          <c:showPercent val="0"/>
          <c:showBubbleSize val="0"/>
          <c:showLeaderLines val="1"/>
        </c:dLbls>
      </c:pie3DChart>
    </c:plotArea>
    <c:legend>
      <c:legendPos val="r"/>
      <c:layout/>
      <c:overlay val="0"/>
      <c:txPr>
        <a:bodyPr/>
        <a:lstStyle/>
        <a:p>
          <a:pPr>
            <a:defRPr sz="1050">
              <a:latin typeface="Arial Black" pitchFamily="34" charset="0"/>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DATA_Excel.xlsx]ATTR BY DEPART!PivotTable3</c:name>
    <c:fmtId val="4"/>
  </c:pivotSource>
  <c:chart>
    <c:autoTitleDeleted val="1"/>
    <c:pivotFmts>
      <c:pivotFmt>
        <c:idx val="0"/>
      </c:pivotFmt>
      <c:pivotFmt>
        <c:idx val="1"/>
        <c:marker>
          <c:symbol val="none"/>
        </c:marker>
      </c:pivotFmt>
      <c:pivotFmt>
        <c:idx val="2"/>
        <c:spPr>
          <a:gradFill>
            <a:gsLst>
              <a:gs pos="79720">
                <a:schemeClr val="accent4">
                  <a:lumMod val="75000"/>
                </a:schemeClr>
              </a:gs>
              <a:gs pos="0">
                <a:schemeClr val="accent4">
                  <a:lumMod val="50000"/>
                </a:schemeClr>
              </a:gs>
              <a:gs pos="100000">
                <a:schemeClr val="accent6">
                  <a:lumMod val="60000"/>
                  <a:lumOff val="40000"/>
                </a:schemeClr>
              </a:gs>
              <a:gs pos="93620">
                <a:schemeClr val="accent4">
                  <a:lumMod val="75000"/>
                </a:schemeClr>
              </a:gs>
              <a:gs pos="100000">
                <a:schemeClr val="accent6">
                  <a:lumMod val="75000"/>
                </a:schemeClr>
              </a:gs>
              <a:gs pos="100000">
                <a:schemeClr val="accent6">
                  <a:lumMod val="60000"/>
                  <a:lumOff val="40000"/>
                </a:schemeClr>
              </a:gs>
            </a:gsLst>
            <a:lin ang="5400000" scaled="0"/>
          </a:gradFill>
          <a:ln>
            <a:noFill/>
          </a:ln>
        </c:spPr>
        <c:marker>
          <c:symbol val="none"/>
        </c:marker>
      </c:pivotFmt>
    </c:pivotFmts>
    <c:view3D>
      <c:rotX val="15"/>
      <c:rotY val="20"/>
      <c:rAngAx val="0"/>
      <c:perspective val="30"/>
    </c:view3D>
    <c:floor>
      <c:thickness val="0"/>
    </c:floor>
    <c:sideWall>
      <c:thickness val="0"/>
    </c:sideWall>
    <c:backWall>
      <c:thickness val="0"/>
    </c:backWall>
    <c:plotArea>
      <c:layout>
        <c:manualLayout>
          <c:layoutTarget val="inner"/>
          <c:xMode val="edge"/>
          <c:yMode val="edge"/>
          <c:x val="0.14877099737532809"/>
          <c:y val="7.4548702245552642E-2"/>
          <c:w val="0.84241426071741032"/>
          <c:h val="0.8326195683872849"/>
        </c:manualLayout>
      </c:layout>
      <c:bar3DChart>
        <c:barDir val="col"/>
        <c:grouping val="standard"/>
        <c:varyColors val="0"/>
        <c:ser>
          <c:idx val="0"/>
          <c:order val="0"/>
          <c:tx>
            <c:strRef>
              <c:f>'ATTR BY DEPART'!$B$3</c:f>
              <c:strCache>
                <c:ptCount val="1"/>
                <c:pt idx="0">
                  <c:v>Total</c:v>
                </c:pt>
              </c:strCache>
            </c:strRef>
          </c:tx>
          <c:spPr>
            <a:gradFill>
              <a:gsLst>
                <a:gs pos="79720">
                  <a:schemeClr val="accent4">
                    <a:lumMod val="75000"/>
                  </a:schemeClr>
                </a:gs>
                <a:gs pos="0">
                  <a:schemeClr val="accent4">
                    <a:lumMod val="50000"/>
                  </a:schemeClr>
                </a:gs>
                <a:gs pos="100000">
                  <a:schemeClr val="accent6">
                    <a:lumMod val="60000"/>
                    <a:lumOff val="40000"/>
                  </a:schemeClr>
                </a:gs>
                <a:gs pos="93620">
                  <a:schemeClr val="accent4">
                    <a:lumMod val="75000"/>
                  </a:schemeClr>
                </a:gs>
                <a:gs pos="100000">
                  <a:schemeClr val="accent6">
                    <a:lumMod val="75000"/>
                  </a:schemeClr>
                </a:gs>
                <a:gs pos="100000">
                  <a:schemeClr val="accent6">
                    <a:lumMod val="60000"/>
                    <a:lumOff val="40000"/>
                  </a:schemeClr>
                </a:gs>
              </a:gsLst>
              <a:lin ang="5400000" scaled="0"/>
            </a:gradFill>
            <a:ln>
              <a:noFill/>
            </a:ln>
          </c:spPr>
          <c:invertIfNegative val="0"/>
          <c:cat>
            <c:strRef>
              <c:f>'ATTR BY DEPART'!$A$4:$A$7</c:f>
              <c:strCache>
                <c:ptCount val="3"/>
                <c:pt idx="0">
                  <c:v>HR</c:v>
                </c:pt>
                <c:pt idx="1">
                  <c:v>R&amp;D</c:v>
                </c:pt>
                <c:pt idx="2">
                  <c:v>Sales</c:v>
                </c:pt>
              </c:strCache>
            </c:strRef>
          </c:cat>
          <c:val>
            <c:numRef>
              <c:f>'ATTR BY DEPART'!$B$4:$B$7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dLbls>
        <c:gapWidth val="150"/>
        <c:shape val="cone"/>
        <c:axId val="206275584"/>
        <c:axId val="206055104"/>
        <c:axId val="202637952"/>
      </c:bar3DChart>
      <c:catAx>
        <c:axId val="206275584"/>
        <c:scaling>
          <c:orientation val="minMax"/>
        </c:scaling>
        <c:delete val="0"/>
        <c:axPos val="b"/>
        <c:majorTickMark val="out"/>
        <c:minorTickMark val="none"/>
        <c:tickLblPos val="nextTo"/>
        <c:crossAx val="206055104"/>
        <c:crosses val="autoZero"/>
        <c:auto val="1"/>
        <c:lblAlgn val="ctr"/>
        <c:lblOffset val="100"/>
        <c:noMultiLvlLbl val="0"/>
      </c:catAx>
      <c:valAx>
        <c:axId val="206055104"/>
        <c:scaling>
          <c:orientation val="minMax"/>
        </c:scaling>
        <c:delete val="0"/>
        <c:axPos val="l"/>
        <c:majorGridlines/>
        <c:numFmt formatCode="0.00%" sourceLinked="1"/>
        <c:majorTickMark val="out"/>
        <c:minorTickMark val="none"/>
        <c:tickLblPos val="nextTo"/>
        <c:crossAx val="206275584"/>
        <c:crosses val="autoZero"/>
        <c:crossBetween val="between"/>
      </c:valAx>
      <c:serAx>
        <c:axId val="202637952"/>
        <c:scaling>
          <c:orientation val="minMax"/>
        </c:scaling>
        <c:delete val="1"/>
        <c:axPos val="b"/>
        <c:majorTickMark val="out"/>
        <c:minorTickMark val="none"/>
        <c:tickLblPos val="nextTo"/>
        <c:crossAx val="206055104"/>
        <c:crosses val="autoZero"/>
      </c:ser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4"/>
    </mc:Choice>
    <mc:Fallback>
      <c:style val="24"/>
    </mc:Fallback>
  </mc:AlternateContent>
  <c:pivotSource>
    <c:name>[HR DATA_Excel.xlsx]ATT BY AGE!PivotTable4</c:name>
    <c:fmtId val="3"/>
  </c:pivotSource>
  <c:chart>
    <c:autoTitleDeleted val="1"/>
    <c:pivotFmts>
      <c:pivotFmt>
        <c:idx val="0"/>
      </c:pivotFmt>
      <c:pivotFmt>
        <c:idx val="1"/>
        <c:dLbl>
          <c:idx val="0"/>
          <c:showLegendKey val="0"/>
          <c:showVal val="1"/>
          <c:showCatName val="0"/>
          <c:showSerName val="0"/>
          <c:showPercent val="0"/>
          <c:showBubbleSize val="0"/>
        </c:dLbl>
      </c:pivotFmt>
      <c:pivotFmt>
        <c:idx val="2"/>
        <c:marker>
          <c:symbol val="none"/>
        </c:marker>
        <c:dLbl>
          <c:idx val="0"/>
          <c:showLegendKey val="0"/>
          <c:showVal val="1"/>
          <c:showCatName val="0"/>
          <c:showSerName val="0"/>
          <c:showPercent val="0"/>
          <c:showBubbleSize val="0"/>
        </c:dLbl>
      </c:pivotFmt>
    </c:pivotFmts>
    <c:plotArea>
      <c:layout/>
      <c:barChart>
        <c:barDir val="col"/>
        <c:grouping val="clustered"/>
        <c:varyColors val="0"/>
        <c:ser>
          <c:idx val="0"/>
          <c:order val="0"/>
          <c:tx>
            <c:strRef>
              <c:f>'ATT BY AGE'!$B$1</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'ATT BY AGE'!$A$2:$A$7</c:f>
              <c:strCache>
                <c:ptCount val="5"/>
                <c:pt idx="0">
                  <c:v>Over 55</c:v>
                </c:pt>
                <c:pt idx="1">
                  <c:v>45 - 54</c:v>
                </c:pt>
                <c:pt idx="2">
                  <c:v>Under 25</c:v>
                </c:pt>
                <c:pt idx="3">
                  <c:v>35 - 44</c:v>
                </c:pt>
                <c:pt idx="4">
                  <c:v>25 - 34</c:v>
                </c:pt>
              </c:strCache>
            </c:strRef>
          </c:cat>
          <c:val>
            <c:numRef>
              <c:f>'ATT BY AGE'!$B$2:$B$7</c:f>
              <c:numCache>
                <c:formatCode>General</c:formatCode>
                <c:ptCount val="5"/>
                <c:pt idx="0">
                  <c:v>11</c:v>
                </c:pt>
                <c:pt idx="1">
                  <c:v>25</c:v>
                </c:pt>
                <c:pt idx="2">
                  <c:v>38</c:v>
                </c:pt>
                <c:pt idx="3">
                  <c:v>51</c:v>
                </c:pt>
                <c:pt idx="4">
                  <c:v>112</c:v>
                </c:pt>
              </c:numCache>
            </c:numRef>
          </c:val>
        </c:ser>
        <c:dLbls>
          <c:showLegendKey val="0"/>
          <c:showVal val="0"/>
          <c:showCatName val="0"/>
          <c:showSerName val="0"/>
          <c:showPercent val="0"/>
          <c:showBubbleSize val="0"/>
        </c:dLbls>
        <c:gapWidth val="150"/>
        <c:axId val="206276096"/>
        <c:axId val="206057408"/>
      </c:barChart>
      <c:catAx>
        <c:axId val="206276096"/>
        <c:scaling>
          <c:orientation val="minMax"/>
        </c:scaling>
        <c:delete val="0"/>
        <c:axPos val="b"/>
        <c:majorTickMark val="out"/>
        <c:minorTickMark val="none"/>
        <c:tickLblPos val="nextTo"/>
        <c:crossAx val="206057408"/>
        <c:crosses val="autoZero"/>
        <c:auto val="1"/>
        <c:lblAlgn val="ctr"/>
        <c:lblOffset val="100"/>
        <c:noMultiLvlLbl val="0"/>
      </c:catAx>
      <c:valAx>
        <c:axId val="206057408"/>
        <c:scaling>
          <c:orientation val="minMax"/>
        </c:scaling>
        <c:delete val="1"/>
        <c:axPos val="l"/>
        <c:numFmt formatCode="General" sourceLinked="1"/>
        <c:majorTickMark val="out"/>
        <c:minorTickMark val="none"/>
        <c:tickLblPos val="nextTo"/>
        <c:crossAx val="20627609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bubbleChart>
        <c:varyColors val="1"/>
        <c:ser>
          <c:idx val="0"/>
          <c:order val="0"/>
          <c:spPr>
            <a:gradFill>
              <a:gsLst>
                <a:gs pos="0">
                  <a:srgbClr val="0070C0"/>
                </a:gs>
                <a:gs pos="100000">
                  <a:schemeClr val="accent6">
                    <a:lumMod val="60000"/>
                    <a:lumOff val="40000"/>
                  </a:schemeClr>
                </a:gs>
                <a:gs pos="100000">
                  <a:schemeClr val="accent6">
                    <a:lumMod val="75000"/>
                  </a:schemeClr>
                </a:gs>
                <a:gs pos="100000">
                  <a:srgbClr val="0070C0"/>
                </a:gs>
              </a:gsLst>
              <a:lin ang="5400000" scaled="0"/>
            </a:gradFill>
          </c:spPr>
          <c:invertIfNegative val="0"/>
          <c:dLbls>
            <c:dLblPos val="ctr"/>
            <c:showLegendKey val="0"/>
            <c:showVal val="1"/>
            <c:showCatName val="0"/>
            <c:showSerName val="0"/>
            <c:showPercent val="0"/>
            <c:showBubbleSize val="0"/>
            <c:showLeaderLines val="0"/>
          </c:dLbls>
          <c:xVal>
            <c:strRef>
              <c:f>Sheet6!$D$4:$D$6</c:f>
              <c:strCache>
                <c:ptCount val="3"/>
                <c:pt idx="0">
                  <c:v>Divorced</c:v>
                </c:pt>
                <c:pt idx="1">
                  <c:v>Married</c:v>
                </c:pt>
                <c:pt idx="2">
                  <c:v>Single</c:v>
                </c:pt>
              </c:strCache>
            </c:strRef>
          </c:xVal>
          <c:yVal>
            <c:numRef>
              <c:f>Sheet6!$E$4:$E$6</c:f>
              <c:numCache>
                <c:formatCode>General</c:formatCode>
                <c:ptCount val="3"/>
                <c:pt idx="0">
                  <c:v>33</c:v>
                </c:pt>
                <c:pt idx="1">
                  <c:v>84</c:v>
                </c:pt>
                <c:pt idx="2">
                  <c:v>120</c:v>
                </c:pt>
              </c:numCache>
            </c:numRef>
          </c:yVal>
          <c:bubbleSize>
            <c:numLit>
              <c:formatCode>General</c:formatCode>
              <c:ptCount val="3"/>
              <c:pt idx="0">
                <c:v>1</c:v>
              </c:pt>
              <c:pt idx="1">
                <c:v>1</c:v>
              </c:pt>
              <c:pt idx="2">
                <c:v>1</c:v>
              </c:pt>
            </c:numLit>
          </c:bubbleSize>
          <c:bubble3D val="0"/>
        </c:ser>
        <c:dLbls>
          <c:showLegendKey val="0"/>
          <c:showVal val="0"/>
          <c:showCatName val="0"/>
          <c:showSerName val="0"/>
          <c:showPercent val="0"/>
          <c:showBubbleSize val="0"/>
        </c:dLbls>
        <c:bubbleScale val="100"/>
        <c:showNegBubbles val="0"/>
        <c:axId val="206059136"/>
        <c:axId val="206059712"/>
      </c:bubbleChart>
      <c:valAx>
        <c:axId val="206059136"/>
        <c:scaling>
          <c:orientation val="minMax"/>
        </c:scaling>
        <c:delete val="0"/>
        <c:axPos val="b"/>
        <c:majorTickMark val="out"/>
        <c:minorTickMark val="none"/>
        <c:tickLblPos val="nextTo"/>
        <c:crossAx val="206059712"/>
        <c:crosses val="autoZero"/>
        <c:crossBetween val="midCat"/>
      </c:valAx>
      <c:valAx>
        <c:axId val="206059712"/>
        <c:scaling>
          <c:orientation val="minMax"/>
        </c:scaling>
        <c:delete val="0"/>
        <c:axPos val="l"/>
        <c:numFmt formatCode="General" sourceLinked="1"/>
        <c:majorTickMark val="out"/>
        <c:minorTickMark val="none"/>
        <c:tickLblPos val="nextTo"/>
        <c:crossAx val="206059136"/>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8888888888888886"/>
          <c:y val="0.1388888888888889"/>
          <c:w val="0.39166666666666666"/>
          <c:h val="0.65277777777777779"/>
        </c:manualLayout>
      </c:layout>
      <c:doughnutChart>
        <c:varyColors val="1"/>
        <c:ser>
          <c:idx val="0"/>
          <c:order val="0"/>
          <c:spPr>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c:spPr>
          <c:val>
            <c:numRef>
              <c:f>Sheet1!$C$4:$C$5</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invertIfNegative val="0"/>
          <c:val>
            <c:numRef>
              <c:f>Sheet1!$B$4</c:f>
              <c:numCache>
                <c:formatCode>0.0</c:formatCode>
                <c:ptCount val="1"/>
                <c:pt idx="0">
                  <c:v>2.6265306122448981</c:v>
                </c:pt>
              </c:numCache>
            </c:numRef>
          </c:val>
        </c:ser>
        <c:ser>
          <c:idx val="1"/>
          <c:order val="1"/>
          <c:invertIfNegative val="0"/>
          <c:val>
            <c:numRef>
              <c:f>Sheet1!$B$5</c:f>
              <c:numCache>
                <c:formatCode>0.0</c:formatCode>
                <c:ptCount val="1"/>
                <c:pt idx="0">
                  <c:v>1.3734693877551019</c:v>
                </c:pt>
              </c:numCache>
            </c:numRef>
          </c:val>
        </c:ser>
        <c:dLbls>
          <c:showLegendKey val="0"/>
          <c:showVal val="0"/>
          <c:showCatName val="0"/>
          <c:showSerName val="0"/>
          <c:showPercent val="0"/>
          <c:showBubbleSize val="0"/>
        </c:dLbls>
        <c:gapWidth val="150"/>
        <c:axId val="205013504"/>
        <c:axId val="167061184"/>
      </c:barChart>
      <c:catAx>
        <c:axId val="205013504"/>
        <c:scaling>
          <c:orientation val="minMax"/>
        </c:scaling>
        <c:delete val="1"/>
        <c:axPos val="l"/>
        <c:majorTickMark val="none"/>
        <c:minorTickMark val="none"/>
        <c:tickLblPos val="nextTo"/>
        <c:crossAx val="167061184"/>
        <c:crosses val="autoZero"/>
        <c:auto val="1"/>
        <c:lblAlgn val="ctr"/>
        <c:lblOffset val="100"/>
        <c:noMultiLvlLbl val="0"/>
      </c:catAx>
      <c:valAx>
        <c:axId val="167061184"/>
        <c:scaling>
          <c:orientation val="minMax"/>
        </c:scaling>
        <c:delete val="1"/>
        <c:axPos val="b"/>
        <c:numFmt formatCode="0.0" sourceLinked="1"/>
        <c:majorTickMark val="none"/>
        <c:minorTickMark val="none"/>
        <c:tickLblPos val="nextTo"/>
        <c:crossAx val="205013504"/>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103543307086618"/>
          <c:y val="0.10185185185185185"/>
          <c:w val="0.53888888888888886"/>
          <c:h val="0.89814814814814814"/>
        </c:manualLayout>
      </c:layout>
      <c:doughnutChart>
        <c:varyColors val="1"/>
        <c:ser>
          <c:idx val="0"/>
          <c:order val="0"/>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spPr>
    <a:ln>
      <a:no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DATA_Excel.xlsx]ATTRION!PivotTable1</c:name>
    <c:fmtId val="2"/>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barChart>
        <c:barDir val="bar"/>
        <c:grouping val="clustered"/>
        <c:varyColors val="0"/>
        <c:ser>
          <c:idx val="0"/>
          <c:order val="0"/>
          <c:tx>
            <c:strRef>
              <c:f>ATTRION!$D$11</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ATTRION!$C$12:$C$17</c:f>
              <c:strCache>
                <c:ptCount val="5"/>
                <c:pt idx="0">
                  <c:v>Doctoral Degree</c:v>
                </c:pt>
                <c:pt idx="1">
                  <c:v>High School</c:v>
                </c:pt>
                <c:pt idx="2">
                  <c:v>Associates Degree</c:v>
                </c:pt>
                <c:pt idx="3">
                  <c:v>Master's Degree</c:v>
                </c:pt>
                <c:pt idx="4">
                  <c:v>Bachelor's Degree</c:v>
                </c:pt>
              </c:strCache>
            </c:strRef>
          </c:cat>
          <c:val>
            <c:numRef>
              <c:f>ATTRION!$D$12:$D$17</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50"/>
        <c:axId val="205016576"/>
        <c:axId val="167064064"/>
      </c:barChart>
      <c:catAx>
        <c:axId val="205016576"/>
        <c:scaling>
          <c:orientation val="minMax"/>
        </c:scaling>
        <c:delete val="0"/>
        <c:axPos val="l"/>
        <c:majorTickMark val="out"/>
        <c:minorTickMark val="none"/>
        <c:tickLblPos val="nextTo"/>
        <c:crossAx val="167064064"/>
        <c:crosses val="autoZero"/>
        <c:auto val="1"/>
        <c:lblAlgn val="ctr"/>
        <c:lblOffset val="100"/>
        <c:noMultiLvlLbl val="0"/>
      </c:catAx>
      <c:valAx>
        <c:axId val="167064064"/>
        <c:scaling>
          <c:orientation val="minMax"/>
        </c:scaling>
        <c:delete val="1"/>
        <c:axPos val="b"/>
        <c:numFmt formatCode="General" sourceLinked="1"/>
        <c:majorTickMark val="out"/>
        <c:minorTickMark val="none"/>
        <c:tickLblPos val="nextTo"/>
        <c:crossAx val="205016576"/>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title>
    <c:autoTitleDeleted val="0"/>
    <c:view3D>
      <c:rotX val="15"/>
      <c:rotY val="20"/>
      <c:rAngAx val="0"/>
      <c:perspective val="30"/>
    </c:view3D>
    <c:floor>
      <c:thickness val="0"/>
    </c:floor>
    <c:sideWall>
      <c:thickness val="0"/>
    </c:sideWall>
    <c:backWall>
      <c:thickness val="0"/>
    </c:backWall>
    <c:plotArea>
      <c:layout/>
      <c:bar3DChart>
        <c:barDir val="bar"/>
        <c:grouping val="clustered"/>
        <c:varyColors val="0"/>
        <c:ser>
          <c:idx val="0"/>
          <c:order val="0"/>
          <c:tx>
            <c:strRef>
              <c:f>'ATTR JOB'!$F$7</c:f>
              <c:strCache>
                <c:ptCount val="1"/>
                <c:pt idx="0">
                  <c:v>Human Resources</c:v>
                </c:pt>
              </c:strCache>
            </c:strRef>
          </c:tx>
          <c:spPr>
            <a:ln w="19050">
              <a:noFill/>
            </a:ln>
          </c:spPr>
          <c:invertIfNegative val="0"/>
          <c:cat>
            <c:numRef>
              <c:f>'ATTR JOB'!$G$6</c:f>
              <c:numCache>
                <c:formatCode>General</c:formatCode>
                <c:ptCount val="1"/>
                <c:pt idx="0">
                  <c:v>9</c:v>
                </c:pt>
              </c:numCache>
            </c:numRef>
          </c:cat>
          <c:val>
            <c:numRef>
              <c:f>'ATTR JOB'!$G$7</c:f>
              <c:numCache>
                <c:formatCode>General</c:formatCode>
                <c:ptCount val="1"/>
                <c:pt idx="0">
                  <c:v>12</c:v>
                </c:pt>
              </c:numCache>
            </c:numRef>
          </c:val>
        </c:ser>
        <c:ser>
          <c:idx val="1"/>
          <c:order val="1"/>
          <c:tx>
            <c:strRef>
              <c:f>'ATTR JOB'!$F$9</c:f>
              <c:strCache>
                <c:ptCount val="1"/>
                <c:pt idx="0">
                  <c:v>Manager</c:v>
                </c:pt>
              </c:strCache>
            </c:strRef>
          </c:tx>
          <c:spPr>
            <a:ln w="19050">
              <a:noFill/>
            </a:ln>
          </c:spPr>
          <c:invertIfNegative val="0"/>
          <c:cat>
            <c:numRef>
              <c:f>'ATTR JOB'!$G$6</c:f>
              <c:numCache>
                <c:formatCode>General</c:formatCode>
                <c:ptCount val="1"/>
                <c:pt idx="0">
                  <c:v>9</c:v>
                </c:pt>
              </c:numCache>
            </c:numRef>
          </c:cat>
          <c:val>
            <c:numRef>
              <c:f>'ATTR JOB'!$G$9</c:f>
              <c:numCache>
                <c:formatCode>General</c:formatCode>
                <c:ptCount val="1"/>
                <c:pt idx="0">
                  <c:v>5</c:v>
                </c:pt>
              </c:numCache>
            </c:numRef>
          </c:val>
        </c:ser>
        <c:ser>
          <c:idx val="2"/>
          <c:order val="2"/>
          <c:tx>
            <c:strRef>
              <c:f>'ATTR JOB'!$F$11</c:f>
              <c:strCache>
                <c:ptCount val="1"/>
                <c:pt idx="0">
                  <c:v>Research Director</c:v>
                </c:pt>
              </c:strCache>
            </c:strRef>
          </c:tx>
          <c:spPr>
            <a:ln w="19050">
              <a:noFill/>
            </a:ln>
          </c:spPr>
          <c:invertIfNegative val="0"/>
          <c:cat>
            <c:numRef>
              <c:f>'ATTR JOB'!$G$6</c:f>
              <c:numCache>
                <c:formatCode>General</c:formatCode>
                <c:ptCount val="1"/>
                <c:pt idx="0">
                  <c:v>9</c:v>
                </c:pt>
              </c:numCache>
            </c:numRef>
          </c:cat>
          <c:val>
            <c:numRef>
              <c:f>'ATTR JOB'!$G$11</c:f>
              <c:numCache>
                <c:formatCode>General</c:formatCode>
                <c:ptCount val="1"/>
                <c:pt idx="0">
                  <c:v>2</c:v>
                </c:pt>
              </c:numCache>
            </c:numRef>
          </c:val>
        </c:ser>
        <c:ser>
          <c:idx val="3"/>
          <c:order val="3"/>
          <c:tx>
            <c:strRef>
              <c:f>'ATTR JOB'!$F$13</c:f>
              <c:strCache>
                <c:ptCount val="1"/>
                <c:pt idx="0">
                  <c:v>Sales Executive</c:v>
                </c:pt>
              </c:strCache>
            </c:strRef>
          </c:tx>
          <c:spPr>
            <a:ln w="19050">
              <a:noFill/>
            </a:ln>
          </c:spPr>
          <c:invertIfNegative val="0"/>
          <c:cat>
            <c:numRef>
              <c:f>'ATTR JOB'!$G$6</c:f>
              <c:numCache>
                <c:formatCode>General</c:formatCode>
                <c:ptCount val="1"/>
                <c:pt idx="0">
                  <c:v>9</c:v>
                </c:pt>
              </c:numCache>
            </c:numRef>
          </c:cat>
          <c:val>
            <c:numRef>
              <c:f>'ATTR JOB'!$G$13</c:f>
              <c:numCache>
                <c:formatCode>General</c:formatCode>
                <c:ptCount val="1"/>
                <c:pt idx="0">
                  <c:v>57</c:v>
                </c:pt>
              </c:numCache>
            </c:numRef>
          </c:val>
        </c:ser>
        <c:dLbls>
          <c:showLegendKey val="0"/>
          <c:showVal val="0"/>
          <c:showCatName val="0"/>
          <c:showSerName val="0"/>
          <c:showPercent val="0"/>
          <c:showBubbleSize val="0"/>
        </c:dLbls>
        <c:gapWidth val="150"/>
        <c:shape val="cone"/>
        <c:axId val="206721024"/>
        <c:axId val="167065792"/>
        <c:axId val="0"/>
      </c:bar3DChart>
      <c:catAx>
        <c:axId val="206721024"/>
        <c:scaling>
          <c:orientation val="minMax"/>
        </c:scaling>
        <c:delete val="0"/>
        <c:axPos val="l"/>
        <c:title>
          <c:overlay val="0"/>
        </c:title>
        <c:numFmt formatCode="General" sourceLinked="1"/>
        <c:majorTickMark val="none"/>
        <c:minorTickMark val="none"/>
        <c:tickLblPos val="nextTo"/>
        <c:crossAx val="167065792"/>
        <c:crosses val="autoZero"/>
        <c:auto val="1"/>
        <c:lblAlgn val="ctr"/>
        <c:lblOffset val="100"/>
        <c:noMultiLvlLbl val="0"/>
      </c:catAx>
      <c:valAx>
        <c:axId val="167065792"/>
        <c:scaling>
          <c:orientation val="minMax"/>
        </c:scaling>
        <c:delete val="0"/>
        <c:axPos val="b"/>
        <c:majorGridlines/>
        <c:title>
          <c:overlay val="0"/>
        </c:title>
        <c:numFmt formatCode="General" sourceLinked="1"/>
        <c:majorTickMark val="none"/>
        <c:minorTickMark val="none"/>
        <c:tickLblPos val="nextTo"/>
        <c:crossAx val="2067210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0"/>
      <c:rAngAx val="0"/>
      <c:perspective val="30"/>
    </c:view3D>
    <c:floor>
      <c:thickness val="0"/>
    </c:floor>
    <c:sideWall>
      <c:thickness val="0"/>
    </c:sideWall>
    <c:backWall>
      <c:thickness val="0"/>
    </c:backWall>
    <c:plotArea>
      <c:layout/>
      <c:pie3DChart>
        <c:varyColors val="1"/>
        <c:ser>
          <c:idx val="0"/>
          <c:order val="0"/>
          <c:cat>
            <c:strRef>
              <c:f>'ATTR JOB'!$F$6:$F$13</c:f>
              <c:strCache>
                <c:ptCount val="8"/>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strCache>
            </c:strRef>
          </c:cat>
          <c:val>
            <c:numRef>
              <c:f>'ATTR JOB'!$G$6:$G$13</c:f>
              <c:numCache>
                <c:formatCode>General</c:formatCode>
                <c:ptCount val="8"/>
                <c:pt idx="0">
                  <c:v>9</c:v>
                </c:pt>
                <c:pt idx="1">
                  <c:v>12</c:v>
                </c:pt>
                <c:pt idx="2">
                  <c:v>62</c:v>
                </c:pt>
                <c:pt idx="3">
                  <c:v>5</c:v>
                </c:pt>
                <c:pt idx="4">
                  <c:v>10</c:v>
                </c:pt>
                <c:pt idx="5">
                  <c:v>2</c:v>
                </c:pt>
                <c:pt idx="6">
                  <c:v>47</c:v>
                </c:pt>
                <c:pt idx="7">
                  <c:v>57</c:v>
                </c:pt>
              </c:numCache>
            </c:numRef>
          </c:val>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0"/>
    </mc:Choice>
    <mc:Fallback>
      <c:style val="40"/>
    </mc:Fallback>
  </mc:AlternateContent>
  <c:pivotSource>
    <c:name>[HR DATA_Excel.xlsx]ATTR BY DEPART!PivotTable3</c:name>
    <c:fmtId val="0"/>
  </c:pivotSource>
  <c:chart>
    <c:title>
      <c:overlay val="0"/>
    </c:title>
    <c:autoTitleDeleted val="0"/>
    <c:pivotFmts>
      <c:pivotFmt>
        <c:idx val="0"/>
        <c:marker>
          <c:symbol val="none"/>
        </c:marker>
      </c:pivotFmt>
    </c:pivotFmts>
    <c:view3D>
      <c:rotX val="15"/>
      <c:rotY val="20"/>
      <c:rAngAx val="0"/>
      <c:perspective val="30"/>
    </c:view3D>
    <c:floor>
      <c:thickness val="0"/>
    </c:floor>
    <c:sideWall>
      <c:thickness val="0"/>
    </c:sideWall>
    <c:backWall>
      <c:thickness val="0"/>
    </c:backWall>
    <c:plotArea>
      <c:layout/>
      <c:bar3DChart>
        <c:barDir val="col"/>
        <c:grouping val="percentStacked"/>
        <c:varyColors val="0"/>
        <c:ser>
          <c:idx val="0"/>
          <c:order val="0"/>
          <c:tx>
            <c:strRef>
              <c:f>'ATTR BY DEPART'!$B$3</c:f>
              <c:strCache>
                <c:ptCount val="1"/>
                <c:pt idx="0">
                  <c:v>Total</c:v>
                </c:pt>
              </c:strCache>
            </c:strRef>
          </c:tx>
          <c:invertIfNegative val="0"/>
          <c:cat>
            <c:strRef>
              <c:f>'ATTR BY DEPART'!$A$4:$A$7</c:f>
              <c:strCache>
                <c:ptCount val="3"/>
                <c:pt idx="0">
                  <c:v>HR</c:v>
                </c:pt>
                <c:pt idx="1">
                  <c:v>R&amp;D</c:v>
                </c:pt>
                <c:pt idx="2">
                  <c:v>Sales</c:v>
                </c:pt>
              </c:strCache>
            </c:strRef>
          </c:cat>
          <c:val>
            <c:numRef>
              <c:f>'ATTR BY DEPART'!$B$4:$B$7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dLbls>
        <c:gapWidth val="150"/>
        <c:shape val="cylinder"/>
        <c:axId val="206723072"/>
        <c:axId val="206849728"/>
        <c:axId val="0"/>
      </c:bar3DChart>
      <c:catAx>
        <c:axId val="206723072"/>
        <c:scaling>
          <c:orientation val="minMax"/>
        </c:scaling>
        <c:delete val="0"/>
        <c:axPos val="b"/>
        <c:majorTickMark val="none"/>
        <c:minorTickMark val="none"/>
        <c:tickLblPos val="nextTo"/>
        <c:crossAx val="206849728"/>
        <c:crosses val="autoZero"/>
        <c:auto val="1"/>
        <c:lblAlgn val="ctr"/>
        <c:lblOffset val="100"/>
        <c:noMultiLvlLbl val="0"/>
      </c:catAx>
      <c:valAx>
        <c:axId val="206849728"/>
        <c:scaling>
          <c:orientation val="minMax"/>
        </c:scaling>
        <c:delete val="0"/>
        <c:axPos val="l"/>
        <c:majorGridlines/>
        <c:title>
          <c:overlay val="0"/>
        </c:title>
        <c:numFmt formatCode="0%" sourceLinked="1"/>
        <c:majorTickMark val="none"/>
        <c:minorTickMark val="none"/>
        <c:tickLblPos val="nextTo"/>
        <c:crossAx val="20672307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DATA_Excel.xlsx]ATTR BY DEPART!PivotTable3</c:name>
    <c:fmtId val="1"/>
  </c:pivotSource>
  <c:chart>
    <c:autoTitleDeleted val="1"/>
    <c:pivotFmts>
      <c:pivotFmt>
        <c:idx val="0"/>
        <c:marker>
          <c:symbol val="none"/>
        </c:marker>
      </c:pivotFmt>
    </c:pivotFmts>
    <c:view3D>
      <c:rotX val="15"/>
      <c:rotY val="20"/>
      <c:rAngAx val="0"/>
      <c:perspective val="30"/>
    </c:view3D>
    <c:floor>
      <c:thickness val="0"/>
    </c:floor>
    <c:sideWall>
      <c:thickness val="0"/>
    </c:sideWall>
    <c:backWall>
      <c:thickness val="0"/>
    </c:backWall>
    <c:plotArea>
      <c:layout/>
      <c:bar3DChart>
        <c:barDir val="col"/>
        <c:grouping val="standard"/>
        <c:varyColors val="0"/>
        <c:ser>
          <c:idx val="0"/>
          <c:order val="0"/>
          <c:tx>
            <c:strRef>
              <c:f>'ATTR BY DEPART'!$B$3</c:f>
              <c:strCache>
                <c:ptCount val="1"/>
                <c:pt idx="0">
                  <c:v>Total</c:v>
                </c:pt>
              </c:strCache>
            </c:strRef>
          </c:tx>
          <c:invertIfNegative val="0"/>
          <c:cat>
            <c:strRef>
              <c:f>'ATTR BY DEPART'!$A$4:$A$7</c:f>
              <c:strCache>
                <c:ptCount val="3"/>
                <c:pt idx="0">
                  <c:v>HR</c:v>
                </c:pt>
                <c:pt idx="1">
                  <c:v>R&amp;D</c:v>
                </c:pt>
                <c:pt idx="2">
                  <c:v>Sales</c:v>
                </c:pt>
              </c:strCache>
            </c:strRef>
          </c:cat>
          <c:val>
            <c:numRef>
              <c:f>'ATTR BY DEPART'!$B$4:$B$7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dLbls>
        <c:gapWidth val="150"/>
        <c:shape val="cone"/>
        <c:axId val="206724608"/>
        <c:axId val="206851456"/>
        <c:axId val="202637312"/>
      </c:bar3DChart>
      <c:catAx>
        <c:axId val="206724608"/>
        <c:scaling>
          <c:orientation val="minMax"/>
        </c:scaling>
        <c:delete val="0"/>
        <c:axPos val="b"/>
        <c:majorTickMark val="out"/>
        <c:minorTickMark val="none"/>
        <c:tickLblPos val="nextTo"/>
        <c:crossAx val="206851456"/>
        <c:crosses val="autoZero"/>
        <c:auto val="1"/>
        <c:lblAlgn val="ctr"/>
        <c:lblOffset val="100"/>
        <c:noMultiLvlLbl val="0"/>
      </c:catAx>
      <c:valAx>
        <c:axId val="206851456"/>
        <c:scaling>
          <c:orientation val="minMax"/>
        </c:scaling>
        <c:delete val="0"/>
        <c:axPos val="l"/>
        <c:majorGridlines/>
        <c:numFmt formatCode="0.00%" sourceLinked="1"/>
        <c:majorTickMark val="out"/>
        <c:minorTickMark val="none"/>
        <c:tickLblPos val="nextTo"/>
        <c:crossAx val="206724608"/>
        <c:crosses val="autoZero"/>
        <c:crossBetween val="between"/>
      </c:valAx>
      <c:serAx>
        <c:axId val="202637312"/>
        <c:scaling>
          <c:orientation val="minMax"/>
        </c:scaling>
        <c:delete val="1"/>
        <c:axPos val="b"/>
        <c:majorTickMark val="out"/>
        <c:minorTickMark val="none"/>
        <c:tickLblPos val="nextTo"/>
        <c:crossAx val="206851456"/>
        <c:crosses val="autoZero"/>
      </c:ser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DATA_Excel.xlsx]ATT BY AGE!PivotTable4</c:name>
    <c:fmtId val="0"/>
  </c:pivotSource>
  <c:chart>
    <c:autoTitleDeleted val="1"/>
    <c:pivotFmts>
      <c:pivotFmt>
        <c:idx val="0"/>
        <c:marker>
          <c:symbol val="none"/>
        </c:marker>
      </c:pivotFmt>
    </c:pivotFmts>
    <c:plotArea>
      <c:layout/>
      <c:barChart>
        <c:barDir val="col"/>
        <c:grouping val="clustered"/>
        <c:varyColors val="0"/>
        <c:ser>
          <c:idx val="0"/>
          <c:order val="0"/>
          <c:tx>
            <c:strRef>
              <c:f>'ATT BY AGE'!$B$1</c:f>
              <c:strCache>
                <c:ptCount val="1"/>
                <c:pt idx="0">
                  <c:v>Total</c:v>
                </c:pt>
              </c:strCache>
            </c:strRef>
          </c:tx>
          <c:invertIfNegative val="0"/>
          <c:cat>
            <c:strRef>
              <c:f>'ATT BY AGE'!$A$2:$A$7</c:f>
              <c:strCache>
                <c:ptCount val="5"/>
                <c:pt idx="0">
                  <c:v>Over 55</c:v>
                </c:pt>
                <c:pt idx="1">
                  <c:v>45 - 54</c:v>
                </c:pt>
                <c:pt idx="2">
                  <c:v>Under 25</c:v>
                </c:pt>
                <c:pt idx="3">
                  <c:v>35 - 44</c:v>
                </c:pt>
                <c:pt idx="4">
                  <c:v>25 - 34</c:v>
                </c:pt>
              </c:strCache>
            </c:strRef>
          </c:cat>
          <c:val>
            <c:numRef>
              <c:f>'ATT BY AGE'!$B$2:$B$7</c:f>
              <c:numCache>
                <c:formatCode>General</c:formatCode>
                <c:ptCount val="5"/>
                <c:pt idx="0">
                  <c:v>11</c:v>
                </c:pt>
                <c:pt idx="1">
                  <c:v>25</c:v>
                </c:pt>
                <c:pt idx="2">
                  <c:v>38</c:v>
                </c:pt>
                <c:pt idx="3">
                  <c:v>51</c:v>
                </c:pt>
                <c:pt idx="4">
                  <c:v>112</c:v>
                </c:pt>
              </c:numCache>
            </c:numRef>
          </c:val>
        </c:ser>
        <c:dLbls>
          <c:showLegendKey val="0"/>
          <c:showVal val="0"/>
          <c:showCatName val="0"/>
          <c:showSerName val="0"/>
          <c:showPercent val="0"/>
          <c:showBubbleSize val="0"/>
        </c:dLbls>
        <c:gapWidth val="150"/>
        <c:axId val="207414784"/>
        <c:axId val="206853184"/>
      </c:barChart>
      <c:catAx>
        <c:axId val="207414784"/>
        <c:scaling>
          <c:orientation val="minMax"/>
        </c:scaling>
        <c:delete val="0"/>
        <c:axPos val="b"/>
        <c:majorTickMark val="out"/>
        <c:minorTickMark val="none"/>
        <c:tickLblPos val="nextTo"/>
        <c:crossAx val="206853184"/>
        <c:crosses val="autoZero"/>
        <c:auto val="1"/>
        <c:lblAlgn val="ctr"/>
        <c:lblOffset val="100"/>
        <c:noMultiLvlLbl val="0"/>
      </c:catAx>
      <c:valAx>
        <c:axId val="206853184"/>
        <c:scaling>
          <c:orientation val="minMax"/>
        </c:scaling>
        <c:delete val="1"/>
        <c:axPos val="l"/>
        <c:numFmt formatCode="General" sourceLinked="1"/>
        <c:majorTickMark val="out"/>
        <c:minorTickMark val="none"/>
        <c:tickLblPos val="nextTo"/>
        <c:crossAx val="207414784"/>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bubbleChart>
        <c:varyColors val="0"/>
        <c:ser>
          <c:idx val="0"/>
          <c:order val="0"/>
          <c:invertIfNegative val="0"/>
          <c:xVal>
            <c:strRef>
              <c:f>Sheet6!$D$4:$D$6</c:f>
              <c:strCache>
                <c:ptCount val="3"/>
                <c:pt idx="0">
                  <c:v>Divorced</c:v>
                </c:pt>
                <c:pt idx="1">
                  <c:v>Married</c:v>
                </c:pt>
                <c:pt idx="2">
                  <c:v>Single</c:v>
                </c:pt>
              </c:strCache>
            </c:strRef>
          </c:xVal>
          <c:yVal>
            <c:numRef>
              <c:f>Sheet6!$E$4:$E$6</c:f>
              <c:numCache>
                <c:formatCode>General</c:formatCode>
                <c:ptCount val="3"/>
                <c:pt idx="0">
                  <c:v>33</c:v>
                </c:pt>
                <c:pt idx="1">
                  <c:v>84</c:v>
                </c:pt>
                <c:pt idx="2">
                  <c:v>120</c:v>
                </c:pt>
              </c:numCache>
            </c:numRef>
          </c:yVal>
          <c:bubbleSize>
            <c:numLit>
              <c:formatCode>General</c:formatCode>
              <c:ptCount val="3"/>
              <c:pt idx="0">
                <c:v>1</c:v>
              </c:pt>
              <c:pt idx="1">
                <c:v>1</c:v>
              </c:pt>
              <c:pt idx="2">
                <c:v>1</c:v>
              </c:pt>
            </c:numLit>
          </c:bubbleSize>
          <c:bubble3D val="0"/>
        </c:ser>
        <c:dLbls>
          <c:showLegendKey val="0"/>
          <c:showVal val="0"/>
          <c:showCatName val="0"/>
          <c:showSerName val="0"/>
          <c:showPercent val="0"/>
          <c:showBubbleSize val="0"/>
        </c:dLbls>
        <c:bubbleScale val="100"/>
        <c:showNegBubbles val="0"/>
        <c:axId val="206854912"/>
        <c:axId val="206855488"/>
      </c:bubbleChart>
      <c:valAx>
        <c:axId val="206854912"/>
        <c:scaling>
          <c:orientation val="minMax"/>
        </c:scaling>
        <c:delete val="0"/>
        <c:axPos val="b"/>
        <c:majorTickMark val="out"/>
        <c:minorTickMark val="none"/>
        <c:tickLblPos val="nextTo"/>
        <c:crossAx val="206855488"/>
        <c:crosses val="autoZero"/>
        <c:crossBetween val="midCat"/>
      </c:valAx>
      <c:valAx>
        <c:axId val="206855488"/>
        <c:scaling>
          <c:orientation val="minMax"/>
        </c:scaling>
        <c:delete val="0"/>
        <c:axPos val="l"/>
        <c:numFmt formatCode="General" sourceLinked="1"/>
        <c:majorTickMark val="out"/>
        <c:minorTickMark val="none"/>
        <c:tickLblPos val="nextTo"/>
        <c:crossAx val="206854912"/>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4.png"/><Relationship Id="rId15" Type="http://schemas.openxmlformats.org/officeDocument/2006/relationships/image" Target="../media/image8.jpeg"/><Relationship Id="rId10" Type="http://schemas.openxmlformats.org/officeDocument/2006/relationships/chart" Target="../charts/chart3.xml"/><Relationship Id="rId4" Type="http://schemas.openxmlformats.org/officeDocument/2006/relationships/image" Target="../media/image5.png"/><Relationship Id="rId9" Type="http://schemas.openxmlformats.org/officeDocument/2006/relationships/chart" Target="../charts/chart2.xml"/><Relationship Id="rId14"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463550</xdr:colOff>
      <xdr:row>1</xdr:row>
      <xdr:rowOff>44450</xdr:rowOff>
    </xdr:from>
    <xdr:ext cx="15817850" cy="8299450"/>
    <xdr:grpSp>
      <xdr:nvGrpSpPr>
        <xdr:cNvPr id="2" name="Shape 2"/>
        <xdr:cNvGrpSpPr/>
      </xdr:nvGrpSpPr>
      <xdr:grpSpPr>
        <a:xfrm>
          <a:off x="5086350" y="234950"/>
          <a:ext cx="15817850" cy="8299450"/>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rgbClr val="FF0000"/>
                </a:solidFill>
              </a:endParaRPr>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FF0000"/>
                  </a:solidFill>
                  <a:latin typeface="Calibri"/>
                  <a:ea typeface="Calibri"/>
                  <a:cs typeface="Calibri"/>
                  <a:sym typeface="Calibri"/>
                </a:rPr>
                <a:t>`</a:t>
              </a:r>
              <a:endParaRPr sz="1400">
                <a:solidFill>
                  <a:srgbClr val="FF0000"/>
                </a:solidFill>
              </a:endParaRPr>
            </a:p>
          </xdr:txBody>
        </xdr:sp>
        <xdr:sp macro="" textlink="">
          <xdr:nvSpPr>
            <xdr:cNvPr id="31" name="Shape 31"/>
            <xdr:cNvSpPr/>
          </xdr:nvSpPr>
          <xdr:spPr>
            <a:xfrm>
              <a:off x="1782890" y="244349"/>
              <a:ext cx="7691601"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r>
                <a:rPr lang="en-US" sz="4000" b="1">
                  <a:solidFill>
                    <a:srgbClr val="002060"/>
                  </a:solidFill>
                  <a:latin typeface="Arial Black" pitchFamily="34" charset="0"/>
                  <a:ea typeface="Lato"/>
                  <a:cs typeface="Lato"/>
                  <a:sym typeface="Lato"/>
                </a:rPr>
                <a:t>HR ANALYITICS DASHBOARD</a:t>
              </a:r>
              <a:endParaRPr sz="4000" b="1">
                <a:solidFill>
                  <a:srgbClr val="002060"/>
                </a:solidFill>
                <a:latin typeface="Arial Black" pitchFamily="34" charset="0"/>
                <a:ea typeface="Lato"/>
                <a:cs typeface="Lato"/>
                <a:sym typeface="Lato"/>
              </a:endParaRPr>
            </a:p>
          </xdr:txBody>
        </xdr:sp>
        <xdr:sp macro="" textlink="">
          <xdr:nvSpPr>
            <xdr:cNvPr id="32" name="Shape 32"/>
            <xdr:cNvSpPr/>
          </xdr:nvSpPr>
          <xdr:spPr>
            <a:xfrm>
              <a:off x="9636721" y="232147"/>
              <a:ext cx="5467351" cy="884653"/>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b"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600">
                  <a:solidFill>
                    <a:srgbClr val="002060"/>
                  </a:solidFill>
                  <a:latin typeface="Arial Black" pitchFamily="34" charset="0"/>
                </a:rPr>
                <a:t>            </a:t>
              </a:r>
            </a:p>
            <a:p>
              <a:pPr marL="0" marR="0" lvl="0" indent="0" algn="l" defTabSz="914400" rtl="0" eaLnBrk="1" fontAlgn="auto" latinLnBrk="0" hangingPunct="1">
                <a:lnSpc>
                  <a:spcPct val="100000"/>
                </a:lnSpc>
                <a:spcBef>
                  <a:spcPts val="0"/>
                </a:spcBef>
                <a:spcAft>
                  <a:spcPts val="0"/>
                </a:spcAft>
                <a:buClrTx/>
                <a:buSzTx/>
                <a:buFontTx/>
                <a:buNone/>
                <a:tabLst/>
                <a:defRPr/>
              </a:pPr>
              <a:endParaRPr lang="en-US" sz="1600">
                <a:solidFill>
                  <a:srgbClr val="002060"/>
                </a:solidFill>
                <a:latin typeface="Arial Black"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US" sz="1600">
                  <a:solidFill>
                    <a:srgbClr val="002060"/>
                  </a:solidFill>
                  <a:latin typeface="Arial Black" pitchFamily="34" charset="0"/>
                </a:rPr>
                <a:t>            </a:t>
              </a:r>
            </a:p>
            <a:p>
              <a:pPr marL="0" lvl="0" indent="0" algn="l" rtl="0">
                <a:spcBef>
                  <a:spcPts val="0"/>
                </a:spcBef>
                <a:spcAft>
                  <a:spcPts val="0"/>
                </a:spcAft>
                <a:buNone/>
              </a:pPr>
              <a:endParaRPr lang="en-US" sz="1600">
                <a:solidFill>
                  <a:srgbClr val="002060"/>
                </a:solidFill>
                <a:latin typeface="Arial Black" pitchFamily="34" charset="0"/>
              </a:endParaRPr>
            </a:p>
            <a:p>
              <a:pPr marL="0" lvl="0" indent="0" algn="l" rtl="0">
                <a:spcBef>
                  <a:spcPts val="0"/>
                </a:spcBef>
                <a:spcAft>
                  <a:spcPts val="0"/>
                </a:spcAft>
                <a:buNone/>
              </a:pPr>
              <a:r>
                <a:rPr lang="en-US" sz="1600">
                  <a:solidFill>
                    <a:srgbClr val="002060"/>
                  </a:solidFill>
                  <a:latin typeface="Arial Black" pitchFamily="34" charset="0"/>
                </a:rPr>
                <a:t>                     </a:t>
              </a:r>
              <a:endParaRPr sz="1600">
                <a:solidFill>
                  <a:srgbClr val="002060"/>
                </a:solidFill>
                <a:latin typeface="Arial Black" pitchFamily="34" charset="0"/>
              </a:endParaRPr>
            </a:p>
          </xdr:txBody>
        </xdr:sp>
        <xdr:sp macro="" textlink="">
          <xdr:nvSpPr>
            <xdr:cNvPr id="33" name="Shape 33"/>
            <xdr:cNvSpPr/>
          </xdr:nvSpPr>
          <xdr:spPr>
            <a:xfrm>
              <a:off x="5852215" y="2304895"/>
              <a:ext cx="481965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36" name="Shape 36"/>
              <xdr:cNvSpPr/>
            </xdr:nvSpPr>
            <xdr:spPr>
              <a:xfrm>
                <a:off x="4546454"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37" name="Shape 37"/>
              <xdr:cNvSpPr/>
            </xdr:nvSpPr>
            <xdr:spPr>
              <a:xfrm>
                <a:off x="7246792"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38" name="Shape 38"/>
              <xdr:cNvSpPr/>
            </xdr:nvSpPr>
            <xdr:spPr>
              <a:xfrm>
                <a:off x="9947130"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39" name="Shape 39"/>
              <xdr:cNvSpPr/>
            </xdr:nvSpPr>
            <xdr:spPr>
              <a:xfrm>
                <a:off x="12647467"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266979"/>
              <a:ext cx="3867930" cy="275466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8</xdr:col>
      <xdr:colOff>25400</xdr:colOff>
      <xdr:row>7</xdr:row>
      <xdr:rowOff>114300</xdr:rowOff>
    </xdr:from>
    <xdr:to>
      <xdr:col>12</xdr:col>
      <xdr:colOff>63500</xdr:colOff>
      <xdr:row>9</xdr:row>
      <xdr:rowOff>63500</xdr:rowOff>
    </xdr:to>
    <xdr:sp macro="" textlink="">
      <xdr:nvSpPr>
        <xdr:cNvPr id="3" name="TextBox 2"/>
        <xdr:cNvSpPr txBox="1"/>
      </xdr:nvSpPr>
      <xdr:spPr>
        <a:xfrm>
          <a:off x="5308600" y="1447800"/>
          <a:ext cx="26797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2">
                  <a:lumMod val="50000"/>
                </a:schemeClr>
              </a:solidFill>
              <a:latin typeface="Arial Black" pitchFamily="34" charset="0"/>
            </a:rPr>
            <a:t>TOTAL EMPLOYEES</a:t>
          </a:r>
        </a:p>
      </xdr:txBody>
    </xdr:sp>
    <xdr:clientData/>
  </xdr:twoCellAnchor>
  <xdr:twoCellAnchor>
    <xdr:from>
      <xdr:col>8</xdr:col>
      <xdr:colOff>12700</xdr:colOff>
      <xdr:row>10</xdr:row>
      <xdr:rowOff>38100</xdr:rowOff>
    </xdr:from>
    <xdr:to>
      <xdr:col>12</xdr:col>
      <xdr:colOff>50800</xdr:colOff>
      <xdr:row>12</xdr:row>
      <xdr:rowOff>50800</xdr:rowOff>
    </xdr:to>
    <xdr:sp macro="" textlink="KPI!A7">
      <xdr:nvSpPr>
        <xdr:cNvPr id="5" name="TextBox 4"/>
        <xdr:cNvSpPr txBox="1"/>
      </xdr:nvSpPr>
      <xdr:spPr>
        <a:xfrm>
          <a:off x="5295900" y="1943100"/>
          <a:ext cx="2679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654D60-3C7C-44E7-961C-EDD137AF9495}" type="TxLink">
            <a:rPr lang="en-US" sz="2800" b="1">
              <a:solidFill>
                <a:schemeClr val="tx1"/>
              </a:solidFill>
              <a:latin typeface="Times New Roman" pitchFamily="18" charset="0"/>
              <a:cs typeface="Times New Roman" pitchFamily="18" charset="0"/>
            </a:rPr>
            <a:pPr algn="ctr"/>
            <a:t>1470</a:t>
          </a:fld>
          <a:endParaRPr lang="en-US" sz="2800" b="1">
            <a:solidFill>
              <a:schemeClr val="tx1"/>
            </a:solidFill>
            <a:latin typeface="Times New Roman" pitchFamily="18" charset="0"/>
            <a:cs typeface="Times New Roman" pitchFamily="18" charset="0"/>
          </a:endParaRPr>
        </a:p>
      </xdr:txBody>
    </xdr:sp>
    <xdr:clientData/>
  </xdr:twoCellAnchor>
  <xdr:twoCellAnchor>
    <xdr:from>
      <xdr:col>12</xdr:col>
      <xdr:colOff>552450</xdr:colOff>
      <xdr:row>7</xdr:row>
      <xdr:rowOff>120650</xdr:rowOff>
    </xdr:from>
    <xdr:to>
      <xdr:col>16</xdr:col>
      <xdr:colOff>590550</xdr:colOff>
      <xdr:row>9</xdr:row>
      <xdr:rowOff>165100</xdr:rowOff>
    </xdr:to>
    <xdr:sp macro="" textlink="">
      <xdr:nvSpPr>
        <xdr:cNvPr id="57" name="TextBox 56"/>
        <xdr:cNvSpPr txBox="1"/>
      </xdr:nvSpPr>
      <xdr:spPr>
        <a:xfrm>
          <a:off x="8477250" y="1454150"/>
          <a:ext cx="2679700"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2">
                  <a:lumMod val="50000"/>
                </a:schemeClr>
              </a:solidFill>
              <a:latin typeface="Arial Black" pitchFamily="34" charset="0"/>
            </a:rPr>
            <a:t>Attrition</a:t>
          </a:r>
        </a:p>
      </xdr:txBody>
    </xdr:sp>
    <xdr:clientData/>
  </xdr:twoCellAnchor>
  <xdr:twoCellAnchor>
    <xdr:from>
      <xdr:col>12</xdr:col>
      <xdr:colOff>514350</xdr:colOff>
      <xdr:row>10</xdr:row>
      <xdr:rowOff>31750</xdr:rowOff>
    </xdr:from>
    <xdr:to>
      <xdr:col>16</xdr:col>
      <xdr:colOff>552450</xdr:colOff>
      <xdr:row>12</xdr:row>
      <xdr:rowOff>50800</xdr:rowOff>
    </xdr:to>
    <xdr:sp macro="" textlink="KPI!B12">
      <xdr:nvSpPr>
        <xdr:cNvPr id="59" name="TextBox 58"/>
        <xdr:cNvSpPr txBox="1"/>
      </xdr:nvSpPr>
      <xdr:spPr>
        <a:xfrm>
          <a:off x="8439150" y="1936750"/>
          <a:ext cx="26797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ADF0D4-62B6-46FF-A738-DF641A5EF982}" type="TxLink">
            <a:rPr lang="en-US" sz="2800" b="1">
              <a:solidFill>
                <a:schemeClr val="tx1"/>
              </a:solidFill>
              <a:latin typeface="Times New Roman" pitchFamily="18" charset="0"/>
              <a:cs typeface="Times New Roman" pitchFamily="18" charset="0"/>
            </a:rPr>
            <a:pPr algn="ctr"/>
            <a:t>237</a:t>
          </a:fld>
          <a:endParaRPr lang="en-US" sz="2800" b="1">
            <a:solidFill>
              <a:schemeClr val="tx1"/>
            </a:solidFill>
            <a:latin typeface="Times New Roman" pitchFamily="18" charset="0"/>
            <a:cs typeface="Times New Roman" pitchFamily="18" charset="0"/>
          </a:endParaRPr>
        </a:p>
      </xdr:txBody>
    </xdr:sp>
    <xdr:clientData/>
  </xdr:twoCellAnchor>
  <xdr:twoCellAnchor>
    <xdr:from>
      <xdr:col>17</xdr:col>
      <xdr:colOff>323850</xdr:colOff>
      <xdr:row>10</xdr:row>
      <xdr:rowOff>95250</xdr:rowOff>
    </xdr:from>
    <xdr:to>
      <xdr:col>21</xdr:col>
      <xdr:colOff>361950</xdr:colOff>
      <xdr:row>12</xdr:row>
      <xdr:rowOff>107950</xdr:rowOff>
    </xdr:to>
    <xdr:sp macro="" textlink="KPI!D12">
      <xdr:nvSpPr>
        <xdr:cNvPr id="60" name="TextBox 59"/>
        <xdr:cNvSpPr txBox="1"/>
      </xdr:nvSpPr>
      <xdr:spPr>
        <a:xfrm>
          <a:off x="11550650" y="2000250"/>
          <a:ext cx="2679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18EEF7-A2DD-49F0-BEF9-5F12495FA70E}" type="TxLink">
            <a:rPr lang="en-US" sz="2800" b="1">
              <a:solidFill>
                <a:schemeClr val="tx1"/>
              </a:solidFill>
              <a:latin typeface="Times New Roman" pitchFamily="18" charset="0"/>
              <a:cs typeface="Times New Roman" pitchFamily="18" charset="0"/>
            </a:rPr>
            <a:pPr algn="ctr"/>
            <a:t>1233</a:t>
          </a:fld>
          <a:endParaRPr lang="en-US" sz="2800" b="1">
            <a:solidFill>
              <a:schemeClr val="tx1"/>
            </a:solidFill>
            <a:latin typeface="Times New Roman" pitchFamily="18" charset="0"/>
            <a:cs typeface="Times New Roman" pitchFamily="18" charset="0"/>
          </a:endParaRPr>
        </a:p>
      </xdr:txBody>
    </xdr:sp>
    <xdr:clientData/>
  </xdr:twoCellAnchor>
  <xdr:twoCellAnchor>
    <xdr:from>
      <xdr:col>22</xdr:col>
      <xdr:colOff>209550</xdr:colOff>
      <xdr:row>9</xdr:row>
      <xdr:rowOff>184150</xdr:rowOff>
    </xdr:from>
    <xdr:to>
      <xdr:col>26</xdr:col>
      <xdr:colOff>247650</xdr:colOff>
      <xdr:row>12</xdr:row>
      <xdr:rowOff>6350</xdr:rowOff>
    </xdr:to>
    <xdr:sp macro="" textlink="KPI!E12">
      <xdr:nvSpPr>
        <xdr:cNvPr id="62" name="TextBox 61"/>
        <xdr:cNvSpPr txBox="1"/>
      </xdr:nvSpPr>
      <xdr:spPr>
        <a:xfrm>
          <a:off x="14738350" y="1898650"/>
          <a:ext cx="2679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05B9BA-2C09-4168-8136-F1240F2E99E6}" type="TxLink">
            <a:rPr lang="en-US" sz="2800" b="1">
              <a:solidFill>
                <a:schemeClr val="tx1"/>
              </a:solidFill>
              <a:latin typeface="Times New Roman" pitchFamily="18" charset="0"/>
              <a:cs typeface="Times New Roman" pitchFamily="18" charset="0"/>
            </a:rPr>
            <a:pPr algn="ctr"/>
            <a:t>16%</a:t>
          </a:fld>
          <a:endParaRPr lang="en-US" sz="2800" b="1">
            <a:solidFill>
              <a:schemeClr val="tx1"/>
            </a:solidFill>
            <a:latin typeface="Times New Roman" pitchFamily="18" charset="0"/>
            <a:cs typeface="Times New Roman" pitchFamily="18" charset="0"/>
          </a:endParaRPr>
        </a:p>
      </xdr:txBody>
    </xdr:sp>
    <xdr:clientData/>
  </xdr:twoCellAnchor>
  <xdr:twoCellAnchor>
    <xdr:from>
      <xdr:col>17</xdr:col>
      <xdr:colOff>304800</xdr:colOff>
      <xdr:row>7</xdr:row>
      <xdr:rowOff>152400</xdr:rowOff>
    </xdr:from>
    <xdr:to>
      <xdr:col>21</xdr:col>
      <xdr:colOff>292100</xdr:colOff>
      <xdr:row>9</xdr:row>
      <xdr:rowOff>165100</xdr:rowOff>
    </xdr:to>
    <xdr:sp macro="" textlink="">
      <xdr:nvSpPr>
        <xdr:cNvPr id="6" name="TextBox 5"/>
        <xdr:cNvSpPr txBox="1"/>
      </xdr:nvSpPr>
      <xdr:spPr>
        <a:xfrm>
          <a:off x="11531600" y="1485900"/>
          <a:ext cx="26289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lumMod val="50000"/>
                </a:schemeClr>
              </a:solidFill>
              <a:latin typeface="Arial Black" pitchFamily="34" charset="0"/>
            </a:rPr>
            <a:t>Active</a:t>
          </a:r>
          <a:r>
            <a:rPr lang="en-US" sz="1800" baseline="0">
              <a:solidFill>
                <a:schemeClr val="accent2">
                  <a:lumMod val="50000"/>
                </a:schemeClr>
              </a:solidFill>
              <a:latin typeface="Arial Black" pitchFamily="34" charset="0"/>
            </a:rPr>
            <a:t> Employee</a:t>
          </a:r>
          <a:endParaRPr lang="en-US" sz="1800">
            <a:solidFill>
              <a:schemeClr val="accent2">
                <a:lumMod val="50000"/>
              </a:schemeClr>
            </a:solidFill>
            <a:latin typeface="Arial Black" pitchFamily="34" charset="0"/>
          </a:endParaRPr>
        </a:p>
      </xdr:txBody>
    </xdr:sp>
    <xdr:clientData/>
  </xdr:twoCellAnchor>
  <xdr:twoCellAnchor>
    <xdr:from>
      <xdr:col>26</xdr:col>
      <xdr:colOff>666750</xdr:colOff>
      <xdr:row>10</xdr:row>
      <xdr:rowOff>95250</xdr:rowOff>
    </xdr:from>
    <xdr:to>
      <xdr:col>29</xdr:col>
      <xdr:colOff>755650</xdr:colOff>
      <xdr:row>12</xdr:row>
      <xdr:rowOff>107950</xdr:rowOff>
    </xdr:to>
    <xdr:sp macro="" textlink="KPI!C12">
      <xdr:nvSpPr>
        <xdr:cNvPr id="96" name="TextBox 95"/>
        <xdr:cNvSpPr txBox="1"/>
      </xdr:nvSpPr>
      <xdr:spPr>
        <a:xfrm>
          <a:off x="17837150" y="2000250"/>
          <a:ext cx="2679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C98BDB-3670-460C-B5AD-1BA2F6ED7916}" type="TxLink">
            <a:rPr lang="en-US" sz="2800" b="1">
              <a:solidFill>
                <a:schemeClr val="tx1"/>
              </a:solidFill>
              <a:latin typeface="Times New Roman" pitchFamily="18" charset="0"/>
              <a:cs typeface="Times New Roman" pitchFamily="18" charset="0"/>
            </a:rPr>
            <a:pPr algn="ctr"/>
            <a:t>37</a:t>
          </a:fld>
          <a:endParaRPr lang="en-US" sz="2800" b="1">
            <a:solidFill>
              <a:schemeClr val="tx1"/>
            </a:solidFill>
            <a:latin typeface="Times New Roman" pitchFamily="18" charset="0"/>
            <a:cs typeface="Times New Roman" pitchFamily="18" charset="0"/>
          </a:endParaRPr>
        </a:p>
      </xdr:txBody>
    </xdr:sp>
    <xdr:clientData/>
  </xdr:twoCellAnchor>
  <xdr:twoCellAnchor>
    <xdr:from>
      <xdr:col>22</xdr:col>
      <xdr:colOff>222250</xdr:colOff>
      <xdr:row>7</xdr:row>
      <xdr:rowOff>158750</xdr:rowOff>
    </xdr:from>
    <xdr:to>
      <xdr:col>26</xdr:col>
      <xdr:colOff>260350</xdr:colOff>
      <xdr:row>9</xdr:row>
      <xdr:rowOff>107950</xdr:rowOff>
    </xdr:to>
    <xdr:sp macro="" textlink="">
      <xdr:nvSpPr>
        <xdr:cNvPr id="97" name="TextBox 96"/>
        <xdr:cNvSpPr txBox="1"/>
      </xdr:nvSpPr>
      <xdr:spPr>
        <a:xfrm>
          <a:off x="14751050" y="1492250"/>
          <a:ext cx="26797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2">
                  <a:lumMod val="50000"/>
                </a:schemeClr>
              </a:solidFill>
              <a:latin typeface="Arial Black" pitchFamily="34" charset="0"/>
            </a:rPr>
            <a:t>Attrition</a:t>
          </a:r>
          <a:r>
            <a:rPr lang="en-US" sz="1800" baseline="0">
              <a:solidFill>
                <a:schemeClr val="accent2">
                  <a:lumMod val="50000"/>
                </a:schemeClr>
              </a:solidFill>
              <a:latin typeface="Arial Black" pitchFamily="34" charset="0"/>
            </a:rPr>
            <a:t> Rate</a:t>
          </a:r>
          <a:endParaRPr lang="en-US" sz="1800">
            <a:solidFill>
              <a:schemeClr val="accent2">
                <a:lumMod val="50000"/>
              </a:schemeClr>
            </a:solidFill>
            <a:latin typeface="Arial Black" pitchFamily="34" charset="0"/>
          </a:endParaRPr>
        </a:p>
      </xdr:txBody>
    </xdr:sp>
    <xdr:clientData/>
  </xdr:twoCellAnchor>
  <xdr:twoCellAnchor>
    <xdr:from>
      <xdr:col>26</xdr:col>
      <xdr:colOff>666750</xdr:colOff>
      <xdr:row>8</xdr:row>
      <xdr:rowOff>31750</xdr:rowOff>
    </xdr:from>
    <xdr:to>
      <xdr:col>29</xdr:col>
      <xdr:colOff>755650</xdr:colOff>
      <xdr:row>9</xdr:row>
      <xdr:rowOff>171450</xdr:rowOff>
    </xdr:to>
    <xdr:sp macro="" textlink="">
      <xdr:nvSpPr>
        <xdr:cNvPr id="99" name="TextBox 98"/>
        <xdr:cNvSpPr txBox="1"/>
      </xdr:nvSpPr>
      <xdr:spPr>
        <a:xfrm>
          <a:off x="17837150" y="1555750"/>
          <a:ext cx="26797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2">
                  <a:lumMod val="50000"/>
                </a:schemeClr>
              </a:solidFill>
              <a:latin typeface="Arial Black" pitchFamily="34" charset="0"/>
            </a:rPr>
            <a:t>Average</a:t>
          </a:r>
          <a:r>
            <a:rPr lang="en-US" sz="1800" baseline="0">
              <a:solidFill>
                <a:schemeClr val="accent2">
                  <a:lumMod val="50000"/>
                </a:schemeClr>
              </a:solidFill>
              <a:latin typeface="Arial Black" pitchFamily="34" charset="0"/>
            </a:rPr>
            <a:t> Age</a:t>
          </a:r>
          <a:endParaRPr lang="en-US" sz="1800">
            <a:solidFill>
              <a:schemeClr val="accent2">
                <a:lumMod val="50000"/>
              </a:schemeClr>
            </a:solidFill>
            <a:latin typeface="Arial Black" pitchFamily="34" charset="0"/>
          </a:endParaRPr>
        </a:p>
      </xdr:txBody>
    </xdr:sp>
    <xdr:clientData/>
  </xdr:twoCellAnchor>
  <xdr:oneCellAnchor>
    <xdr:from>
      <xdr:col>11</xdr:col>
      <xdr:colOff>431800</xdr:colOff>
      <xdr:row>8</xdr:row>
      <xdr:rowOff>101600</xdr:rowOff>
    </xdr:from>
    <xdr:ext cx="482600" cy="723900"/>
    <xdr:pic>
      <xdr:nvPicPr>
        <xdr:cNvPr id="101" name="image4.png"/>
        <xdr:cNvPicPr preferRelativeResize="0"/>
      </xdr:nvPicPr>
      <xdr:blipFill>
        <a:blip xmlns:r="http://schemas.openxmlformats.org/officeDocument/2006/relationships" r:embed="rId1" cstate="print"/>
        <a:stretch>
          <a:fillRect/>
        </a:stretch>
      </xdr:blipFill>
      <xdr:spPr>
        <a:xfrm>
          <a:off x="7696200" y="1625600"/>
          <a:ext cx="482600" cy="723900"/>
        </a:xfrm>
        <a:prstGeom prst="rect">
          <a:avLst/>
        </a:prstGeom>
        <a:noFill/>
      </xdr:spPr>
    </xdr:pic>
    <xdr:clientData fLocksWithSheet="0"/>
  </xdr:oneCellAnchor>
  <xdr:oneCellAnchor>
    <xdr:from>
      <xdr:col>20</xdr:col>
      <xdr:colOff>565150</xdr:colOff>
      <xdr:row>8</xdr:row>
      <xdr:rowOff>6350</xdr:rowOff>
    </xdr:from>
    <xdr:ext cx="717550" cy="831850"/>
    <xdr:pic>
      <xdr:nvPicPr>
        <xdr:cNvPr id="103" name="image5.png"/>
        <xdr:cNvPicPr preferRelativeResize="0"/>
      </xdr:nvPicPr>
      <xdr:blipFill>
        <a:blip xmlns:r="http://schemas.openxmlformats.org/officeDocument/2006/relationships" r:embed="rId2" cstate="print"/>
        <a:stretch>
          <a:fillRect/>
        </a:stretch>
      </xdr:blipFill>
      <xdr:spPr>
        <a:xfrm>
          <a:off x="13773150" y="1530350"/>
          <a:ext cx="717550" cy="831850"/>
        </a:xfrm>
        <a:prstGeom prst="rect">
          <a:avLst/>
        </a:prstGeom>
        <a:noFill/>
      </xdr:spPr>
    </xdr:pic>
    <xdr:clientData fLocksWithSheet="0"/>
  </xdr:oneCellAnchor>
  <xdr:oneCellAnchor>
    <xdr:from>
      <xdr:col>25</xdr:col>
      <xdr:colOff>565150</xdr:colOff>
      <xdr:row>8</xdr:row>
      <xdr:rowOff>107950</xdr:rowOff>
    </xdr:from>
    <xdr:ext cx="603250" cy="692150"/>
    <xdr:pic>
      <xdr:nvPicPr>
        <xdr:cNvPr id="105" name="image2.png"/>
        <xdr:cNvPicPr preferRelativeResize="0"/>
      </xdr:nvPicPr>
      <xdr:blipFill>
        <a:blip xmlns:r="http://schemas.openxmlformats.org/officeDocument/2006/relationships" r:embed="rId3" cstate="print"/>
        <a:stretch>
          <a:fillRect/>
        </a:stretch>
      </xdr:blipFill>
      <xdr:spPr>
        <a:xfrm>
          <a:off x="17075150" y="1631950"/>
          <a:ext cx="603250" cy="692150"/>
        </a:xfrm>
        <a:prstGeom prst="rect">
          <a:avLst/>
        </a:prstGeom>
        <a:noFill/>
      </xdr:spPr>
    </xdr:pic>
    <xdr:clientData fLocksWithSheet="0"/>
  </xdr:oneCellAnchor>
  <xdr:oneCellAnchor>
    <xdr:from>
      <xdr:col>15</xdr:col>
      <xdr:colOff>406400</xdr:colOff>
      <xdr:row>7</xdr:row>
      <xdr:rowOff>127000</xdr:rowOff>
    </xdr:from>
    <xdr:ext cx="990600" cy="838200"/>
    <xdr:pic>
      <xdr:nvPicPr>
        <xdr:cNvPr id="107" name="image7.png"/>
        <xdr:cNvPicPr preferRelativeResize="0"/>
      </xdr:nvPicPr>
      <xdr:blipFill>
        <a:blip xmlns:r="http://schemas.openxmlformats.org/officeDocument/2006/relationships" r:embed="rId4" cstate="print"/>
        <a:stretch>
          <a:fillRect/>
        </a:stretch>
      </xdr:blipFill>
      <xdr:spPr>
        <a:xfrm>
          <a:off x="10312400" y="1460500"/>
          <a:ext cx="990600" cy="838200"/>
        </a:xfrm>
        <a:prstGeom prst="rect">
          <a:avLst/>
        </a:prstGeom>
        <a:noFill/>
      </xdr:spPr>
    </xdr:pic>
    <xdr:clientData fLocksWithSheet="0"/>
  </xdr:oneCellAnchor>
  <xdr:oneCellAnchor>
    <xdr:from>
      <xdr:col>29</xdr:col>
      <xdr:colOff>412750</xdr:colOff>
      <xdr:row>8</xdr:row>
      <xdr:rowOff>107950</xdr:rowOff>
    </xdr:from>
    <xdr:ext cx="654050" cy="679450"/>
    <xdr:pic>
      <xdr:nvPicPr>
        <xdr:cNvPr id="110" name="image6.png"/>
        <xdr:cNvPicPr preferRelativeResize="0"/>
      </xdr:nvPicPr>
      <xdr:blipFill>
        <a:blip xmlns:r="http://schemas.openxmlformats.org/officeDocument/2006/relationships" r:embed="rId5" cstate="print"/>
        <a:stretch>
          <a:fillRect/>
        </a:stretch>
      </xdr:blipFill>
      <xdr:spPr>
        <a:xfrm>
          <a:off x="20173950" y="1631950"/>
          <a:ext cx="654050" cy="679450"/>
        </a:xfrm>
        <a:prstGeom prst="rect">
          <a:avLst/>
        </a:prstGeom>
        <a:noFill/>
      </xdr:spPr>
    </xdr:pic>
    <xdr:clientData fLocksWithSheet="0"/>
  </xdr:oneCellAnchor>
  <xdr:oneCellAnchor>
    <xdr:from>
      <xdr:col>7</xdr:col>
      <xdr:colOff>520700</xdr:colOff>
      <xdr:row>2</xdr:row>
      <xdr:rowOff>12700</xdr:rowOff>
    </xdr:from>
    <xdr:ext cx="685800" cy="825500"/>
    <xdr:pic>
      <xdr:nvPicPr>
        <xdr:cNvPr id="112" name="image1.png"/>
        <xdr:cNvPicPr preferRelativeResize="0"/>
      </xdr:nvPicPr>
      <xdr:blipFill>
        <a:blip xmlns:r="http://schemas.openxmlformats.org/officeDocument/2006/relationships" r:embed="rId6" cstate="print"/>
        <a:stretch>
          <a:fillRect/>
        </a:stretch>
      </xdr:blipFill>
      <xdr:spPr>
        <a:xfrm>
          <a:off x="5143500" y="393700"/>
          <a:ext cx="685800" cy="825500"/>
        </a:xfrm>
        <a:prstGeom prst="rect">
          <a:avLst/>
        </a:prstGeom>
        <a:noFill/>
      </xdr:spPr>
    </xdr:pic>
    <xdr:clientData fLocksWithSheet="0"/>
  </xdr:oneCellAnchor>
  <xdr:oneCellAnchor>
    <xdr:from>
      <xdr:col>21</xdr:col>
      <xdr:colOff>527050</xdr:colOff>
      <xdr:row>1</xdr:row>
      <xdr:rowOff>107950</xdr:rowOff>
    </xdr:from>
    <xdr:ext cx="971550" cy="628650"/>
    <xdr:pic>
      <xdr:nvPicPr>
        <xdr:cNvPr id="114" name="image3.png"/>
        <xdr:cNvPicPr preferRelativeResize="0"/>
      </xdr:nvPicPr>
      <xdr:blipFill>
        <a:blip xmlns:r="http://schemas.openxmlformats.org/officeDocument/2006/relationships" r:embed="rId7" cstate="print"/>
        <a:stretch>
          <a:fillRect/>
        </a:stretch>
      </xdr:blipFill>
      <xdr:spPr>
        <a:xfrm>
          <a:off x="14395450" y="298450"/>
          <a:ext cx="971550" cy="628650"/>
        </a:xfrm>
        <a:prstGeom prst="rect">
          <a:avLst/>
        </a:prstGeom>
        <a:noFill/>
      </xdr:spPr>
    </xdr:pic>
    <xdr:clientData fLocksWithSheet="0"/>
  </xdr:oneCellAnchor>
  <xdr:twoCellAnchor>
    <xdr:from>
      <xdr:col>8</xdr:col>
      <xdr:colOff>101601</xdr:colOff>
      <xdr:row>19</xdr:row>
      <xdr:rowOff>25401</xdr:rowOff>
    </xdr:from>
    <xdr:to>
      <xdr:col>10</xdr:col>
      <xdr:colOff>533400</xdr:colOff>
      <xdr:row>28</xdr:row>
      <xdr:rowOff>63500</xdr:rowOff>
    </xdr:to>
    <xdr:graphicFrame macro="">
      <xdr:nvGraphicFramePr>
        <xdr:cNvPr id="123" name="Chart 1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31750</xdr:colOff>
      <xdr:row>18</xdr:row>
      <xdr:rowOff>120650</xdr:rowOff>
    </xdr:from>
    <xdr:to>
      <xdr:col>14</xdr:col>
      <xdr:colOff>463549</xdr:colOff>
      <xdr:row>27</xdr:row>
      <xdr:rowOff>158749</xdr:rowOff>
    </xdr:to>
    <xdr:graphicFrame macro="">
      <xdr:nvGraphicFramePr>
        <xdr:cNvPr id="128" name="Chart 1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177800</xdr:colOff>
      <xdr:row>13</xdr:row>
      <xdr:rowOff>63500</xdr:rowOff>
    </xdr:from>
    <xdr:to>
      <xdr:col>14</xdr:col>
      <xdr:colOff>381000</xdr:colOff>
      <xdr:row>15</xdr:row>
      <xdr:rowOff>139700</xdr:rowOff>
    </xdr:to>
    <xdr:sp macro="" textlink="">
      <xdr:nvSpPr>
        <xdr:cNvPr id="8" name="TextBox 7"/>
        <xdr:cNvSpPr txBox="1"/>
      </xdr:nvSpPr>
      <xdr:spPr>
        <a:xfrm>
          <a:off x="5461000" y="2540000"/>
          <a:ext cx="41656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Arial Black" pitchFamily="34" charset="0"/>
            </a:rPr>
            <a:t>TOTAL EMPLOYEES BY GENDER</a:t>
          </a:r>
        </a:p>
      </xdr:txBody>
    </xdr:sp>
    <xdr:clientData/>
  </xdr:twoCellAnchor>
  <xdr:twoCellAnchor editAs="oneCell">
    <xdr:from>
      <xdr:col>10</xdr:col>
      <xdr:colOff>146050</xdr:colOff>
      <xdr:row>15</xdr:row>
      <xdr:rowOff>31750</xdr:rowOff>
    </xdr:from>
    <xdr:to>
      <xdr:col>12</xdr:col>
      <xdr:colOff>152400</xdr:colOff>
      <xdr:row>20</xdr:row>
      <xdr:rowOff>127000</xdr:rowOff>
    </xdr:to>
    <mc:AlternateContent xmlns:mc="http://schemas.openxmlformats.org/markup-compatibility/2006" xmlns:a14="http://schemas.microsoft.com/office/drawing/2010/main">
      <mc:Choice Requires="a14">
        <xdr:graphicFrame macro="">
          <xdr:nvGraphicFramePr>
            <xdr:cNvPr id="54"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750050" y="2889250"/>
              <a:ext cx="132715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15</xdr:col>
      <xdr:colOff>146050</xdr:colOff>
      <xdr:row>15</xdr:row>
      <xdr:rowOff>158750</xdr:rowOff>
    </xdr:from>
    <xdr:to>
      <xdr:col>23</xdr:col>
      <xdr:colOff>165100</xdr:colOff>
      <xdr:row>29</xdr:row>
      <xdr:rowOff>25400</xdr:rowOff>
    </xdr:to>
    <xdr:graphicFrame macro="">
      <xdr:nvGraphicFramePr>
        <xdr:cNvPr id="55" name="Chart 5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38100</xdr:colOff>
      <xdr:row>13</xdr:row>
      <xdr:rowOff>101600</xdr:rowOff>
    </xdr:from>
    <xdr:to>
      <xdr:col>23</xdr:col>
      <xdr:colOff>76200</xdr:colOff>
      <xdr:row>14</xdr:row>
      <xdr:rowOff>177800</xdr:rowOff>
    </xdr:to>
    <xdr:sp macro="" textlink="">
      <xdr:nvSpPr>
        <xdr:cNvPr id="11" name="TextBox 10"/>
        <xdr:cNvSpPr txBox="1"/>
      </xdr:nvSpPr>
      <xdr:spPr>
        <a:xfrm>
          <a:off x="10604500" y="2578100"/>
          <a:ext cx="4660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accent2">
                  <a:lumMod val="50000"/>
                </a:schemeClr>
              </a:solidFill>
              <a:latin typeface="Arial Black" pitchFamily="34" charset="0"/>
            </a:rPr>
            <a:t>EDUCTION WISE ATTRITION</a:t>
          </a:r>
        </a:p>
      </xdr:txBody>
    </xdr:sp>
    <xdr:clientData/>
  </xdr:twoCellAnchor>
  <xdr:twoCellAnchor>
    <xdr:from>
      <xdr:col>24</xdr:col>
      <xdr:colOff>457200</xdr:colOff>
      <xdr:row>13</xdr:row>
      <xdr:rowOff>88900</xdr:rowOff>
    </xdr:from>
    <xdr:to>
      <xdr:col>29</xdr:col>
      <xdr:colOff>431800</xdr:colOff>
      <xdr:row>15</xdr:row>
      <xdr:rowOff>76200</xdr:rowOff>
    </xdr:to>
    <xdr:sp macro="" textlink="">
      <xdr:nvSpPr>
        <xdr:cNvPr id="12" name="TextBox 11"/>
        <xdr:cNvSpPr txBox="1"/>
      </xdr:nvSpPr>
      <xdr:spPr>
        <a:xfrm>
          <a:off x="16306800" y="2565400"/>
          <a:ext cx="3886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accent2">
                  <a:lumMod val="50000"/>
                </a:schemeClr>
              </a:solidFill>
              <a:latin typeface="Arial Black" pitchFamily="34" charset="0"/>
            </a:rPr>
            <a:t>ATTRITION BY JOB ROLE</a:t>
          </a:r>
        </a:p>
      </xdr:txBody>
    </xdr:sp>
    <xdr:clientData/>
  </xdr:twoCellAnchor>
  <xdr:twoCellAnchor>
    <xdr:from>
      <xdr:col>24</xdr:col>
      <xdr:colOff>133350</xdr:colOff>
      <xdr:row>15</xdr:row>
      <xdr:rowOff>120650</xdr:rowOff>
    </xdr:from>
    <xdr:to>
      <xdr:col>29</xdr:col>
      <xdr:colOff>793750</xdr:colOff>
      <xdr:row>28</xdr:row>
      <xdr:rowOff>76200</xdr:rowOff>
    </xdr:to>
    <xdr:graphicFrame macro="">
      <xdr:nvGraphicFramePr>
        <xdr:cNvPr id="63" name="Chart 6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44450</xdr:colOff>
      <xdr:row>31</xdr:row>
      <xdr:rowOff>171450</xdr:rowOff>
    </xdr:from>
    <xdr:to>
      <xdr:col>14</xdr:col>
      <xdr:colOff>393700</xdr:colOff>
      <xdr:row>44</xdr:row>
      <xdr:rowOff>63500</xdr:rowOff>
    </xdr:to>
    <xdr:graphicFrame macro="">
      <xdr:nvGraphicFramePr>
        <xdr:cNvPr id="65" name="Chart 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158750</xdr:colOff>
      <xdr:row>31</xdr:row>
      <xdr:rowOff>184150</xdr:rowOff>
    </xdr:from>
    <xdr:to>
      <xdr:col>20</xdr:col>
      <xdr:colOff>584200</xdr:colOff>
      <xdr:row>44</xdr:row>
      <xdr:rowOff>50800</xdr:rowOff>
    </xdr:to>
    <xdr:graphicFrame macro="">
      <xdr:nvGraphicFramePr>
        <xdr:cNvPr id="67" name="Chart 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228600</xdr:colOff>
      <xdr:row>29</xdr:row>
      <xdr:rowOff>139700</xdr:rowOff>
    </xdr:from>
    <xdr:to>
      <xdr:col>13</xdr:col>
      <xdr:colOff>622300</xdr:colOff>
      <xdr:row>31</xdr:row>
      <xdr:rowOff>38100</xdr:rowOff>
    </xdr:to>
    <xdr:sp macro="" textlink="">
      <xdr:nvSpPr>
        <xdr:cNvPr id="13" name="TextBox 12"/>
        <xdr:cNvSpPr txBox="1"/>
      </xdr:nvSpPr>
      <xdr:spPr>
        <a:xfrm>
          <a:off x="5511800" y="5664200"/>
          <a:ext cx="36957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Arial Black" pitchFamily="34" charset="0"/>
            </a:rPr>
            <a:t>DEPARTMENT WISE ATTRITION</a:t>
          </a:r>
        </a:p>
      </xdr:txBody>
    </xdr:sp>
    <xdr:clientData/>
  </xdr:twoCellAnchor>
  <xdr:twoCellAnchor>
    <xdr:from>
      <xdr:col>15</xdr:col>
      <xdr:colOff>330200</xdr:colOff>
      <xdr:row>29</xdr:row>
      <xdr:rowOff>101600</xdr:rowOff>
    </xdr:from>
    <xdr:to>
      <xdr:col>20</xdr:col>
      <xdr:colOff>495300</xdr:colOff>
      <xdr:row>31</xdr:row>
      <xdr:rowOff>25400</xdr:rowOff>
    </xdr:to>
    <xdr:sp macro="" textlink="">
      <xdr:nvSpPr>
        <xdr:cNvPr id="15" name="TextBox 14"/>
        <xdr:cNvSpPr txBox="1"/>
      </xdr:nvSpPr>
      <xdr:spPr>
        <a:xfrm>
          <a:off x="10236200" y="5626100"/>
          <a:ext cx="34671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50000"/>
                </a:schemeClr>
              </a:solidFill>
              <a:latin typeface="Arial Black" pitchFamily="34" charset="0"/>
            </a:rPr>
            <a:t>ATTRITION BY AGE GROUP</a:t>
          </a:r>
        </a:p>
      </xdr:txBody>
    </xdr:sp>
    <xdr:clientData/>
  </xdr:twoCellAnchor>
  <xdr:twoCellAnchor>
    <xdr:from>
      <xdr:col>21</xdr:col>
      <xdr:colOff>400050</xdr:colOff>
      <xdr:row>32</xdr:row>
      <xdr:rowOff>69850</xdr:rowOff>
    </xdr:from>
    <xdr:to>
      <xdr:col>26</xdr:col>
      <xdr:colOff>282575</xdr:colOff>
      <xdr:row>43</xdr:row>
      <xdr:rowOff>136525</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26</xdr:col>
      <xdr:colOff>590550</xdr:colOff>
      <xdr:row>30</xdr:row>
      <xdr:rowOff>25400</xdr:rowOff>
    </xdr:from>
    <xdr:to>
      <xdr:col>28</xdr:col>
      <xdr:colOff>317500</xdr:colOff>
      <xdr:row>41</xdr:row>
      <xdr:rowOff>76200</xdr:rowOff>
    </xdr:to>
    <mc:AlternateContent xmlns:mc="http://schemas.openxmlformats.org/markup-compatibility/2006" xmlns:a14="http://schemas.microsoft.com/office/drawing/2010/main">
      <mc:Choice Requires="a14">
        <xdr:graphicFrame macro="">
          <xdr:nvGraphicFramePr>
            <xdr:cNvPr id="71"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7760950" y="5740400"/>
              <a:ext cx="1454150" cy="21463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304800</xdr:colOff>
      <xdr:row>30</xdr:row>
      <xdr:rowOff>25400</xdr:rowOff>
    </xdr:from>
    <xdr:to>
      <xdr:col>30</xdr:col>
      <xdr:colOff>50800</xdr:colOff>
      <xdr:row>41</xdr:row>
      <xdr:rowOff>101600</xdr:rowOff>
    </xdr:to>
    <mc:AlternateContent xmlns:mc="http://schemas.openxmlformats.org/markup-compatibility/2006" xmlns:a14="http://schemas.microsoft.com/office/drawing/2010/main">
      <mc:Choice Requires="a14">
        <xdr:graphicFrame macro="">
          <xdr:nvGraphicFramePr>
            <xdr:cNvPr id="7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9202400" y="5740400"/>
              <a:ext cx="147320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21</xdr:col>
      <xdr:colOff>342900</xdr:colOff>
      <xdr:row>29</xdr:row>
      <xdr:rowOff>114300</xdr:rowOff>
    </xdr:from>
    <xdr:to>
      <xdr:col>26</xdr:col>
      <xdr:colOff>317500</xdr:colOff>
      <xdr:row>31</xdr:row>
      <xdr:rowOff>63500</xdr:rowOff>
    </xdr:to>
    <xdr:sp macro="" textlink="">
      <xdr:nvSpPr>
        <xdr:cNvPr id="16" name="TextBox 15"/>
        <xdr:cNvSpPr txBox="1"/>
      </xdr:nvSpPr>
      <xdr:spPr>
        <a:xfrm>
          <a:off x="14211300" y="5638800"/>
          <a:ext cx="32766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chemeClr val="accent2">
                  <a:lumMod val="50000"/>
                </a:schemeClr>
              </a:solidFill>
              <a:latin typeface="Arial Black" pitchFamily="34" charset="0"/>
            </a:rPr>
            <a:t>ATTRITION BY MARITAL STATUS</a:t>
          </a:r>
        </a:p>
      </xdr:txBody>
    </xdr:sp>
    <xdr:clientData/>
  </xdr:twoCellAnchor>
  <xdr:oneCellAnchor>
    <xdr:from>
      <xdr:col>23</xdr:col>
      <xdr:colOff>393700</xdr:colOff>
      <xdr:row>1</xdr:row>
      <xdr:rowOff>63500</xdr:rowOff>
    </xdr:from>
    <xdr:ext cx="5270500" cy="533400"/>
    <xdr:sp macro="" textlink="">
      <xdr:nvSpPr>
        <xdr:cNvPr id="18" name="TextBox 17"/>
        <xdr:cNvSpPr txBox="1"/>
      </xdr:nvSpPr>
      <xdr:spPr>
        <a:xfrm>
          <a:off x="15582900" y="254000"/>
          <a:ext cx="5270500" cy="533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rtl="0" eaLnBrk="1" fontAlgn="auto" latinLnBrk="0" hangingPunct="1">
            <a:lnSpc>
              <a:spcPct val="100000"/>
            </a:lnSpc>
            <a:spcBef>
              <a:spcPts val="0"/>
            </a:spcBef>
            <a:spcAft>
              <a:spcPts val="0"/>
            </a:spcAft>
            <a:buClrTx/>
            <a:buSzTx/>
            <a:buFontTx/>
            <a:buNone/>
            <a:tabLst/>
            <a:defRPr/>
          </a:pPr>
          <a:r>
            <a:rPr lang="en-US" sz="2400">
              <a:solidFill>
                <a:schemeClr val="accent1">
                  <a:lumMod val="50000"/>
                </a:schemeClr>
              </a:solidFill>
              <a:effectLst/>
              <a:latin typeface="Arial Black" pitchFamily="34" charset="0"/>
              <a:ea typeface="+mn-ea"/>
              <a:cs typeface="+mn-cs"/>
            </a:rPr>
            <a:t>JOB SATISFACTION RATING</a:t>
          </a:r>
          <a:endParaRPr lang="en-US" sz="2400">
            <a:solidFill>
              <a:schemeClr val="accent1">
                <a:lumMod val="50000"/>
              </a:schemeClr>
            </a:solidFill>
            <a:effectLst/>
            <a:latin typeface="Arial Black" pitchFamily="34" charset="0"/>
          </a:endParaRPr>
        </a:p>
        <a:p>
          <a:endParaRPr lang="en-US" sz="2400">
            <a:solidFill>
              <a:schemeClr val="accent1">
                <a:lumMod val="50000"/>
              </a:schemeClr>
            </a:solidFill>
            <a:latin typeface="Arial Black" pitchFamily="34" charset="0"/>
          </a:endParaRPr>
        </a:p>
      </xdr:txBody>
    </xdr:sp>
    <xdr:clientData/>
  </xdr:oneCellAnchor>
  <xdr:twoCellAnchor editAs="oneCell">
    <xdr:from>
      <xdr:col>10</xdr:col>
      <xdr:colOff>152400</xdr:colOff>
      <xdr:row>21</xdr:row>
      <xdr:rowOff>25400</xdr:rowOff>
    </xdr:from>
    <xdr:to>
      <xdr:col>12</xdr:col>
      <xdr:colOff>211891</xdr:colOff>
      <xdr:row>25</xdr:row>
      <xdr:rowOff>177800</xdr:rowOff>
    </xdr:to>
    <xdr:pic>
      <xdr:nvPicPr>
        <xdr:cNvPr id="19" name="Picture 18"/>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756400" y="4025900"/>
          <a:ext cx="1380291" cy="914400"/>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0.26087</cdr:x>
      <cdr:y>0.37681</cdr:y>
    </cdr:from>
    <cdr:to>
      <cdr:x>0.57971</cdr:x>
      <cdr:y>0.68116</cdr:y>
    </cdr:to>
    <cdr:sp macro="" textlink="">
      <cdr:nvSpPr>
        <cdr:cNvPr id="2" name="TextBox 1"/>
        <cdr:cNvSpPr txBox="1"/>
      </cdr:nvSpPr>
      <cdr:spPr>
        <a:xfrm xmlns:a="http://schemas.openxmlformats.org/drawingml/2006/main">
          <a:off x="457199" y="660399"/>
          <a:ext cx="5588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0.25362</cdr:x>
      <cdr:y>0.42754</cdr:y>
    </cdr:from>
    <cdr:to>
      <cdr:x>0.58696</cdr:x>
      <cdr:y>0.62319</cdr:y>
    </cdr:to>
    <cdr:sp macro="" textlink="GENDER!$B$8">
      <cdr:nvSpPr>
        <cdr:cNvPr id="3" name="TextBox 2"/>
        <cdr:cNvSpPr txBox="1"/>
      </cdr:nvSpPr>
      <cdr:spPr>
        <a:xfrm xmlns:a="http://schemas.openxmlformats.org/drawingml/2006/main">
          <a:off x="444499" y="749299"/>
          <a:ext cx="58420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C06D873-AC04-451A-B606-403243FE6879}" type="TxLink">
            <a:rPr lang="en-US" sz="1400">
              <a:latin typeface="Arial Black" pitchFamily="34" charset="0"/>
            </a:rPr>
            <a:pPr/>
            <a:t>588</a:t>
          </a:fld>
          <a:endParaRPr lang="en-US" sz="1400">
            <a:latin typeface="Arial Black"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0.25725</cdr:x>
      <cdr:y>0.4529</cdr:y>
    </cdr:from>
    <cdr:to>
      <cdr:x>0.57609</cdr:x>
      <cdr:y>0.61232</cdr:y>
    </cdr:to>
    <cdr:sp macro="" textlink="GENDER!$B$9">
      <cdr:nvSpPr>
        <cdr:cNvPr id="2" name="TextBox 1"/>
        <cdr:cNvSpPr txBox="1"/>
      </cdr:nvSpPr>
      <cdr:spPr>
        <a:xfrm xmlns:a="http://schemas.openxmlformats.org/drawingml/2006/main">
          <a:off x="450850" y="793750"/>
          <a:ext cx="558800" cy="279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1E687A3-8A72-49A0-B933-5C8442A8278B}" type="TxLink">
            <a:rPr lang="en-US" sz="1400">
              <a:latin typeface="Arial Black" pitchFamily="34" charset="0"/>
            </a:rPr>
            <a:pPr/>
            <a:t>882</a:t>
          </a:fld>
          <a:endParaRPr lang="en-US" sz="1400">
            <a:latin typeface="Arial Black"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8</xdr:col>
      <xdr:colOff>254000</xdr:colOff>
      <xdr:row>3</xdr:row>
      <xdr:rowOff>82550</xdr:rowOff>
    </xdr:from>
    <xdr:to>
      <xdr:col>11</xdr:col>
      <xdr:colOff>101600</xdr:colOff>
      <xdr:row>17</xdr:row>
      <xdr:rowOff>41269</xdr:rowOff>
    </xdr:to>
    <mc:AlternateContent xmlns:mc="http://schemas.openxmlformats.org/markup-compatibility/2006" xmlns:a14="http://schemas.microsoft.com/office/drawing/2010/main">
      <mc:Choice Requires="a14">
        <xdr:graphicFrame macro="">
          <xdr:nvGraphicFramePr>
            <xdr:cNvPr id="3"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743950" y="6731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88900</xdr:colOff>
      <xdr:row>7</xdr:row>
      <xdr:rowOff>107950</xdr:rowOff>
    </xdr:from>
    <xdr:to>
      <xdr:col>7</xdr:col>
      <xdr:colOff>57150</xdr:colOff>
      <xdr:row>10</xdr:row>
      <xdr:rowOff>69850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644525</xdr:colOff>
      <xdr:row>8</xdr:row>
      <xdr:rowOff>126999</xdr:rowOff>
    </xdr:from>
    <xdr:to>
      <xdr:col>7</xdr:col>
      <xdr:colOff>12700</xdr:colOff>
      <xdr:row>15</xdr:row>
      <xdr:rowOff>44450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184150</xdr:colOff>
      <xdr:row>3</xdr:row>
      <xdr:rowOff>127000</xdr:rowOff>
    </xdr:from>
    <xdr:to>
      <xdr:col>15</xdr:col>
      <xdr:colOff>31750</xdr:colOff>
      <xdr:row>17</xdr:row>
      <xdr:rowOff>85719</xdr:rowOff>
    </xdr:to>
    <mc:AlternateContent xmlns:mc="http://schemas.openxmlformats.org/markup-compatibility/2006" xmlns:a14="http://schemas.microsoft.com/office/drawing/2010/main">
      <mc:Choice Requires="a14">
        <xdr:graphicFrame macro="">
          <xdr:nvGraphicFramePr>
            <xdr:cNvPr id="2"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271000" y="7175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203200</xdr:colOff>
      <xdr:row>2</xdr:row>
      <xdr:rowOff>158750</xdr:rowOff>
    </xdr:from>
    <xdr:to>
      <xdr:col>10</xdr:col>
      <xdr:colOff>552450</xdr:colOff>
      <xdr:row>8</xdr:row>
      <xdr:rowOff>152400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308850" y="552450"/>
              <a:ext cx="1009650" cy="11747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441325</xdr:colOff>
      <xdr:row>1</xdr:row>
      <xdr:rowOff>174625</xdr:rowOff>
    </xdr:from>
    <xdr:to>
      <xdr:col>8</xdr:col>
      <xdr:colOff>342900</xdr:colOff>
      <xdr:row>15</xdr:row>
      <xdr:rowOff>139700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123825</xdr:colOff>
      <xdr:row>10</xdr:row>
      <xdr:rowOff>98425</xdr:rowOff>
    </xdr:from>
    <xdr:to>
      <xdr:col>12</xdr:col>
      <xdr:colOff>73025</xdr:colOff>
      <xdr:row>24</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161925</xdr:colOff>
      <xdr:row>1</xdr:row>
      <xdr:rowOff>193675</xdr:rowOff>
    </xdr:from>
    <xdr:to>
      <xdr:col>3</xdr:col>
      <xdr:colOff>650875</xdr:colOff>
      <xdr:row>15</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136525</xdr:colOff>
      <xdr:row>1</xdr:row>
      <xdr:rowOff>168275</xdr:rowOff>
    </xdr:from>
    <xdr:to>
      <xdr:col>14</xdr:col>
      <xdr:colOff>85725</xdr:colOff>
      <xdr:row>15</xdr:row>
      <xdr:rowOff>155575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161925</xdr:colOff>
      <xdr:row>4</xdr:row>
      <xdr:rowOff>142875</xdr:rowOff>
    </xdr:from>
    <xdr:to>
      <xdr:col>9</xdr:col>
      <xdr:colOff>111125</xdr:colOff>
      <xdr:row>18</xdr:row>
      <xdr:rowOff>130175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161925</xdr:colOff>
      <xdr:row>4</xdr:row>
      <xdr:rowOff>142875</xdr:rowOff>
    </xdr:from>
    <xdr:to>
      <xdr:col>9</xdr:col>
      <xdr:colOff>111125</xdr:colOff>
      <xdr:row>18</xdr:row>
      <xdr:rowOff>130175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25399</xdr:colOff>
      <xdr:row>0</xdr:row>
      <xdr:rowOff>184150</xdr:rowOff>
    </xdr:from>
    <xdr:to>
      <xdr:col>6</xdr:col>
      <xdr:colOff>438150</xdr:colOff>
      <xdr:row>8</xdr:row>
      <xdr:rowOff>149224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127000</xdr:colOff>
      <xdr:row>3</xdr:row>
      <xdr:rowOff>95250</xdr:rowOff>
    </xdr:from>
    <xdr:to>
      <xdr:col>9</xdr:col>
      <xdr:colOff>635000</xdr:colOff>
      <xdr:row>17</xdr:row>
      <xdr:rowOff>53969</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026150" y="6858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146050</xdr:colOff>
      <xdr:row>3</xdr:row>
      <xdr:rowOff>120650</xdr:rowOff>
    </xdr:from>
    <xdr:to>
      <xdr:col>12</xdr:col>
      <xdr:colOff>654050</xdr:colOff>
      <xdr:row>17</xdr:row>
      <xdr:rowOff>79369</xdr:rowOff>
    </xdr:to>
    <mc:AlternateContent xmlns:mc="http://schemas.openxmlformats.org/markup-compatibility/2006" xmlns:a14="http://schemas.microsoft.com/office/drawing/2010/main">
      <mc:Choice Requires="a14">
        <xdr:graphicFrame macro="">
          <xdr:nvGraphicFramePr>
            <xdr:cNvPr id="4"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026400" y="7112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8</xdr:col>
      <xdr:colOff>57149</xdr:colOff>
      <xdr:row>7</xdr:row>
      <xdr:rowOff>38099</xdr:rowOff>
    </xdr:from>
    <xdr:to>
      <xdr:col>12</xdr:col>
      <xdr:colOff>600074</xdr:colOff>
      <xdr:row>18</xdr:row>
      <xdr:rowOff>34924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765.704880324076" createdVersion="4" refreshedVersion="4"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C7"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64"/>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A2"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1" baseItem="64"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4"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C11:D17" firstHeaderRow="1" firstDataRow="1" firstDataCol="1"/>
  <pivotFields count="44">
    <pivotField showAll="0"/>
    <pivotField showAll="0"/>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4:C14"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1:B7"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7" firstHeaderRow="1" firstDataRow="1" firstDataCol="1"/>
  <pivotFields count="44">
    <pivotField showAll="0"/>
    <pivotField showAll="0"/>
    <pivotField showAll="0"/>
    <pivotField showAll="0"/>
    <pivotField showAll="0"/>
    <pivotField showAll="0"/>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PivotTable1"/>
  </pivotTables>
  <data>
    <tabular pivotCacheId="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10" name="PivotTable3"/>
  </pivotTables>
  <data>
    <tabular pivotCacheId="2">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10" name="PivotTable3"/>
  </pivotTables>
  <data>
    <tabular pivotCacheId="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4" name="PivotTable4"/>
  </pivotTables>
  <data>
    <tabular pivotCacheId="2">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4" name="PivotTable4"/>
  </pivotTables>
  <data>
    <tabular pivotCacheId="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2" cache="Slicer_Gender1" caption="Gender" style="SlicerStyleLight6" rowHeight="262466"/>
  <slicer name="Department 1" cache="Slicer_Department" caption="Department" style="SlicerStyleDark2" rowHeight="262466"/>
  <slicer name="Education Field 2" cache="Slicer_Education_Field1" caption="Education Field" style="SlicerStyleDark2" rowHeight="262466"/>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2466"/>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62466"/>
  <slicer name="Gender 1" cache="Slicer_Gender1" caption="Gender" rowHeight="262466"/>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2466"/>
  <slicer name="Education Field 1" cache="Slicer_Education_Field1" caption="Education Field" rowHeight="262466"/>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workbookViewId="0">
      <selection activeCell="H8" sqref="H8"/>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50" zoomScaleNormal="50" workbookViewId="0">
      <selection activeCell="AG23" sqref="AG23"/>
    </sheetView>
  </sheetViews>
  <sheetFormatPr defaultColWidth="11.25" defaultRowHeight="15" customHeight="1" x14ac:dyDescent="0.35"/>
  <cols>
    <col min="1" max="26" width="8.58203125" style="13" customWidth="1"/>
    <col min="27" max="16384" width="11.25" style="13"/>
  </cols>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G13" sqref="G13"/>
    </sheetView>
  </sheetViews>
  <sheetFormatPr defaultRowHeight="15.5" x14ac:dyDescent="0.35"/>
  <cols>
    <col min="1" max="1" width="23.83203125" customWidth="1"/>
    <col min="2" max="2" width="22.08203125" customWidth="1"/>
    <col min="3" max="3" width="13.08203125" customWidth="1"/>
    <col min="4" max="4" width="15.4140625" customWidth="1"/>
    <col min="5" max="5" width="11" customWidth="1"/>
  </cols>
  <sheetData>
    <row r="3" spans="1:6" x14ac:dyDescent="0.35">
      <c r="A3" s="2"/>
      <c r="B3" s="6"/>
      <c r="C3" s="3"/>
    </row>
    <row r="4" spans="1:6" x14ac:dyDescent="0.35">
      <c r="A4" s="4"/>
      <c r="B4" s="7"/>
      <c r="C4" s="5"/>
    </row>
    <row r="6" spans="1:6" x14ac:dyDescent="0.35">
      <c r="A6" s="2" t="s">
        <v>1554</v>
      </c>
      <c r="B6" s="6" t="s">
        <v>1555</v>
      </c>
      <c r="C6" s="3" t="s">
        <v>1556</v>
      </c>
    </row>
    <row r="7" spans="1:6" x14ac:dyDescent="0.35">
      <c r="A7" s="4">
        <v>1470</v>
      </c>
      <c r="B7" s="7">
        <v>237</v>
      </c>
      <c r="C7" s="5">
        <v>36.923809523809524</v>
      </c>
      <c r="F7" s="8"/>
    </row>
    <row r="11" spans="1:6" x14ac:dyDescent="0.35">
      <c r="A11" t="s">
        <v>1557</v>
      </c>
      <c r="B11" t="s">
        <v>1558</v>
      </c>
      <c r="C11" t="s">
        <v>1559</v>
      </c>
      <c r="D11" t="s">
        <v>1560</v>
      </c>
      <c r="E11" t="s">
        <v>1561</v>
      </c>
    </row>
    <row r="12" spans="1:6" x14ac:dyDescent="0.35">
      <c r="A12">
        <f>GETPIVOTDATA("Count of Employee Number",$A$6)</f>
        <v>1470</v>
      </c>
      <c r="B12">
        <f>GETPIVOTDATA("Sum of CF_attrition count",$A$6)</f>
        <v>237</v>
      </c>
      <c r="C12" s="9">
        <f>GETPIVOTDATA("Average of Age",$A$6)</f>
        <v>36.923809523809524</v>
      </c>
      <c r="D12">
        <f>A12-B12</f>
        <v>1233</v>
      </c>
      <c r="E12" s="8">
        <f>B12/A12</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M13" sqref="M13"/>
    </sheetView>
  </sheetViews>
  <sheetFormatPr defaultRowHeight="15.5" x14ac:dyDescent="0.35"/>
  <cols>
    <col min="1" max="1" width="23" bestFit="1" customWidth="1"/>
  </cols>
  <sheetData>
    <row r="1" spans="1:3" x14ac:dyDescent="0.35">
      <c r="A1" s="10" t="s">
        <v>1562</v>
      </c>
    </row>
    <row r="2" spans="1:3" x14ac:dyDescent="0.35">
      <c r="A2" s="14">
        <v>2.6265306122448981</v>
      </c>
    </row>
    <row r="4" spans="1:3" x14ac:dyDescent="0.35">
      <c r="A4" t="s">
        <v>1563</v>
      </c>
      <c r="B4" s="12">
        <f>GETPIVOTDATA("Job Satisfaction",$A$1)</f>
        <v>2.6265306122448981</v>
      </c>
      <c r="C4">
        <f>B4/4</f>
        <v>0.65663265306122454</v>
      </c>
    </row>
    <row r="5" spans="1:3" x14ac:dyDescent="0.35">
      <c r="A5" t="s">
        <v>1564</v>
      </c>
      <c r="B5" s="12">
        <f>4-B4</f>
        <v>1.3734693877551019</v>
      </c>
      <c r="C5">
        <f>B5/4</f>
        <v>0.34336734693877546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E19" sqref="E19"/>
    </sheetView>
  </sheetViews>
  <sheetFormatPr defaultRowHeight="15.5" x14ac:dyDescent="0.35"/>
  <cols>
    <col min="1" max="1" width="12" bestFit="1" customWidth="1"/>
    <col min="2" max="2" width="20.58203125" bestFit="1" customWidth="1"/>
  </cols>
  <sheetData>
    <row r="1" spans="1:3" x14ac:dyDescent="0.35">
      <c r="A1" s="15" t="s">
        <v>1565</v>
      </c>
      <c r="B1" s="10" t="s">
        <v>1567</v>
      </c>
    </row>
    <row r="2" spans="1:3" x14ac:dyDescent="0.35">
      <c r="A2" s="16" t="s">
        <v>51</v>
      </c>
      <c r="B2" s="17">
        <v>588</v>
      </c>
    </row>
    <row r="3" spans="1:3" x14ac:dyDescent="0.35">
      <c r="A3" s="18" t="s">
        <v>62</v>
      </c>
      <c r="B3" s="19">
        <v>882</v>
      </c>
    </row>
    <row r="4" spans="1:3" x14ac:dyDescent="0.35">
      <c r="A4" s="20" t="s">
        <v>1566</v>
      </c>
      <c r="B4" s="11">
        <v>1470</v>
      </c>
    </row>
    <row r="8" spans="1:3" x14ac:dyDescent="0.35">
      <c r="A8" t="s">
        <v>1568</v>
      </c>
      <c r="B8">
        <f>IFERROR(GETPIVOTDATA("Employee Count",$A$1,"Gender","Female"),0)</f>
        <v>588</v>
      </c>
      <c r="C8" s="8">
        <f>IFERROR(B8/($B$8+B9),)</f>
        <v>0.4</v>
      </c>
    </row>
    <row r="9" spans="1:3" x14ac:dyDescent="0.35">
      <c r="A9" t="s">
        <v>1569</v>
      </c>
      <c r="B9">
        <f>IFERROR(GETPIVOTDATA("Employee Count",$A$1,"Gender","Male"),0)</f>
        <v>882</v>
      </c>
      <c r="C9" s="8">
        <f>IFERROR(B9/($B$8+B9),)</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D17"/>
  <sheetViews>
    <sheetView topLeftCell="A10" workbookViewId="0">
      <selection activeCell="K28" sqref="K28"/>
    </sheetView>
  </sheetViews>
  <sheetFormatPr defaultRowHeight="15.5" x14ac:dyDescent="0.35"/>
  <cols>
    <col min="3" max="3" width="15.58203125" customWidth="1"/>
    <col min="4" max="4" width="22.08203125" bestFit="1" customWidth="1"/>
  </cols>
  <sheetData>
    <row r="11" spans="3:4" x14ac:dyDescent="0.35">
      <c r="C11" s="15" t="s">
        <v>1565</v>
      </c>
      <c r="D11" s="10" t="s">
        <v>1555</v>
      </c>
    </row>
    <row r="12" spans="3:4" x14ac:dyDescent="0.35">
      <c r="C12" s="16" t="s">
        <v>134</v>
      </c>
      <c r="D12" s="17">
        <v>5</v>
      </c>
    </row>
    <row r="13" spans="3:4" x14ac:dyDescent="0.35">
      <c r="C13" s="18" t="s">
        <v>65</v>
      </c>
      <c r="D13" s="19">
        <v>31</v>
      </c>
    </row>
    <row r="14" spans="3:4" x14ac:dyDescent="0.35">
      <c r="C14" s="18" t="s">
        <v>55</v>
      </c>
      <c r="D14" s="19">
        <v>44</v>
      </c>
    </row>
    <row r="15" spans="3:4" x14ac:dyDescent="0.35">
      <c r="C15" s="18" t="s">
        <v>71</v>
      </c>
      <c r="D15" s="19">
        <v>58</v>
      </c>
    </row>
    <row r="16" spans="3:4" x14ac:dyDescent="0.35">
      <c r="C16" s="18" t="s">
        <v>77</v>
      </c>
      <c r="D16" s="19">
        <v>99</v>
      </c>
    </row>
    <row r="17" spans="3:4" x14ac:dyDescent="0.35">
      <c r="C17" s="20" t="s">
        <v>1566</v>
      </c>
      <c r="D17" s="1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14"/>
  <sheetViews>
    <sheetView workbookViewId="0">
      <selection activeCell="E20" sqref="E20"/>
    </sheetView>
  </sheetViews>
  <sheetFormatPr defaultRowHeight="15.5" x14ac:dyDescent="0.35"/>
  <cols>
    <col min="2" max="2" width="22.83203125" bestFit="1" customWidth="1"/>
    <col min="3" max="3" width="22.08203125" bestFit="1" customWidth="1"/>
    <col min="6" max="6" width="22.4140625" customWidth="1"/>
  </cols>
  <sheetData>
    <row r="4" spans="2:7" x14ac:dyDescent="0.35">
      <c r="B4" s="15" t="s">
        <v>1565</v>
      </c>
      <c r="C4" s="10" t="s">
        <v>1555</v>
      </c>
    </row>
    <row r="5" spans="2:7" x14ac:dyDescent="0.35">
      <c r="B5" s="16" t="s">
        <v>83</v>
      </c>
      <c r="C5" s="17">
        <v>9</v>
      </c>
      <c r="F5" t="s">
        <v>1570</v>
      </c>
      <c r="G5" t="s">
        <v>1571</v>
      </c>
    </row>
    <row r="6" spans="2:7" x14ac:dyDescent="0.35">
      <c r="B6" s="18" t="s">
        <v>163</v>
      </c>
      <c r="C6" s="19">
        <v>12</v>
      </c>
      <c r="F6" t="str">
        <f>B5</f>
        <v>Healthcare Representative</v>
      </c>
      <c r="G6">
        <f>GETPIVOTDATA("CF_attrition count",$B$4,"Job Role",B5)</f>
        <v>9</v>
      </c>
    </row>
    <row r="7" spans="2:7" x14ac:dyDescent="0.35">
      <c r="B7" s="18" t="s">
        <v>68</v>
      </c>
      <c r="C7" s="19">
        <v>62</v>
      </c>
      <c r="F7" t="str">
        <f t="shared" ref="F7:F13" si="0">B6</f>
        <v>Human Resources</v>
      </c>
      <c r="G7">
        <f t="shared" ref="G7:G13" si="1">GETPIVOTDATA("CF_attrition count",$B$4,"Job Role",B6)</f>
        <v>12</v>
      </c>
    </row>
    <row r="8" spans="2:7" x14ac:dyDescent="0.35">
      <c r="B8" s="18" t="s">
        <v>95</v>
      </c>
      <c r="C8" s="19">
        <v>5</v>
      </c>
      <c r="F8" t="str">
        <f t="shared" si="0"/>
        <v>Laboratory Technician</v>
      </c>
      <c r="G8">
        <f t="shared" si="1"/>
        <v>62</v>
      </c>
    </row>
    <row r="9" spans="2:7" x14ac:dyDescent="0.35">
      <c r="B9" s="18" t="s">
        <v>81</v>
      </c>
      <c r="C9" s="19">
        <v>10</v>
      </c>
      <c r="F9" t="str">
        <f t="shared" si="0"/>
        <v>Manager</v>
      </c>
      <c r="G9">
        <f t="shared" si="1"/>
        <v>5</v>
      </c>
    </row>
    <row r="10" spans="2:7" x14ac:dyDescent="0.35">
      <c r="B10" s="18" t="s">
        <v>101</v>
      </c>
      <c r="C10" s="19">
        <v>2</v>
      </c>
      <c r="F10" t="str">
        <f t="shared" si="0"/>
        <v>Manufacturing Director</v>
      </c>
      <c r="G10">
        <f t="shared" si="1"/>
        <v>10</v>
      </c>
    </row>
    <row r="11" spans="2:7" x14ac:dyDescent="0.35">
      <c r="B11" s="18" t="s">
        <v>63</v>
      </c>
      <c r="C11" s="19">
        <v>47</v>
      </c>
      <c r="F11" t="str">
        <f t="shared" si="0"/>
        <v>Research Director</v>
      </c>
      <c r="G11">
        <f t="shared" si="1"/>
        <v>2</v>
      </c>
    </row>
    <row r="12" spans="2:7" x14ac:dyDescent="0.35">
      <c r="B12" s="18" t="s">
        <v>52</v>
      </c>
      <c r="C12" s="19">
        <v>57</v>
      </c>
      <c r="F12" t="str">
        <f t="shared" si="0"/>
        <v>Research Scientist</v>
      </c>
      <c r="G12">
        <f t="shared" si="1"/>
        <v>47</v>
      </c>
    </row>
    <row r="13" spans="2:7" x14ac:dyDescent="0.35">
      <c r="B13" s="18" t="s">
        <v>99</v>
      </c>
      <c r="C13" s="19">
        <v>33</v>
      </c>
      <c r="F13" t="str">
        <f t="shared" si="0"/>
        <v>Sales Executive</v>
      </c>
      <c r="G13">
        <f t="shared" si="1"/>
        <v>57</v>
      </c>
    </row>
    <row r="14" spans="2:7" x14ac:dyDescent="0.35">
      <c r="B14" s="20" t="s">
        <v>1566</v>
      </c>
      <c r="C14" s="1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topLeftCell="B1" workbookViewId="0">
      <selection activeCell="K20" sqref="K20"/>
    </sheetView>
  </sheetViews>
  <sheetFormatPr defaultRowHeight="15.5" x14ac:dyDescent="0.35"/>
  <cols>
    <col min="1" max="1" width="12" bestFit="1" customWidth="1"/>
    <col min="2" max="2" width="22.08203125" bestFit="1" customWidth="1"/>
  </cols>
  <sheetData>
    <row r="3" spans="1:2" x14ac:dyDescent="0.35">
      <c r="A3" s="15" t="s">
        <v>1565</v>
      </c>
      <c r="B3" s="10" t="s">
        <v>1555</v>
      </c>
    </row>
    <row r="4" spans="1:2" x14ac:dyDescent="0.35">
      <c r="A4" s="16" t="s">
        <v>161</v>
      </c>
      <c r="B4" s="21">
        <v>5.0632911392405063E-2</v>
      </c>
    </row>
    <row r="5" spans="1:2" x14ac:dyDescent="0.35">
      <c r="A5" s="18" t="s">
        <v>60</v>
      </c>
      <c r="B5" s="22">
        <v>0.56118143459915615</v>
      </c>
    </row>
    <row r="6" spans="1:2" x14ac:dyDescent="0.35">
      <c r="A6" s="18" t="s">
        <v>48</v>
      </c>
      <c r="B6" s="22">
        <v>0.3881856540084388</v>
      </c>
    </row>
    <row r="7" spans="1:2" x14ac:dyDescent="0.35">
      <c r="A7" s="20" t="s">
        <v>1566</v>
      </c>
      <c r="B7" s="23">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RowHeight="15.5" x14ac:dyDescent="0.35"/>
  <cols>
    <col min="1" max="1" width="12" bestFit="1" customWidth="1"/>
    <col min="2" max="2" width="22.08203125" bestFit="1" customWidth="1"/>
  </cols>
  <sheetData>
    <row r="1" spans="1:2" x14ac:dyDescent="0.35">
      <c r="A1" s="15" t="s">
        <v>1565</v>
      </c>
      <c r="B1" s="10" t="s">
        <v>1555</v>
      </c>
    </row>
    <row r="2" spans="1:2" x14ac:dyDescent="0.35">
      <c r="A2" s="16" t="s">
        <v>75</v>
      </c>
      <c r="B2" s="17">
        <v>11</v>
      </c>
    </row>
    <row r="3" spans="1:2" x14ac:dyDescent="0.35">
      <c r="A3" s="18" t="s">
        <v>58</v>
      </c>
      <c r="B3" s="19">
        <v>25</v>
      </c>
    </row>
    <row r="4" spans="1:2" x14ac:dyDescent="0.35">
      <c r="A4" s="18" t="s">
        <v>92</v>
      </c>
      <c r="B4" s="19">
        <v>38</v>
      </c>
    </row>
    <row r="5" spans="1:2" x14ac:dyDescent="0.35">
      <c r="A5" s="18" t="s">
        <v>46</v>
      </c>
      <c r="B5" s="19">
        <v>51</v>
      </c>
    </row>
    <row r="6" spans="1:2" x14ac:dyDescent="0.35">
      <c r="A6" s="18" t="s">
        <v>69</v>
      </c>
      <c r="B6" s="19">
        <v>112</v>
      </c>
    </row>
    <row r="7" spans="1:2" x14ac:dyDescent="0.35">
      <c r="A7" s="20" t="s">
        <v>1566</v>
      </c>
      <c r="B7" s="1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O16" sqref="O16"/>
    </sheetView>
  </sheetViews>
  <sheetFormatPr defaultRowHeight="15.5" x14ac:dyDescent="0.35"/>
  <cols>
    <col min="1" max="1" width="12" bestFit="1" customWidth="1"/>
    <col min="2" max="2" width="22.08203125" bestFit="1" customWidth="1"/>
  </cols>
  <sheetData>
    <row r="3" spans="1:5" x14ac:dyDescent="0.35">
      <c r="A3" s="15" t="s">
        <v>1565</v>
      </c>
      <c r="B3" s="10" t="s">
        <v>1555</v>
      </c>
    </row>
    <row r="4" spans="1:5" x14ac:dyDescent="0.35">
      <c r="A4" s="16" t="s">
        <v>79</v>
      </c>
      <c r="B4" s="17">
        <v>33</v>
      </c>
      <c r="D4" t="str">
        <f>A4</f>
        <v>Divorced</v>
      </c>
      <c r="E4">
        <f>GETPIVOTDATA("CF_attrition count",$A$3,"Marital Status",A4)</f>
        <v>33</v>
      </c>
    </row>
    <row r="5" spans="1:5" x14ac:dyDescent="0.35">
      <c r="A5" s="18" t="s">
        <v>64</v>
      </c>
      <c r="B5" s="19">
        <v>84</v>
      </c>
      <c r="D5" t="str">
        <f t="shared" ref="D5:D6" si="0">A5</f>
        <v>Married</v>
      </c>
      <c r="E5">
        <f t="shared" ref="E5:E6" si="1">GETPIVOTDATA("CF_attrition count",$A$3,"Marital Status",A5)</f>
        <v>84</v>
      </c>
    </row>
    <row r="6" spans="1:5" x14ac:dyDescent="0.35">
      <c r="A6" s="18" t="s">
        <v>53</v>
      </c>
      <c r="B6" s="19">
        <v>120</v>
      </c>
      <c r="D6" t="str">
        <f t="shared" si="0"/>
        <v>Single</v>
      </c>
      <c r="E6">
        <f t="shared" si="1"/>
        <v>120</v>
      </c>
    </row>
    <row r="7" spans="1:5" x14ac:dyDescent="0.35">
      <c r="A7" s="20" t="s">
        <v>1566</v>
      </c>
      <c r="B7" s="11">
        <v>237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Images</vt:lpstr>
      <vt:lpstr>DASHBOARD</vt:lpstr>
      <vt:lpstr>KPI</vt:lpstr>
      <vt:lpstr>Sheet1</vt:lpstr>
      <vt:lpstr>GENDER</vt:lpstr>
      <vt:lpstr>ATTRION</vt:lpstr>
      <vt:lpstr>ATTR JOB</vt:lpstr>
      <vt:lpstr>ATTR BY DEPART</vt:lpstr>
      <vt:lpstr>ATT BY AGE</vt:lpstr>
      <vt:lpstr>Sheet6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2025-04-18T13:01:05Z</dcterms:modified>
</cp:coreProperties>
</file>