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icial Documents\Alipay Settlement Reports\2018-12-31\LKR\"/>
    </mc:Choice>
  </mc:AlternateContent>
  <bookViews>
    <workbookView xWindow="0" yWindow="0" windowWidth="20490" windowHeight="7350"/>
  </bookViews>
  <sheets>
    <sheet name="20181217" sheetId="1" r:id="rId1"/>
  </sheets>
  <calcPr calcId="162913"/>
</workbook>
</file>

<file path=xl/calcChain.xml><?xml version="1.0" encoding="utf-8"?>
<calcChain xmlns="http://schemas.openxmlformats.org/spreadsheetml/2006/main">
  <c r="L19" i="1" l="1"/>
  <c r="L20" i="1"/>
  <c r="L21" i="1"/>
  <c r="G21" i="1" s="1"/>
  <c r="G20" i="1"/>
  <c r="F20" i="1"/>
  <c r="F21" i="1"/>
  <c r="F24" i="1"/>
  <c r="C24" i="1"/>
  <c r="K24" i="1" l="1"/>
  <c r="I24" i="1"/>
  <c r="L18" i="1"/>
  <c r="G18" i="1" s="1"/>
  <c r="G19" i="1"/>
  <c r="F18" i="1"/>
  <c r="F19" i="1"/>
  <c r="F17" i="1" l="1"/>
  <c r="L17" i="1"/>
  <c r="G17" i="1" l="1"/>
  <c r="G24" i="1" s="1"/>
  <c r="L24" i="1"/>
  <c r="J24" i="1"/>
  <c r="H24" i="1"/>
  <c r="D26" i="1" l="1"/>
</calcChain>
</file>

<file path=xl/sharedStrings.xml><?xml version="1.0" encoding="utf-8"?>
<sst xmlns="http://schemas.openxmlformats.org/spreadsheetml/2006/main" count="87" uniqueCount="71">
  <si>
    <t>LKR</t>
  </si>
  <si>
    <t>Settelement Bank</t>
  </si>
  <si>
    <t>Partner</t>
  </si>
  <si>
    <t>Provider</t>
  </si>
  <si>
    <t>Merchant_Name</t>
  </si>
  <si>
    <t>Settelement_Currency</t>
  </si>
  <si>
    <t>Remark</t>
  </si>
  <si>
    <t>Settlement Due Date</t>
  </si>
  <si>
    <t>Partner_Service_Fee</t>
  </si>
  <si>
    <t>Bank_Service_Fee</t>
  </si>
  <si>
    <t>Net_Settlement_Value</t>
  </si>
  <si>
    <t>Account_Number</t>
  </si>
  <si>
    <t>Name_On_Account</t>
  </si>
  <si>
    <t>Gatway</t>
  </si>
  <si>
    <t>Alipay_offline</t>
  </si>
  <si>
    <t>DFCC Bank</t>
  </si>
  <si>
    <t>Total_Tx_Value</t>
  </si>
  <si>
    <t>Provider_Comm_Rate</t>
  </si>
  <si>
    <t>Partner_Comm_Rate</t>
  </si>
  <si>
    <t>Provider_Comm_Value</t>
  </si>
  <si>
    <t>Partner_Comm_Value</t>
  </si>
  <si>
    <t>Bank_Recieved_Value</t>
  </si>
  <si>
    <t>Total_Refund-Value</t>
  </si>
  <si>
    <t>Merchant_Bank_Name</t>
  </si>
  <si>
    <t>Merchant_Bank_Branch</t>
  </si>
  <si>
    <r>
      <t>www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bci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boswingroup</t>
    </r>
    <r>
      <rPr>
        <u/>
        <sz val="11"/>
        <color rgb="FF4472C4"/>
        <rFont val="Iskoola Pota"/>
        <family val="2"/>
      </rPr>
      <t>.</t>
    </r>
    <r>
      <rPr>
        <u/>
        <sz val="11"/>
        <color rgb="FF4472C4"/>
        <rFont val="Calibri"/>
        <family val="2"/>
      </rPr>
      <t>com</t>
    </r>
  </si>
  <si>
    <r>
      <t xml:space="preserve">Boswin Consultancy and Investment </t>
    </r>
    <r>
      <rPr>
        <b/>
        <sz val="11"/>
        <color indexed="8"/>
        <rFont val="Iskoola Pota"/>
        <family val="2"/>
      </rPr>
      <t>(</t>
    </r>
    <r>
      <rPr>
        <b/>
        <sz val="11"/>
        <color indexed="8"/>
        <rFont val="Calibri"/>
        <family val="2"/>
      </rPr>
      <t>Private</t>
    </r>
    <r>
      <rPr>
        <b/>
        <sz val="11"/>
        <color indexed="8"/>
        <rFont val="Iskoola Pota"/>
        <family val="2"/>
      </rPr>
      <t xml:space="preserve">) </t>
    </r>
    <r>
      <rPr>
        <b/>
        <sz val="11"/>
        <color indexed="8"/>
        <rFont val="Calibri"/>
        <family val="2"/>
      </rPr>
      <t>Limited</t>
    </r>
  </si>
  <si>
    <t>Total</t>
  </si>
  <si>
    <t>We hereby confirm that all information given above are true and correct and are in compliance with the terms and conditions of the service agreement.</t>
  </si>
  <si>
    <t>Boswin Consultancy and Investment (Pvt) Ltd</t>
  </si>
  <si>
    <t>Partner_total_Commission_value</t>
  </si>
  <si>
    <t>Partner_Bank_Name</t>
  </si>
  <si>
    <t>Partner_Bank_Branch</t>
  </si>
  <si>
    <t>Partner_Account_Number</t>
  </si>
  <si>
    <t>Name_on_Account</t>
  </si>
  <si>
    <t>Nawala</t>
  </si>
  <si>
    <r>
      <t>298/21, 2nd Lane, Mandawila Road, Piliyandala, 10300, Sri Lanka</t>
    </r>
    <r>
      <rPr>
        <sz val="11"/>
        <color indexed="8"/>
        <rFont val="Iskoola Pota"/>
        <family val="2"/>
      </rPr>
      <t xml:space="preserve">. </t>
    </r>
    <r>
      <rPr>
        <sz val="11"/>
        <color indexed="8"/>
        <rFont val="Calibri"/>
        <family val="2"/>
      </rPr>
      <t>Tel</t>
    </r>
    <r>
      <rPr>
        <sz val="11"/>
        <color indexed="8"/>
        <rFont val="Iskoola Pota"/>
        <family val="2"/>
      </rPr>
      <t>: +</t>
    </r>
    <r>
      <rPr>
        <sz val="11"/>
        <color indexed="8"/>
        <rFont val="Calibri"/>
        <family val="2"/>
      </rPr>
      <t>94 11 588 3233</t>
    </r>
  </si>
  <si>
    <t>Alipay.Com Co., Ltd</t>
  </si>
  <si>
    <t>Merchant_Bank_Code</t>
  </si>
  <si>
    <t>Merchant_Bank_Branch_code</t>
  </si>
  <si>
    <t>Lakdiva Art Gallery (Pvt) Ltd</t>
  </si>
  <si>
    <t>0081883322</t>
  </si>
  <si>
    <t>Lakdiva Art Gallery</t>
  </si>
  <si>
    <t>BOC</t>
  </si>
  <si>
    <t xml:space="preserve">
Independence Square</t>
  </si>
  <si>
    <t>Setlement Fund Debit Account</t>
  </si>
  <si>
    <t>Signature</t>
  </si>
  <si>
    <t>Name</t>
  </si>
  <si>
    <t>Position</t>
  </si>
  <si>
    <t>HNB</t>
  </si>
  <si>
    <t xml:space="preserve">
Kollupitiya</t>
  </si>
  <si>
    <t>SETTLEMENT LIST - 2018-12-31</t>
  </si>
  <si>
    <t>31/12/2018</t>
  </si>
  <si>
    <t>Settlement as at 31/12/2018</t>
  </si>
  <si>
    <t>Isso Restaurants Private Limited</t>
  </si>
  <si>
    <t>Jewel Arena</t>
  </si>
  <si>
    <t>DITS</t>
  </si>
  <si>
    <t>Serandib Souvenirs  (Private) Limited</t>
  </si>
  <si>
    <t xml:space="preserve">
Isso Restauranat Pvt Ltd</t>
  </si>
  <si>
    <t>115010144746</t>
  </si>
  <si>
    <t xml:space="preserve">Mount Lavinia </t>
  </si>
  <si>
    <t>061010275301</t>
  </si>
  <si>
    <t xml:space="preserve">
Jewel Arena</t>
  </si>
  <si>
    <t>Sampath Bank</t>
  </si>
  <si>
    <t>Kandy</t>
  </si>
  <si>
    <t xml:space="preserve">
10010004018</t>
  </si>
  <si>
    <t>Serandib Souvenirs</t>
  </si>
  <si>
    <t>0000033140</t>
  </si>
  <si>
    <t>Dits</t>
  </si>
  <si>
    <t>002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</si>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</sst>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Iskoola Pota"/>
      <family val="2"/>
    </font>
    <font>
      <sz val="11"/>
      <color indexed="8"/>
      <name val="Iskoola Pota"/>
      <family val="2"/>
    </font>
    <font>
      <u/>
      <sz val="11"/>
      <color rgb="FF4472C4"/>
      <name val="Calibri"/>
      <family val="2"/>
    </font>
    <font>
      <u/>
      <sz val="11"/>
      <color rgb="FF4472C4"/>
      <name val="Iskoola Pota"/>
      <family val="2"/>
    </font>
    <font>
      <b/>
      <sz val="12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8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8" fillId="0" borderId="12" xfId="0" applyFont="1" applyBorder="1" applyAlignment="1" applyProtection="1">
      <alignment vertical="center" wrapText="1"/>
      <protection locked="0"/>
    </xf>
    <xf numFmtId="0" fontId="18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alignment vertical="center"/>
    </xf>
    <xf numFmtId="0" fontId="18" fillId="0" borderId="0" xfId="0" applyFont="1" applyBorder="1" applyAlignment="1" applyProtection="1">
      <alignment vertical="center" wrapText="1"/>
    </xf>
    <xf numFmtId="0" fontId="2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 applyProtection="1">
      <alignment horizontal="right" vertical="center"/>
    </xf>
    <xf numFmtId="0" fontId="24" fillId="0" borderId="0" xfId="0" applyFont="1" applyBorder="1" applyAlignment="1" applyProtection="1">
      <alignment horizontal="right" vertical="center"/>
    </xf>
    <xf numFmtId="0" fontId="18" fillId="0" borderId="12" xfId="0" applyFont="1" applyBorder="1" applyAlignment="1" applyProtection="1">
      <alignment vertical="center" wrapText="1"/>
    </xf>
    <xf numFmtId="0" fontId="18" fillId="0" borderId="0" xfId="0" applyFont="1" applyAlignment="1" applyProtection="1">
      <alignment vertical="center" wrapText="1"/>
    </xf>
    <xf numFmtId="0" fontId="19" fillId="0" borderId="10" xfId="0" applyFont="1" applyFill="1" applyBorder="1" applyAlignment="1" applyProtection="1">
      <alignment horizontal="center" textRotation="90" wrapText="1"/>
    </xf>
    <xf numFmtId="0" fontId="18" fillId="0" borderId="10" xfId="0" applyFont="1" applyBorder="1" applyAlignment="1" applyProtection="1">
      <alignment vertical="center" wrapText="1"/>
    </xf>
    <xf numFmtId="4" fontId="18" fillId="0" borderId="10" xfId="0" applyNumberFormat="1" applyFont="1" applyBorder="1" applyAlignment="1" applyProtection="1">
      <alignment vertical="center" wrapText="1"/>
    </xf>
    <xf numFmtId="10" fontId="18" fillId="0" borderId="10" xfId="42" applyNumberFormat="1" applyFont="1" applyBorder="1" applyAlignment="1" applyProtection="1">
      <alignment vertical="center" wrapText="1"/>
    </xf>
    <xf numFmtId="10" fontId="18" fillId="0" borderId="10" xfId="0" applyNumberFormat="1" applyFont="1" applyBorder="1" applyAlignment="1" applyProtection="1">
      <alignment vertical="center" wrapText="1"/>
    </xf>
    <xf numFmtId="0" fontId="18" fillId="0" borderId="10" xfId="0" applyFont="1" applyBorder="1" applyAlignment="1" applyProtection="1">
      <alignment horizontal="left" vertical="center" wrapText="1"/>
    </xf>
    <xf numFmtId="49" fontId="18" fillId="0" borderId="10" xfId="0" applyNumberFormat="1" applyFont="1" applyBorder="1" applyAlignment="1" applyProtection="1">
      <alignment vertical="center" wrapText="1"/>
    </xf>
    <xf numFmtId="0" fontId="18" fillId="0" borderId="16" xfId="0" applyFont="1" applyBorder="1" applyAlignment="1" applyProtection="1">
      <alignment vertical="center" wrapText="1"/>
    </xf>
    <xf numFmtId="0" fontId="18" fillId="0" borderId="17" xfId="0" applyFont="1" applyBorder="1" applyAlignment="1" applyProtection="1">
      <alignment vertical="center" wrapText="1"/>
    </xf>
    <xf numFmtId="4" fontId="18" fillId="0" borderId="18" xfId="0" applyNumberFormat="1" applyFont="1" applyBorder="1" applyAlignment="1" applyProtection="1">
      <alignment vertical="center" wrapText="1"/>
    </xf>
    <xf numFmtId="10" fontId="18" fillId="0" borderId="18" xfId="42" applyNumberFormat="1" applyFont="1" applyBorder="1" applyAlignment="1" applyProtection="1">
      <alignment vertical="center" wrapText="1"/>
    </xf>
    <xf numFmtId="10" fontId="18" fillId="0" borderId="18" xfId="0" applyNumberFormat="1" applyFont="1" applyBorder="1" applyAlignment="1" applyProtection="1">
      <alignment vertical="center" wrapText="1"/>
    </xf>
    <xf numFmtId="0" fontId="18" fillId="0" borderId="18" xfId="0" applyFont="1" applyBorder="1" applyAlignment="1" applyProtection="1">
      <alignment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3" xfId="0" applyFont="1" applyBorder="1" applyAlignment="1" applyProtection="1">
      <alignment vertical="center" wrapText="1"/>
    </xf>
    <xf numFmtId="0" fontId="18" fillId="0" borderId="14" xfId="0" applyFont="1" applyBorder="1" applyAlignment="1" applyProtection="1">
      <alignment vertical="center" wrapText="1"/>
    </xf>
    <xf numFmtId="4" fontId="18" fillId="0" borderId="15" xfId="0" applyNumberFormat="1" applyFont="1" applyBorder="1" applyAlignment="1" applyProtection="1">
      <alignment vertical="center" wrapText="1"/>
    </xf>
    <xf numFmtId="0" fontId="18" fillId="0" borderId="15" xfId="0" applyFont="1" applyBorder="1" applyAlignment="1" applyProtection="1">
      <alignment vertical="center" wrapText="1"/>
    </xf>
    <xf numFmtId="0" fontId="18" fillId="0" borderId="0" xfId="0" applyFont="1" applyAlignment="1" applyProtection="1">
      <alignment horizontal="left" vertical="center" wrapText="1"/>
    </xf>
    <xf numFmtId="0" fontId="18" fillId="0" borderId="10" xfId="0" applyFont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49" fontId="18" fillId="0" borderId="10" xfId="0" applyNumberFormat="1" applyFont="1" applyBorder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 wrapText="1"/>
    </xf>
    <xf numFmtId="0" fontId="18" fillId="0" borderId="0" xfId="0" applyFont="1" applyAlignment="1" applyProtection="1">
      <alignment horizontal="left" vertical="center" wrapText="1"/>
    </xf>
    <xf numFmtId="0" fontId="18" fillId="0" borderId="0" xfId="0" applyFont="1" applyAlignment="1" applyProtection="1">
      <alignment vertical="center" wrapText="1"/>
    </xf>
    <xf numFmtId="0" fontId="18" fillId="0" borderId="0" xfId="0" applyFont="1" applyAlignment="1" applyProtection="1">
      <alignment horizontal="left" vertical="center" wrapText="1"/>
    </xf>
    <xf numFmtId="0" fontId="18" fillId="0" borderId="0" xfId="0" applyFont="1" applyBorder="1" applyAlignment="1" applyProtection="1">
      <alignment vertical="center" wrapText="1"/>
    </xf>
    <xf numFmtId="0" fontId="18" fillId="0" borderId="0" xfId="0" applyFont="1" applyAlignment="1" applyProtection="1">
      <alignment vertical="center" wrapText="1"/>
    </xf>
    <xf numFmtId="4" fontId="18" fillId="0" borderId="0" xfId="0" applyNumberFormat="1" applyFont="1" applyAlignment="1" applyProtection="1">
      <alignment horizontal="left" vertical="center" wrapText="1"/>
    </xf>
    <xf numFmtId="0" fontId="18" fillId="0" borderId="0" xfId="0" applyFont="1" applyAlignment="1" applyProtection="1">
      <alignment horizontal="left" vertical="center" wrapText="1"/>
    </xf>
    <xf numFmtId="0" fontId="27" fillId="0" borderId="0" xfId="0" applyFont="1" applyAlignment="1" applyProtection="1">
      <alignment horizontal="left" vertical="center"/>
    </xf>
    <xf numFmtId="0" fontId="26" fillId="0" borderId="11" xfId="0" applyFont="1" applyBorder="1" applyAlignment="1" applyProtection="1">
      <alignment horizontal="center" vertical="center" wrapText="1"/>
    </xf>
    <xf numFmtId="0" fontId="19" fillId="0" borderId="11" xfId="0" applyFont="1" applyBorder="1" applyAlignment="1" applyProtection="1">
      <alignment horizontal="center" vertical="center" wrapText="1"/>
    </xf>
    <xf numFmtId="14" fontId="18" fillId="0" borderId="0" xfId="0" applyNumberFormat="1" applyFont="1" applyAlignment="1" applyProtection="1">
      <alignment horizontal="left" vertical="center" wrapText="1"/>
    </xf>
    <xf numFmtId="0" fontId="18" fillId="0" borderId="0" xfId="0" applyFont="1" applyBorder="1" applyAlignment="1" applyProtection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571500</xdr:colOff>
      <xdr:row>4</xdr:row>
      <xdr:rowOff>7620</xdr:rowOff>
    </xdr:to>
    <xdr:pic>
      <xdr:nvPicPr>
        <xdr:cNvPr id="3" name="Picture 2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35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C16" zoomScaleNormal="100" workbookViewId="0">
      <selection activeCell="T19" sqref="T19"/>
    </sheetView>
  </sheetViews>
  <sheetFormatPr defaultColWidth="9" defaultRowHeight="13.5" customHeight="1"/>
  <cols>
    <col min="1" max="1" width="11.5" style="3" customWidth="1"/>
    <col min="2" max="2" width="5.75" style="3" customWidth="1"/>
    <col min="3" max="3" width="9.5" style="3" customWidth="1"/>
    <col min="4" max="4" width="5" style="3" customWidth="1"/>
    <col min="5" max="5" width="5.25" style="3" customWidth="1"/>
    <col min="6" max="6" width="7.25" style="3" customWidth="1"/>
    <col min="7" max="7" width="8.25" style="3" customWidth="1"/>
    <col min="8" max="8" width="4.625" style="3" customWidth="1"/>
    <col min="9" max="9" width="9.5" style="3" customWidth="1"/>
    <col min="10" max="10" width="3.75" style="3" customWidth="1"/>
    <col min="11" max="11" width="7.125" style="3" customWidth="1"/>
    <col min="12" max="12" width="9.125" style="3" customWidth="1"/>
    <col min="13" max="13" width="6.5" style="3" customWidth="1"/>
    <col min="14" max="14" width="4.875" style="3" customWidth="1"/>
    <col min="15" max="15" width="9.125" style="3" customWidth="1"/>
    <col min="16" max="16" width="4.125" style="3" customWidth="1"/>
    <col min="17" max="17" width="10.75" style="3" customWidth="1"/>
    <col min="18" max="18" width="10.375" style="3" customWidth="1"/>
    <col min="19" max="19" width="13.25" style="3" customWidth="1"/>
    <col min="20" max="20" width="15.125" style="3" customWidth="1"/>
    <col min="21" max="21" width="19" style="3" customWidth="1"/>
    <col min="22" max="22" width="16" style="3" customWidth="1"/>
    <col min="23" max="23" width="34" style="3" customWidth="1"/>
    <col min="24" max="24" width="41.875" style="3" bestFit="1" customWidth="1"/>
    <col min="25" max="25" width="9" style="3"/>
    <col min="26" max="26" width="12.625" style="3" customWidth="1"/>
    <col min="27" max="27" width="29.375" style="3" customWidth="1"/>
    <col min="28" max="16384" width="9" style="3"/>
  </cols>
  <sheetData>
    <row r="1" spans="1:19" s="4" customFormat="1" ht="13.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26</v>
      </c>
    </row>
    <row r="2" spans="1:19" s="4" customFormat="1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 t="s">
        <v>36</v>
      </c>
    </row>
    <row r="3" spans="1:19" s="4" customFormat="1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 t="s">
        <v>25</v>
      </c>
    </row>
    <row r="4" spans="1:19" s="4" customFormat="1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1" customFormat="1" ht="9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s="4" customFormat="1" ht="13.9" customHeight="1">
      <c r="A6" s="6"/>
      <c r="B6" s="6"/>
      <c r="C6" s="6"/>
      <c r="D6" s="6"/>
      <c r="E6" s="6"/>
      <c r="F6" s="43" t="s">
        <v>51</v>
      </c>
      <c r="G6" s="44"/>
      <c r="H6" s="44"/>
      <c r="I6" s="44"/>
      <c r="J6" s="44"/>
      <c r="K6" s="44"/>
      <c r="L6" s="44"/>
      <c r="M6" s="6"/>
      <c r="N6" s="6"/>
      <c r="O6" s="6"/>
      <c r="P6" s="6"/>
      <c r="Q6" s="6"/>
      <c r="R6" s="6"/>
      <c r="S6" s="6"/>
    </row>
    <row r="7" spans="1:19" ht="13.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3.5" customHeight="1">
      <c r="A8" s="41" t="s">
        <v>7</v>
      </c>
      <c r="B8" s="41"/>
      <c r="C8" s="41"/>
      <c r="D8" s="41"/>
      <c r="E8" s="45" t="s">
        <v>52</v>
      </c>
      <c r="F8" s="45"/>
      <c r="G8" s="45"/>
      <c r="H8" s="45"/>
      <c r="I8" s="45"/>
      <c r="J8" s="45"/>
      <c r="K8" s="11"/>
      <c r="L8" s="11"/>
      <c r="M8" s="11"/>
      <c r="N8" s="11"/>
      <c r="O8" s="11"/>
      <c r="P8" s="11"/>
      <c r="Q8" s="11"/>
      <c r="R8" s="11"/>
      <c r="S8" s="11"/>
    </row>
    <row r="9" spans="1:19" ht="13.5" customHeight="1">
      <c r="A9" s="41" t="s">
        <v>1</v>
      </c>
      <c r="B9" s="41"/>
      <c r="C9" s="41"/>
      <c r="D9" s="41"/>
      <c r="E9" s="41" t="s">
        <v>15</v>
      </c>
      <c r="F9" s="41"/>
      <c r="G9" s="41"/>
      <c r="H9" s="41"/>
      <c r="I9" s="41"/>
      <c r="J9" s="41"/>
      <c r="K9" s="34"/>
      <c r="L9" s="34"/>
      <c r="M9" s="34"/>
      <c r="N9" s="34"/>
      <c r="O9" s="34"/>
      <c r="P9" s="34"/>
      <c r="Q9" s="34"/>
      <c r="R9" s="34"/>
      <c r="S9" s="34"/>
    </row>
    <row r="10" spans="1:19" ht="13.5" customHeight="1">
      <c r="A10" s="41" t="s">
        <v>45</v>
      </c>
      <c r="B10" s="41"/>
      <c r="C10" s="41"/>
      <c r="D10" s="41"/>
      <c r="E10" s="41">
        <v>28001006057</v>
      </c>
      <c r="F10" s="41"/>
      <c r="G10" s="41"/>
      <c r="H10" s="41"/>
      <c r="I10" s="41"/>
      <c r="J10" s="4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3.5" customHeight="1">
      <c r="A11" s="41" t="s">
        <v>2</v>
      </c>
      <c r="B11" s="41"/>
      <c r="C11" s="41"/>
      <c r="D11" s="41"/>
      <c r="E11" s="41" t="s">
        <v>29</v>
      </c>
      <c r="F11" s="41"/>
      <c r="G11" s="41"/>
      <c r="H11" s="41"/>
      <c r="I11" s="41"/>
      <c r="J11" s="41"/>
      <c r="K11" s="34"/>
      <c r="L11" s="34"/>
      <c r="M11" s="34"/>
      <c r="N11" s="34"/>
      <c r="O11" s="34"/>
      <c r="P11" s="34"/>
      <c r="Q11" s="34"/>
      <c r="R11" s="34"/>
      <c r="S11" s="34"/>
    </row>
    <row r="12" spans="1:19" ht="13.5" customHeight="1">
      <c r="A12" s="41" t="s">
        <v>3</v>
      </c>
      <c r="B12" s="41"/>
      <c r="C12" s="41"/>
      <c r="D12" s="41"/>
      <c r="E12" s="41" t="s">
        <v>37</v>
      </c>
      <c r="F12" s="41"/>
      <c r="G12" s="41"/>
      <c r="H12" s="41"/>
      <c r="I12" s="41"/>
      <c r="J12" s="4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5.6" customHeight="1">
      <c r="A13" s="41" t="s">
        <v>5</v>
      </c>
      <c r="B13" s="41"/>
      <c r="C13" s="41"/>
      <c r="D13" s="41"/>
      <c r="E13" s="41" t="s">
        <v>0</v>
      </c>
      <c r="F13" s="41"/>
      <c r="G13" s="41"/>
      <c r="H13" s="41"/>
      <c r="I13" s="41"/>
      <c r="J13" s="4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3.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3.5" hidden="1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s="2" customFormat="1" ht="101.45" customHeight="1">
      <c r="A16" s="12" t="s">
        <v>4</v>
      </c>
      <c r="B16" s="12" t="s">
        <v>13</v>
      </c>
      <c r="C16" s="12" t="s">
        <v>16</v>
      </c>
      <c r="D16" s="12" t="s">
        <v>17</v>
      </c>
      <c r="E16" s="12" t="s">
        <v>18</v>
      </c>
      <c r="F16" s="12" t="s">
        <v>19</v>
      </c>
      <c r="G16" s="12" t="s">
        <v>20</v>
      </c>
      <c r="H16" s="12" t="s">
        <v>22</v>
      </c>
      <c r="I16" s="12" t="s">
        <v>21</v>
      </c>
      <c r="J16" s="12" t="s">
        <v>8</v>
      </c>
      <c r="K16" s="12" t="s">
        <v>9</v>
      </c>
      <c r="L16" s="12" t="s">
        <v>10</v>
      </c>
      <c r="M16" s="12" t="s">
        <v>23</v>
      </c>
      <c r="N16" s="12" t="s">
        <v>38</v>
      </c>
      <c r="O16" s="12" t="s">
        <v>24</v>
      </c>
      <c r="P16" s="12" t="s">
        <v>39</v>
      </c>
      <c r="Q16" s="12" t="s">
        <v>11</v>
      </c>
      <c r="R16" s="12" t="s">
        <v>12</v>
      </c>
      <c r="S16" s="12" t="s">
        <v>6</v>
      </c>
    </row>
    <row r="17" spans="1:19" ht="33.75" customHeight="1">
      <c r="A17" s="13" t="s">
        <v>40</v>
      </c>
      <c r="B17" s="13" t="s">
        <v>14</v>
      </c>
      <c r="C17" s="14">
        <v>23115.5</v>
      </c>
      <c r="D17" s="15">
        <v>0.01</v>
      </c>
      <c r="E17" s="16">
        <v>8.0000000000000002E-3</v>
      </c>
      <c r="F17" s="14">
        <f t="shared" ref="F17:F21" si="0">C17*D17</f>
        <v>231.155</v>
      </c>
      <c r="G17" s="14">
        <f t="shared" ref="G17:G21" si="1">I17-L17-K17</f>
        <v>185.00900000000183</v>
      </c>
      <c r="H17" s="14">
        <v>0</v>
      </c>
      <c r="I17" s="14">
        <v>22884.43</v>
      </c>
      <c r="J17" s="13"/>
      <c r="K17" s="14">
        <v>20</v>
      </c>
      <c r="L17" s="14">
        <f t="shared" ref="L17:L21" si="2">C17*(100%-E17-D17)-K17</f>
        <v>22679.420999999998</v>
      </c>
      <c r="M17" s="31" t="s">
        <v>43</v>
      </c>
      <c r="N17" s="32">
        <v>7010</v>
      </c>
      <c r="O17" s="31" t="s">
        <v>44</v>
      </c>
      <c r="P17" s="33">
        <v>453</v>
      </c>
      <c r="Q17" s="33" t="s">
        <v>41</v>
      </c>
      <c r="R17" s="31" t="s">
        <v>42</v>
      </c>
      <c r="S17" s="13" t="s">
        <v>53</v>
      </c>
    </row>
    <row r="18" spans="1:19" ht="33.75" customHeight="1">
      <c r="A18" s="13" t="s">
        <v>54</v>
      </c>
      <c r="B18" s="13" t="s">
        <v>14</v>
      </c>
      <c r="C18" s="14">
        <v>2270</v>
      </c>
      <c r="D18" s="15">
        <v>0.01</v>
      </c>
      <c r="E18" s="16">
        <v>0.01</v>
      </c>
      <c r="F18" s="14">
        <f t="shared" si="0"/>
        <v>22.7</v>
      </c>
      <c r="G18" s="14">
        <f t="shared" si="1"/>
        <v>22.840000000000146</v>
      </c>
      <c r="H18" s="14">
        <v>0</v>
      </c>
      <c r="I18" s="14">
        <v>2247.44</v>
      </c>
      <c r="J18" s="13"/>
      <c r="K18" s="14">
        <v>20</v>
      </c>
      <c r="L18" s="14">
        <f t="shared" si="2"/>
        <v>2204.6</v>
      </c>
      <c r="M18" s="31" t="s">
        <v>49</v>
      </c>
      <c r="N18" s="32">
        <v>7083</v>
      </c>
      <c r="O18" s="31" t="s">
        <v>50</v>
      </c>
      <c r="P18" s="33">
        <v>115</v>
      </c>
      <c r="Q18" s="33" t="s">
        <v>59</v>
      </c>
      <c r="R18" s="31" t="s">
        <v>58</v>
      </c>
      <c r="S18" s="13" t="s">
        <v>53</v>
      </c>
    </row>
    <row r="19" spans="1:19" ht="33.75" customHeight="1">
      <c r="A19" s="13" t="s">
        <v>55</v>
      </c>
      <c r="B19" s="13" t="s">
        <v>14</v>
      </c>
      <c r="C19" s="14">
        <v>289946</v>
      </c>
      <c r="D19" s="15">
        <v>0.01</v>
      </c>
      <c r="E19" s="16">
        <v>1.2E-2</v>
      </c>
      <c r="F19" s="14">
        <f t="shared" si="0"/>
        <v>2899.46</v>
      </c>
      <c r="G19" s="14">
        <f t="shared" si="1"/>
        <v>3479.4620000000577</v>
      </c>
      <c r="H19" s="14">
        <v>0</v>
      </c>
      <c r="I19" s="14">
        <v>287046.65000000002</v>
      </c>
      <c r="J19" s="13"/>
      <c r="K19" s="14">
        <v>20</v>
      </c>
      <c r="L19" s="14">
        <f t="shared" si="2"/>
        <v>283547.18799999997</v>
      </c>
      <c r="M19" s="31" t="s">
        <v>49</v>
      </c>
      <c r="N19" s="32">
        <v>7083</v>
      </c>
      <c r="O19" s="31" t="s">
        <v>60</v>
      </c>
      <c r="P19" s="33">
        <v>61</v>
      </c>
      <c r="Q19" s="33" t="s">
        <v>61</v>
      </c>
      <c r="R19" s="31" t="s">
        <v>62</v>
      </c>
      <c r="S19" s="13" t="s">
        <v>53</v>
      </c>
    </row>
    <row r="20" spans="1:19" ht="33.75" customHeight="1">
      <c r="A20" s="13" t="s">
        <v>56</v>
      </c>
      <c r="B20" s="13" t="s">
        <v>14</v>
      </c>
      <c r="C20" s="14">
        <v>8000</v>
      </c>
      <c r="D20" s="15">
        <v>0.01</v>
      </c>
      <c r="E20" s="16">
        <v>0.01</v>
      </c>
      <c r="F20" s="14">
        <f t="shared" si="0"/>
        <v>80</v>
      </c>
      <c r="G20" s="14">
        <f t="shared" si="1"/>
        <v>80</v>
      </c>
      <c r="H20" s="14">
        <v>0</v>
      </c>
      <c r="I20" s="14">
        <v>7920</v>
      </c>
      <c r="J20" s="13"/>
      <c r="K20" s="14">
        <v>20</v>
      </c>
      <c r="L20" s="14">
        <f t="shared" si="2"/>
        <v>7820</v>
      </c>
      <c r="M20" s="31" t="s">
        <v>43</v>
      </c>
      <c r="N20" s="32">
        <v>7010</v>
      </c>
      <c r="O20" s="31" t="s">
        <v>64</v>
      </c>
      <c r="P20" s="33" t="s">
        <v>69</v>
      </c>
      <c r="Q20" s="33" t="s">
        <v>67</v>
      </c>
      <c r="R20" s="31" t="s">
        <v>68</v>
      </c>
      <c r="S20" s="13" t="s">
        <v>53</v>
      </c>
    </row>
    <row r="21" spans="1:19" ht="33.75" customHeight="1">
      <c r="A21" s="13" t="s">
        <v>57</v>
      </c>
      <c r="B21" s="13" t="s">
        <v>14</v>
      </c>
      <c r="C21" s="14">
        <v>1050</v>
      </c>
      <c r="D21" s="15">
        <v>0.01</v>
      </c>
      <c r="E21" s="16">
        <v>0.01</v>
      </c>
      <c r="F21" s="14">
        <f t="shared" si="0"/>
        <v>10.5</v>
      </c>
      <c r="G21" s="14">
        <f t="shared" si="1"/>
        <v>10.539999999999964</v>
      </c>
      <c r="H21" s="14">
        <v>0</v>
      </c>
      <c r="I21" s="14">
        <v>1039.54</v>
      </c>
      <c r="J21" s="13"/>
      <c r="K21" s="14">
        <v>20</v>
      </c>
      <c r="L21" s="14">
        <f t="shared" si="2"/>
        <v>1009</v>
      </c>
      <c r="M21" s="31" t="s">
        <v>63</v>
      </c>
      <c r="N21" s="32">
        <v>7278</v>
      </c>
      <c r="O21" s="31" t="s">
        <v>64</v>
      </c>
      <c r="P21" s="33" t="s">
        <v>70</v>
      </c>
      <c r="Q21" s="33" t="s">
        <v>65</v>
      </c>
      <c r="R21" s="31" t="s">
        <v>66</v>
      </c>
      <c r="S21" s="13" t="s">
        <v>53</v>
      </c>
    </row>
    <row r="22" spans="1:19" ht="13.5" customHeight="1">
      <c r="A22" s="13"/>
      <c r="B22" s="13"/>
      <c r="C22" s="14"/>
      <c r="D22" s="15"/>
      <c r="E22" s="16"/>
      <c r="F22" s="14"/>
      <c r="G22" s="14"/>
      <c r="H22" s="14"/>
      <c r="I22" s="14"/>
      <c r="J22" s="13"/>
      <c r="K22" s="14"/>
      <c r="L22" s="14"/>
      <c r="M22" s="13"/>
      <c r="N22" s="17"/>
      <c r="O22" s="13"/>
      <c r="P22" s="13"/>
      <c r="Q22" s="18"/>
      <c r="R22" s="13"/>
      <c r="S22" s="13"/>
    </row>
    <row r="23" spans="1:19" ht="14.25" customHeight="1">
      <c r="A23" s="19"/>
      <c r="B23" s="20"/>
      <c r="C23" s="21"/>
      <c r="D23" s="22"/>
      <c r="E23" s="23"/>
      <c r="F23" s="21"/>
      <c r="G23" s="21"/>
      <c r="H23" s="21"/>
      <c r="I23" s="21"/>
      <c r="J23" s="24"/>
      <c r="K23" s="21"/>
      <c r="L23" s="21"/>
      <c r="M23" s="24"/>
      <c r="N23" s="25"/>
      <c r="O23" s="24"/>
      <c r="P23" s="24"/>
      <c r="Q23" s="24"/>
      <c r="R23" s="24"/>
      <c r="S23" s="24"/>
    </row>
    <row r="24" spans="1:19" ht="13.5" customHeight="1" thickBot="1">
      <c r="A24" s="26" t="s">
        <v>27</v>
      </c>
      <c r="B24" s="27"/>
      <c r="C24" s="28">
        <f>SUM(C17:C22)</f>
        <v>324381.5</v>
      </c>
      <c r="D24" s="28"/>
      <c r="E24" s="28"/>
      <c r="F24" s="28">
        <f t="shared" ref="F24:L24" si="3">SUM(F17:F22)</f>
        <v>3243.8150000000001</v>
      </c>
      <c r="G24" s="28">
        <f t="shared" si="3"/>
        <v>3777.8510000000597</v>
      </c>
      <c r="H24" s="28">
        <f t="shared" si="3"/>
        <v>0</v>
      </c>
      <c r="I24" s="28">
        <f t="shared" si="3"/>
        <v>321138.06</v>
      </c>
      <c r="J24" s="28">
        <f t="shared" si="3"/>
        <v>0</v>
      </c>
      <c r="K24" s="28">
        <f t="shared" si="3"/>
        <v>100</v>
      </c>
      <c r="L24" s="28">
        <f t="shared" si="3"/>
        <v>317260.20899999997</v>
      </c>
      <c r="M24" s="28"/>
      <c r="N24" s="28"/>
      <c r="O24" s="28"/>
      <c r="P24" s="28"/>
      <c r="Q24" s="28"/>
      <c r="R24" s="28"/>
      <c r="S24" s="29"/>
    </row>
    <row r="25" spans="1:19" ht="13.5" customHeight="1">
      <c r="A25" s="6"/>
      <c r="B25" s="11"/>
      <c r="C25" s="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3.5" customHeight="1">
      <c r="A26" s="46" t="s">
        <v>30</v>
      </c>
      <c r="B26" s="46"/>
      <c r="C26" s="46"/>
      <c r="D26" s="40">
        <f>G24</f>
        <v>3777.8510000000597</v>
      </c>
      <c r="E26" s="41"/>
      <c r="F26" s="41"/>
      <c r="G26" s="41"/>
      <c r="H26" s="4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3.5" customHeight="1">
      <c r="A27" s="39" t="s">
        <v>31</v>
      </c>
      <c r="B27" s="39"/>
      <c r="C27" s="39"/>
      <c r="D27" s="41" t="s">
        <v>15</v>
      </c>
      <c r="E27" s="41"/>
      <c r="F27" s="41"/>
      <c r="G27" s="41"/>
      <c r="H27" s="4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3.5" customHeight="1">
      <c r="A28" s="39" t="s">
        <v>32</v>
      </c>
      <c r="B28" s="39"/>
      <c r="C28" s="39"/>
      <c r="D28" s="41" t="s">
        <v>35</v>
      </c>
      <c r="E28" s="41"/>
      <c r="F28" s="41"/>
      <c r="G28" s="41"/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3.5" customHeight="1">
      <c r="A29" s="39" t="s">
        <v>33</v>
      </c>
      <c r="B29" s="39"/>
      <c r="C29" s="39"/>
      <c r="D29" s="42">
        <v>28115006049</v>
      </c>
      <c r="E29" s="42"/>
      <c r="F29" s="42"/>
      <c r="G29" s="42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3.5" customHeight="1">
      <c r="A30" s="39" t="s">
        <v>34</v>
      </c>
      <c r="B30" s="39"/>
      <c r="C30" s="39"/>
      <c r="D30" s="41" t="s">
        <v>29</v>
      </c>
      <c r="E30" s="41"/>
      <c r="F30" s="41"/>
      <c r="G30" s="41"/>
      <c r="H30" s="41"/>
      <c r="I30" s="41"/>
      <c r="J30" s="41"/>
      <c r="K30" s="41"/>
      <c r="L30" s="41"/>
      <c r="M30" s="41"/>
      <c r="N30" s="11"/>
      <c r="O30" s="11"/>
      <c r="P30" s="11"/>
      <c r="Q30" s="11"/>
      <c r="R30" s="11"/>
      <c r="S30" s="11"/>
    </row>
    <row r="31" spans="1:19" ht="13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3.5" customHeight="1">
      <c r="A32" s="41" t="s">
        <v>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1:19" ht="13.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ht="13.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0"/>
    </row>
    <row r="35" spans="1:19" ht="13.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5"/>
    </row>
    <row r="36" spans="1:19" ht="13.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9" ht="13.5" customHeight="1">
      <c r="A37" s="36" t="s">
        <v>46</v>
      </c>
      <c r="B37" s="10"/>
      <c r="C37" s="10"/>
      <c r="D37" s="10"/>
      <c r="E37" s="10"/>
      <c r="F37" s="10"/>
      <c r="G37" s="10"/>
      <c r="H37" s="10"/>
      <c r="I37" s="36"/>
      <c r="J37" s="39" t="s">
        <v>46</v>
      </c>
      <c r="K37" s="39"/>
      <c r="L37" s="10"/>
      <c r="M37" s="10"/>
      <c r="N37" s="10"/>
      <c r="O37" s="10"/>
      <c r="P37" s="10"/>
      <c r="Q37" s="10"/>
      <c r="R37" s="10"/>
    </row>
    <row r="38" spans="1:19" ht="13.5" customHeight="1">
      <c r="A38" s="36" t="s">
        <v>47</v>
      </c>
      <c r="B38" s="38"/>
      <c r="C38" s="38"/>
      <c r="D38" s="38"/>
      <c r="E38" s="38"/>
      <c r="F38" s="38"/>
      <c r="G38" s="38"/>
      <c r="H38" s="36"/>
      <c r="I38" s="36"/>
      <c r="J38" s="39" t="s">
        <v>47</v>
      </c>
      <c r="K38" s="39"/>
      <c r="L38" s="36"/>
      <c r="M38" s="36"/>
      <c r="N38" s="36"/>
      <c r="O38" s="36"/>
      <c r="P38" s="36"/>
      <c r="Q38" s="36"/>
      <c r="R38" s="36"/>
    </row>
    <row r="39" spans="1:19" ht="13.5" customHeight="1">
      <c r="A39" s="36" t="s">
        <v>48</v>
      </c>
      <c r="B39" s="38"/>
      <c r="C39" s="38"/>
      <c r="D39" s="38"/>
      <c r="E39" s="38"/>
      <c r="F39" s="38"/>
      <c r="G39" s="38"/>
      <c r="H39" s="38"/>
      <c r="I39" s="36"/>
      <c r="J39" s="39" t="s">
        <v>48</v>
      </c>
      <c r="K39" s="39"/>
      <c r="L39" s="36"/>
      <c r="M39" s="36"/>
      <c r="N39" s="36"/>
      <c r="O39" s="36"/>
      <c r="P39" s="36"/>
      <c r="Q39" s="36"/>
      <c r="R39" s="36"/>
    </row>
  </sheetData>
  <sheetProtection selectLockedCells="1"/>
  <mergeCells count="27">
    <mergeCell ref="J37:K37"/>
    <mergeCell ref="J38:K38"/>
    <mergeCell ref="J39:K39"/>
    <mergeCell ref="A13:D13"/>
    <mergeCell ref="E8:J8"/>
    <mergeCell ref="E10:J10"/>
    <mergeCell ref="E11:J11"/>
    <mergeCell ref="E12:J12"/>
    <mergeCell ref="E13:J13"/>
    <mergeCell ref="A9:D9"/>
    <mergeCell ref="E9:J9"/>
    <mergeCell ref="A32:S32"/>
    <mergeCell ref="A26:C26"/>
    <mergeCell ref="A27:C27"/>
    <mergeCell ref="A28:C28"/>
    <mergeCell ref="A29:C29"/>
    <mergeCell ref="F6:L6"/>
    <mergeCell ref="A8:D8"/>
    <mergeCell ref="A10:D10"/>
    <mergeCell ref="A11:D11"/>
    <mergeCell ref="A12:D12"/>
    <mergeCell ref="A30:C30"/>
    <mergeCell ref="D26:H26"/>
    <mergeCell ref="D27:H27"/>
    <mergeCell ref="D28:H28"/>
    <mergeCell ref="D29:H29"/>
    <mergeCell ref="D30:M30"/>
  </mergeCells>
  <pageMargins left="0.25" right="0.25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20181217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Gunasekara</dc:creator>
  <cp:lastModifiedBy>Dasun Maduwantha</cp:lastModifiedBy>
  <cp:lastPrinted>2018-12-16T15:50:59Z</cp:lastPrinted>
  <dcterms:created xsi:type="dcterms:W3CDTF">2018-10-02T06:20:06Z</dcterms:created>
  <dcterms:modified xsi:type="dcterms:W3CDTF">2018-12-30T17:09:29Z</dcterms:modified>
</cp:coreProperties>
</file>