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Geoprocessamento\2018\1_Trabalhos_Atuais\201700513836_CAO_INFANCIA_PLATAFORMA\"/>
    </mc:Choice>
  </mc:AlternateContent>
  <bookViews>
    <workbookView xWindow="0" yWindow="0" windowWidth="25200" windowHeight="11385" tabRatio="894"/>
  </bookViews>
  <sheets>
    <sheet name="Levantamento_MP_2015_Projeto" sheetId="7" r:id="rId1"/>
    <sheet name="Valores_MDE_2015" sheetId="6" state="hidden" r:id="rId2"/>
    <sheet name="FUNDEB_ValoresCertif2015" sheetId="8" state="hidden" r:id="rId3"/>
    <sheet name="Valores_MDE_2016" sheetId="2" state="hidden" r:id="rId4"/>
    <sheet name="MDE_ValoresCertif2015_2016" sheetId="3" state="hidden" r:id="rId5"/>
    <sheet name="FUNDEB_ValoresCertif2016" sheetId="4" state="hidden" r:id="rId6"/>
  </sheets>
  <definedNames>
    <definedName name="_xlnm._FilterDatabase" localSheetId="5" hidden="1">FUNDEB_ValoresCertif2016!$A$2:$B$248</definedName>
    <definedName name="_xlnm._FilterDatabase" localSheetId="0" hidden="1">Levantamento_MP_2015_Projeto!$A$7:$P$256</definedName>
    <definedName name="_xlnm._FilterDatabase" localSheetId="4" hidden="1">MDE_ValoresCertif2015_2016!$A$1:$J$470</definedName>
    <definedName name="_xlnm._FilterDatabase" localSheetId="1" hidden="1">Valores_MDE_2015!$A$1:$E$171</definedName>
    <definedName name="_xlnm._FilterDatabase" localSheetId="3" hidden="1">Valores_MDE_2016!$A$1:$E$1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7" l="1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11" i="7"/>
  <c r="K15" i="7"/>
  <c r="J16" i="7"/>
  <c r="K16" i="7" s="1"/>
  <c r="J17" i="7"/>
  <c r="K17" i="7" s="1"/>
  <c r="J18" i="7"/>
  <c r="K18" i="7" s="1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2" i="7"/>
  <c r="K72" i="7" s="1"/>
  <c r="J73" i="7"/>
  <c r="K73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0" i="7"/>
  <c r="K80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K97" i="7" s="1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110" i="7"/>
  <c r="K110" i="7" s="1"/>
  <c r="J111" i="7"/>
  <c r="K111" i="7" s="1"/>
  <c r="J112" i="7"/>
  <c r="K112" i="7" s="1"/>
  <c r="J113" i="7"/>
  <c r="K113" i="7" s="1"/>
  <c r="J114" i="7"/>
  <c r="K114" i="7" s="1"/>
  <c r="J115" i="7"/>
  <c r="K115" i="7" s="1"/>
  <c r="J116" i="7"/>
  <c r="K116" i="7" s="1"/>
  <c r="J117" i="7"/>
  <c r="K117" i="7" s="1"/>
  <c r="J118" i="7"/>
  <c r="K118" i="7" s="1"/>
  <c r="J119" i="7"/>
  <c r="K119" i="7" s="1"/>
  <c r="J120" i="7"/>
  <c r="K120" i="7" s="1"/>
  <c r="J121" i="7"/>
  <c r="K121" i="7" s="1"/>
  <c r="J122" i="7"/>
  <c r="K122" i="7" s="1"/>
  <c r="J123" i="7"/>
  <c r="K123" i="7" s="1"/>
  <c r="J124" i="7"/>
  <c r="K124" i="7" s="1"/>
  <c r="J125" i="7"/>
  <c r="K125" i="7" s="1"/>
  <c r="J126" i="7"/>
  <c r="K126" i="7" s="1"/>
  <c r="J127" i="7"/>
  <c r="K127" i="7" s="1"/>
  <c r="J128" i="7"/>
  <c r="K128" i="7" s="1"/>
  <c r="J129" i="7"/>
  <c r="K129" i="7" s="1"/>
  <c r="J130" i="7"/>
  <c r="K130" i="7" s="1"/>
  <c r="J131" i="7"/>
  <c r="K131" i="7" s="1"/>
  <c r="J132" i="7"/>
  <c r="K132" i="7" s="1"/>
  <c r="J133" i="7"/>
  <c r="K133" i="7" s="1"/>
  <c r="J134" i="7"/>
  <c r="K134" i="7" s="1"/>
  <c r="J135" i="7"/>
  <c r="K135" i="7" s="1"/>
  <c r="J136" i="7"/>
  <c r="K136" i="7" s="1"/>
  <c r="J137" i="7"/>
  <c r="K137" i="7" s="1"/>
  <c r="J138" i="7"/>
  <c r="K138" i="7" s="1"/>
  <c r="J139" i="7"/>
  <c r="K139" i="7" s="1"/>
  <c r="J140" i="7"/>
  <c r="K140" i="7" s="1"/>
  <c r="J141" i="7"/>
  <c r="K141" i="7" s="1"/>
  <c r="J142" i="7"/>
  <c r="K142" i="7" s="1"/>
  <c r="J143" i="7"/>
  <c r="K143" i="7" s="1"/>
  <c r="J144" i="7"/>
  <c r="K144" i="7" s="1"/>
  <c r="J145" i="7"/>
  <c r="K145" i="7" s="1"/>
  <c r="J146" i="7"/>
  <c r="K146" i="7" s="1"/>
  <c r="J147" i="7"/>
  <c r="K147" i="7" s="1"/>
  <c r="J148" i="7"/>
  <c r="K148" i="7" s="1"/>
  <c r="J149" i="7"/>
  <c r="K149" i="7" s="1"/>
  <c r="J150" i="7"/>
  <c r="K150" i="7" s="1"/>
  <c r="J151" i="7"/>
  <c r="K151" i="7" s="1"/>
  <c r="J152" i="7"/>
  <c r="K152" i="7" s="1"/>
  <c r="J153" i="7"/>
  <c r="K153" i="7" s="1"/>
  <c r="J154" i="7"/>
  <c r="K154" i="7" s="1"/>
  <c r="J155" i="7"/>
  <c r="K155" i="7" s="1"/>
  <c r="J156" i="7"/>
  <c r="K156" i="7" s="1"/>
  <c r="J157" i="7"/>
  <c r="K157" i="7" s="1"/>
  <c r="J158" i="7"/>
  <c r="K158" i="7" s="1"/>
  <c r="J159" i="7"/>
  <c r="K159" i="7" s="1"/>
  <c r="J160" i="7"/>
  <c r="K160" i="7" s="1"/>
  <c r="J161" i="7"/>
  <c r="K161" i="7" s="1"/>
  <c r="J162" i="7"/>
  <c r="K162" i="7" s="1"/>
  <c r="J163" i="7"/>
  <c r="K163" i="7" s="1"/>
  <c r="J164" i="7"/>
  <c r="K164" i="7" s="1"/>
  <c r="J165" i="7"/>
  <c r="K165" i="7" s="1"/>
  <c r="J166" i="7"/>
  <c r="K166" i="7" s="1"/>
  <c r="J167" i="7"/>
  <c r="K167" i="7" s="1"/>
  <c r="J168" i="7"/>
  <c r="K168" i="7" s="1"/>
  <c r="J169" i="7"/>
  <c r="K169" i="7" s="1"/>
  <c r="J170" i="7"/>
  <c r="K170" i="7" s="1"/>
  <c r="J171" i="7"/>
  <c r="K171" i="7" s="1"/>
  <c r="J172" i="7"/>
  <c r="K172" i="7" s="1"/>
  <c r="J173" i="7"/>
  <c r="K173" i="7" s="1"/>
  <c r="J174" i="7"/>
  <c r="K174" i="7" s="1"/>
  <c r="J175" i="7"/>
  <c r="K175" i="7" s="1"/>
  <c r="J176" i="7"/>
  <c r="K176" i="7" s="1"/>
  <c r="J177" i="7"/>
  <c r="K177" i="7" s="1"/>
  <c r="J178" i="7"/>
  <c r="K178" i="7" s="1"/>
  <c r="J179" i="7"/>
  <c r="K179" i="7" s="1"/>
  <c r="J180" i="7"/>
  <c r="K180" i="7" s="1"/>
  <c r="J181" i="7"/>
  <c r="K181" i="7" s="1"/>
  <c r="J182" i="7"/>
  <c r="K182" i="7" s="1"/>
  <c r="J183" i="7"/>
  <c r="K183" i="7" s="1"/>
  <c r="J184" i="7"/>
  <c r="K184" i="7" s="1"/>
  <c r="J185" i="7"/>
  <c r="K185" i="7" s="1"/>
  <c r="J186" i="7"/>
  <c r="K186" i="7" s="1"/>
  <c r="J187" i="7"/>
  <c r="K187" i="7" s="1"/>
  <c r="J188" i="7"/>
  <c r="K188" i="7" s="1"/>
  <c r="J189" i="7"/>
  <c r="K189" i="7" s="1"/>
  <c r="J190" i="7"/>
  <c r="K190" i="7" s="1"/>
  <c r="J191" i="7"/>
  <c r="K191" i="7" s="1"/>
  <c r="J192" i="7"/>
  <c r="K192" i="7" s="1"/>
  <c r="J193" i="7"/>
  <c r="K193" i="7" s="1"/>
  <c r="J194" i="7"/>
  <c r="K194" i="7" s="1"/>
  <c r="J195" i="7"/>
  <c r="K195" i="7" s="1"/>
  <c r="J196" i="7"/>
  <c r="K196" i="7" s="1"/>
  <c r="J197" i="7"/>
  <c r="K197" i="7" s="1"/>
  <c r="J198" i="7"/>
  <c r="K198" i="7" s="1"/>
  <c r="J199" i="7"/>
  <c r="K199" i="7" s="1"/>
  <c r="J200" i="7"/>
  <c r="K200" i="7" s="1"/>
  <c r="J201" i="7"/>
  <c r="K201" i="7" s="1"/>
  <c r="J202" i="7"/>
  <c r="K202" i="7" s="1"/>
  <c r="J203" i="7"/>
  <c r="K203" i="7" s="1"/>
  <c r="J204" i="7"/>
  <c r="K204" i="7" s="1"/>
  <c r="J205" i="7"/>
  <c r="K205" i="7" s="1"/>
  <c r="J206" i="7"/>
  <c r="K206" i="7" s="1"/>
  <c r="J207" i="7"/>
  <c r="K207" i="7" s="1"/>
  <c r="J208" i="7"/>
  <c r="K208" i="7" s="1"/>
  <c r="J209" i="7"/>
  <c r="K209" i="7" s="1"/>
  <c r="J210" i="7"/>
  <c r="K210" i="7" s="1"/>
  <c r="J211" i="7"/>
  <c r="K211" i="7" s="1"/>
  <c r="J212" i="7"/>
  <c r="K212" i="7" s="1"/>
  <c r="J213" i="7"/>
  <c r="K213" i="7" s="1"/>
  <c r="J214" i="7"/>
  <c r="K214" i="7" s="1"/>
  <c r="J215" i="7"/>
  <c r="K215" i="7" s="1"/>
  <c r="J216" i="7"/>
  <c r="K216" i="7" s="1"/>
  <c r="J217" i="7"/>
  <c r="K217" i="7" s="1"/>
  <c r="J218" i="7"/>
  <c r="K218" i="7" s="1"/>
  <c r="J219" i="7"/>
  <c r="K219" i="7" s="1"/>
  <c r="J220" i="7"/>
  <c r="K220" i="7" s="1"/>
  <c r="J221" i="7"/>
  <c r="K221" i="7" s="1"/>
  <c r="J222" i="7"/>
  <c r="K222" i="7" s="1"/>
  <c r="J223" i="7"/>
  <c r="K223" i="7" s="1"/>
  <c r="J224" i="7"/>
  <c r="K224" i="7" s="1"/>
  <c r="J225" i="7"/>
  <c r="K225" i="7" s="1"/>
  <c r="J226" i="7"/>
  <c r="K226" i="7" s="1"/>
  <c r="J227" i="7"/>
  <c r="K227" i="7" s="1"/>
  <c r="J228" i="7"/>
  <c r="K228" i="7" s="1"/>
  <c r="J229" i="7"/>
  <c r="K229" i="7" s="1"/>
  <c r="J230" i="7"/>
  <c r="K230" i="7" s="1"/>
  <c r="J231" i="7"/>
  <c r="K231" i="7" s="1"/>
  <c r="J232" i="7"/>
  <c r="K232" i="7" s="1"/>
  <c r="J233" i="7"/>
  <c r="K233" i="7" s="1"/>
  <c r="J234" i="7"/>
  <c r="K234" i="7" s="1"/>
  <c r="J235" i="7"/>
  <c r="K235" i="7" s="1"/>
  <c r="J236" i="7"/>
  <c r="K236" i="7" s="1"/>
  <c r="J237" i="7"/>
  <c r="K237" i="7" s="1"/>
  <c r="J238" i="7"/>
  <c r="K238" i="7" s="1"/>
  <c r="J239" i="7"/>
  <c r="K239" i="7" s="1"/>
  <c r="J240" i="7"/>
  <c r="K240" i="7" s="1"/>
  <c r="J241" i="7"/>
  <c r="K241" i="7" s="1"/>
  <c r="J242" i="7"/>
  <c r="K242" i="7" s="1"/>
  <c r="J243" i="7"/>
  <c r="K243" i="7" s="1"/>
  <c r="J244" i="7"/>
  <c r="K244" i="7" s="1"/>
  <c r="J245" i="7"/>
  <c r="K245" i="7" s="1"/>
  <c r="J246" i="7"/>
  <c r="K246" i="7" s="1"/>
  <c r="J247" i="7"/>
  <c r="K247" i="7" s="1"/>
  <c r="J248" i="7"/>
  <c r="K248" i="7" s="1"/>
  <c r="J249" i="7"/>
  <c r="K249" i="7" s="1"/>
  <c r="J250" i="7"/>
  <c r="K250" i="7" s="1"/>
  <c r="J251" i="7"/>
  <c r="K251" i="7" s="1"/>
  <c r="J252" i="7"/>
  <c r="K252" i="7" s="1"/>
  <c r="J253" i="7"/>
  <c r="K253" i="7" s="1"/>
  <c r="J254" i="7"/>
  <c r="K254" i="7" s="1"/>
  <c r="J255" i="7"/>
  <c r="K255" i="7" s="1"/>
  <c r="J256" i="7"/>
  <c r="K256" i="7" s="1"/>
  <c r="J12" i="7"/>
  <c r="K12" i="7" s="1"/>
  <c r="J13" i="7"/>
  <c r="K13" i="7" s="1"/>
  <c r="J14" i="7"/>
  <c r="K14" i="7" s="1"/>
  <c r="J15" i="7"/>
  <c r="J11" i="7"/>
  <c r="K11" i="7" s="1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11" i="7"/>
</calcChain>
</file>

<file path=xl/sharedStrings.xml><?xml version="1.0" encoding="utf-8"?>
<sst xmlns="http://schemas.openxmlformats.org/spreadsheetml/2006/main" count="1613" uniqueCount="533">
  <si>
    <t>codMunicipio</t>
  </si>
  <si>
    <t>nomeMunicipio</t>
  </si>
  <si>
    <t>AnoReferencia</t>
  </si>
  <si>
    <t>ReceitaImpostos</t>
  </si>
  <si>
    <t>ReceitaTransferencias</t>
  </si>
  <si>
    <t>EducacaoFundamental</t>
  </si>
  <si>
    <t>DeducoesLimite</t>
  </si>
  <si>
    <t>ReceitaResultanteDeImpostos</t>
  </si>
  <si>
    <t>DespeasManutencaoDesenvolvimentoEnsino</t>
  </si>
  <si>
    <t>Percentual</t>
  </si>
  <si>
    <t>AGUA FRIA GOIAS</t>
  </si>
  <si>
    <t>AGUA LIMPA</t>
  </si>
  <si>
    <t>AGUAS LINDAS GOIAS</t>
  </si>
  <si>
    <t>ALEXANIA</t>
  </si>
  <si>
    <t>ALOANDIA</t>
  </si>
  <si>
    <t>ALTO HORIZONTE</t>
  </si>
  <si>
    <t>ALTO PARAISO</t>
  </si>
  <si>
    <t>ALVORADA NORTE</t>
  </si>
  <si>
    <t>AMARALINA</t>
  </si>
  <si>
    <t>AMERICANO BRASIL</t>
  </si>
  <si>
    <t>AMORINOPOLIS</t>
  </si>
  <si>
    <t>ANAPOLIS</t>
  </si>
  <si>
    <t>ANHANGUERA</t>
  </si>
  <si>
    <t>ANICUNS</t>
  </si>
  <si>
    <t>APARECIDA GOIANIA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</si>
  <si>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</si>
  <si>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</si>
  <si>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</si>
  <si>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</si>
  <si>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</si>
  <si>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</si>
  <si>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</si>
  <si>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</si>
  <si>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</si>
  <si>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</si>
  <si>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BARRO ALTO</t>
  </si>
  <si>
    <t>BELA VISTA GOIAS</t>
  </si>
  <si>
    <t>BOM JARDIM GOIAS</t>
  </si>
  <si>
    <t>BOM JESUS GOIAS</t>
  </si>
  <si>
    <t>BONFINOPOLIS</t>
  </si>
  <si>
    <t>BONOPOLIS</t>
  </si>
  <si>
    <t>BRAZABRANTES</t>
  </si>
  <si>
    <t>BRITANIA</t>
  </si>
  <si>
    <t>BURITI ALEGRE</t>
  </si>
  <si>
    <t>BURITI GOIAS</t>
  </si>
  <si>
    <t>CABECEIRAS</t>
  </si>
  <si>
    <t>CACHOEIRA ALTA</t>
  </si>
  <si>
    <t>CACHOEIRA DOURADA</t>
  </si>
  <si>
    <t>CACHOEIRA GOIAS</t>
  </si>
  <si>
    <t>CACU</t>
  </si>
  <si>
    <t>CAIAPONIA</t>
  </si>
  <si>
    <t>CALDAS NOVAS</t>
  </si>
  <si>
    <t>CALDAZINHA</t>
  </si>
  <si>
    <t>CAMPESTRE</t>
  </si>
  <si>
    <t>CAMPINACU</t>
  </si>
  <si>
    <t>CAMPINORTE</t>
  </si>
  <si>
    <t>CAMPO ALEGRE GOIAS</t>
  </si>
  <si>
    <t>CAMPO LIMPO GOIAS</t>
  </si>
  <si>
    <t>CAMPOS BELOS</t>
  </si>
  <si>
    <t>CAMPOS VERDES</t>
  </si>
  <si>
    <t>CASTELANDIA</t>
  </si>
  <si>
    <t>CATURAI</t>
  </si>
  <si>
    <t>CAVALCANTE</t>
  </si>
  <si>
    <t>CERES</t>
  </si>
  <si>
    <t>CEZARINA</t>
  </si>
  <si>
    <t>CHAPADAO CEU</t>
  </si>
  <si>
    <t>CIDADE OCIDENTAL</t>
  </si>
  <si>
    <t>COCALZINHO GOIAS</t>
  </si>
  <si>
    <t>COLINAS SUL</t>
  </si>
  <si>
    <t>CORREGO OURO</t>
  </si>
  <si>
    <t>CORUMBA GOIAS</t>
  </si>
  <si>
    <t>CORUMBAIBA</t>
  </si>
  <si>
    <t>CRISTALINA</t>
  </si>
  <si>
    <t>CRISTIANOPOLIS</t>
  </si>
  <si>
    <t>CROMINIA</t>
  </si>
  <si>
    <t>CUMARI</t>
  </si>
  <si>
    <t>DAMIANOPOLIS</t>
  </si>
  <si>
    <t>DAMOLANDIA</t>
  </si>
  <si>
    <t>DAVINOPOLIS</t>
  </si>
  <si>
    <t>DIORAMA</t>
  </si>
  <si>
    <t>DIVINOPOLIS</t>
  </si>
  <si>
    <t>EDEALINA</t>
  </si>
  <si>
    <t>EDEIA</t>
  </si>
  <si>
    <t>ESTRELA NORTE</t>
  </si>
  <si>
    <t>FAINA</t>
  </si>
  <si>
    <t>FAZENDA NOVA</t>
  </si>
  <si>
    <t>FIRMINOPOLIS</t>
  </si>
  <si>
    <t>FLORES GOIAS</t>
  </si>
  <si>
    <t>FORMOSA</t>
  </si>
  <si>
    <t>FORMOSO</t>
  </si>
  <si>
    <t>GAMELEIRA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</si>
  <si>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</si>
  <si>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</si>
  <si>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</si>
  <si>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</si>
  <si>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</si>
  <si>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</si>
  <si>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</si>
  <si>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GUAPO</t>
  </si>
  <si>
    <t>GUARAITA</t>
  </si>
  <si>
    <t>GUARANI GOIAS</t>
  </si>
  <si>
    <t>GUARINOS</t>
  </si>
  <si>
    <t>HEITORAI</t>
  </si>
  <si>
    <t>HIDROLANDIA</t>
  </si>
  <si>
    <t>HIDROLINA</t>
  </si>
  <si>
    <t>IACIARA</t>
  </si>
  <si>
    <t>INDIARA</t>
  </si>
  <si>
    <t>INHUMAS</t>
  </si>
  <si>
    <t>IPAMERI</t>
  </si>
  <si>
    <t>IPIRANGA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</si>
  <si>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</si>
  <si>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</si>
  <si>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</si>
  <si>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</si>
  <si>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</si>
  <si>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</si>
  <si>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</si>
  <si>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</si>
  <si>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</si>
  <si>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</si>
  <si>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</si>
  <si>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</si>
  <si>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</si>
  <si>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</si>
  <si>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</si>
  <si>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</si>
  <si>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</si>
  <si>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</si>
  <si>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</si>
  <si>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JUSSARA</t>
  </si>
  <si>
    <t>LAGOA SANTA</t>
  </si>
  <si>
    <t>LEOPOLDO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</si>
  <si>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</si>
  <si>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</si>
  <si>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</si>
  <si>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</si>
  <si>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</si>
  <si>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</si>
  <si>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</si>
  <si>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GOIAS</t>
  </si>
  <si>
    <t>MINACU</t>
  </si>
  <si>
    <t>MINEIROS</t>
  </si>
  <si>
    <t>MOIPORA</t>
  </si>
  <si>
    <t>MONTE ALEGRE GOIAS</t>
  </si>
  <si>
    <t>MONTES CLAROS GOIAS</t>
  </si>
  <si>
    <t>MONTIVIDIU</t>
  </si>
  <si>
    <t>MONTIVIDIU NORTE</t>
  </si>
  <si>
    <t>MORRINHOS</t>
  </si>
  <si>
    <t>MORRO AGUDO GOIAS</t>
  </si>
  <si>
    <t>MOSSAMEDES</t>
  </si>
  <si>
    <t>MUNDO NOVO</t>
  </si>
  <si>
    <t>MUTUNOPOLIS</t>
  </si>
  <si>
    <t>NAZARIO</t>
  </si>
  <si>
    <t>NEROPOLIS</t>
  </si>
  <si>
    <t>NOVA AMERICA</t>
  </si>
  <si>
    <t>NOVA AURORA</t>
  </si>
  <si>
    <t>NOVA GLORIA</t>
  </si>
  <si>
    <t>NOVA IGUACU</t>
  </si>
  <si>
    <t>NOVA ROMA</t>
  </si>
  <si>
    <t>NOVA VENEZA</t>
  </si>
  <si>
    <t>NOVO BRASIL</t>
  </si>
  <si>
    <t>NOVO PLANALTO</t>
  </si>
  <si>
    <t>ORIZONA</t>
  </si>
  <si>
    <t>OURO VERDE</t>
  </si>
  <si>
    <t>OUVIDOR</t>
  </si>
  <si>
    <t>PADRE BERNARDO</t>
  </si>
  <si>
    <t>PALESTINA GOIAS</t>
  </si>
  <si>
    <t>PALMEIRAS GOIAS</t>
  </si>
  <si>
    <t>PALMELO</t>
  </si>
  <si>
    <t>PALMINOPOLIS</t>
  </si>
  <si>
    <t>PANAMA</t>
  </si>
  <si>
    <t>PARANAIGUARA</t>
  </si>
  <si>
    <t>PARAUNA</t>
  </si>
  <si>
    <t>PEROLANDIA</t>
  </si>
  <si>
    <t>PETROLINA GOIAS</t>
  </si>
  <si>
    <t>PILAR GOIAS</t>
  </si>
  <si>
    <t>PIRACANJUBA</t>
  </si>
  <si>
    <t>PIRANHAS</t>
  </si>
  <si>
    <t>PIRENOPOLIS</t>
  </si>
  <si>
    <t>PIRES RIO</t>
  </si>
  <si>
    <t>PLANALTINA</t>
  </si>
  <si>
    <t>PONTALINA</t>
  </si>
  <si>
    <t>PORANGATU</t>
  </si>
  <si>
    <t>PORTEIRAO</t>
  </si>
  <si>
    <t>POSSE</t>
  </si>
  <si>
    <t>PROFESSOR JAMIL</t>
  </si>
  <si>
    <t>QUIRINOPOLIS</t>
  </si>
  <si>
    <t>RIALMA</t>
  </si>
  <si>
    <t>RIANAPOLIS</t>
  </si>
  <si>
    <t>RIO QUENTE</t>
  </si>
  <si>
    <t>RUBIATABA</t>
  </si>
  <si>
    <t>SANCLERLANDIA</t>
  </si>
  <si>
    <t>SANTA BARBARA GOIAS</t>
  </si>
  <si>
    <t>SANTA FE GOIAS</t>
  </si>
  <si>
    <t>SANTA HELENA GOIAS</t>
  </si>
  <si>
    <t>SANTA ISABEL</t>
  </si>
  <si>
    <t>SANTA RITA ARAGUAIA</t>
  </si>
  <si>
    <t>SANTA ROSA GOIAS</t>
  </si>
  <si>
    <t>SANTA TEREZA GOIAS</t>
  </si>
  <si>
    <t>SANTA TEREZINHA GOIAS</t>
  </si>
  <si>
    <t>SANTO ANTONIO BARRA</t>
  </si>
  <si>
    <t>SANTO ANTONIO DESCOBERTO</t>
  </si>
  <si>
    <t>SANTO ANTONIO GOIAS</t>
  </si>
  <si>
    <t>SAO FRANCISCO GOIAS</t>
  </si>
  <si>
    <t>SAO JOAO DALIANCA</t>
  </si>
  <si>
    <t>SAO JOAO PARAUNA</t>
  </si>
  <si>
    <t>SAO LUIS MONTES BELOS</t>
  </si>
  <si>
    <t>SAO LUIZ NORTE</t>
  </si>
  <si>
    <t>SAO MIGUEL ARAGUAIA</t>
  </si>
  <si>
    <t>SAO MIGUEL PASSA QUATRO</t>
  </si>
  <si>
    <t>SAO PATRICIO</t>
  </si>
  <si>
    <t>SENADOR CANEDO</t>
  </si>
  <si>
    <t>SERRANOPOLIS</t>
  </si>
  <si>
    <t>SILVANIA</t>
  </si>
  <si>
    <t>SIMOLANDIA</t>
  </si>
  <si>
    <t>TAQUARAL</t>
  </si>
  <si>
    <t>TERESINA GOIAS</t>
  </si>
  <si>
    <t>TEREZOPOLIS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</si>
  <si>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</si>
  <si>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</si>
  <si>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</si>
  <si>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</si>
  <si>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</si>
  <si>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</si>
  <si>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</si>
  <si>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</si>
  <si>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</si>
  <si>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GOIAS</t>
  </si>
  <si>
    <t>VARJAO</t>
  </si>
  <si>
    <t>VIANOPOLIS</t>
  </si>
  <si>
    <t>VICENTINOPOLIS</t>
  </si>
  <si>
    <t>VILA BOA</t>
  </si>
  <si>
    <t>VILA PROPICIO</t>
  </si>
  <si>
    <t>Educação Infantil</t>
  </si>
  <si>
    <t>EducacaoFundamental (Infantil + Fundamental)</t>
  </si>
  <si>
    <t>Educação Fundamental</t>
  </si>
  <si>
    <t>valorLiquidadoporFR</t>
  </si>
  <si>
    <t>vlAnulacao</t>
  </si>
  <si>
    <t>vlEmpenho</t>
  </si>
  <si>
    <t>ABADIA GOIAS</t>
  </si>
  <si>
    <t>ABADIANIA</t>
  </si>
  <si>
    <t>ACREUNA</t>
  </si>
  <si>
    <t>ADELANDIA</t>
  </si>
  <si>
    <t>APARECIDA RIO DOCE</t>
  </si>
  <si>
    <t>CATALAO</t>
  </si>
  <si>
    <t>GOUVELANDIA</t>
  </si>
  <si>
    <t>INACIOLANDIA</t>
  </si>
  <si>
    <t>NIQUELANDIA</t>
  </si>
  <si>
    <t>NOVA CRIXAS</t>
  </si>
  <si>
    <t>NOVO GAMA</t>
  </si>
  <si>
    <t>PORTELANDIA</t>
  </si>
  <si>
    <t>RIO VERDE</t>
  </si>
  <si>
    <t>SAO DOMINGOS</t>
  </si>
  <si>
    <t>SAO SIMAO</t>
  </si>
  <si>
    <r>
      <t>Estado de Goiás</t>
    </r>
    <r>
      <rPr>
        <b/>
        <u/>
        <sz val="8"/>
        <color theme="1"/>
        <rFont val="Arial"/>
        <family val="2"/>
      </rPr>
      <t xml:space="preserve"> </t>
    </r>
  </si>
  <si>
    <t>TRIBUNAL DE CONTAS DOS MUNICÍPIOS</t>
  </si>
  <si>
    <t>SGT - Superintendência de Gestão Técnica</t>
  </si>
  <si>
    <t>MDE</t>
  </si>
  <si>
    <t>BURITINOPOLIS</t>
  </si>
  <si>
    <t>CARMO RIO VERDE</t>
  </si>
  <si>
    <t>CRIXAS</t>
  </si>
  <si>
    <t>DOVERLANDIA</t>
  </si>
  <si>
    <t>MOZARLANDIA</t>
  </si>
  <si>
    <t>SANTA CRUZ GOIAS</t>
  </si>
  <si>
    <t>SANTA RITA NOVO DESTINO</t>
  </si>
  <si>
    <t>SITIO DABADIA</t>
  </si>
  <si>
    <t>FUNDEB</t>
  </si>
  <si>
    <t>ReceitaFundeb</t>
  </si>
  <si>
    <t>PagamentoProfissionaisMagisterio</t>
  </si>
  <si>
    <t>OutrasDespesas</t>
  </si>
  <si>
    <t>DeducaoFundeb60</t>
  </si>
  <si>
    <t>DeducaoFundeb40</t>
  </si>
  <si>
    <t>Minimo60Fundeb</t>
  </si>
  <si>
    <t>Maximo40Fundeb</t>
  </si>
  <si>
    <t>Maximo5</t>
  </si>
  <si>
    <t>ValorDespesaPesAnulacao</t>
  </si>
  <si>
    <t>Pagamentos Prof. Magistério</t>
  </si>
  <si>
    <t>Outras Despesas</t>
  </si>
  <si>
    <t>Deduções Consideradas para fins de limite constitucional</t>
  </si>
  <si>
    <t>Percentual Certificado</t>
  </si>
  <si>
    <t>#</t>
  </si>
  <si>
    <t>Critério de pesquisa: Todos os municípios no período de 2015 com valores justificados pelo certificados.</t>
  </si>
  <si>
    <t>Ano</t>
  </si>
  <si>
    <t>Total das Receitas da Educação (item 1 do Ofício 188/2017)</t>
  </si>
  <si>
    <t>Total das Despesas da Educação (item 3 e 4 do Ofício 188/2017)</t>
  </si>
  <si>
    <t>Item 2  do Ofício 188/2017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</si>
  <si>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</si>
  <si>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</si>
  <si>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</si>
  <si>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</si>
  <si>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</si>
  <si>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</si>
  <si>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</si>
  <si>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</si>
  <si>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</si>
  <si>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</si>
  <si>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</si>
  <si>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</si>
  <si>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</si>
  <si>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</si>
  <si>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</si>
  <si>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</si>
  <si>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</si>
  <si>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</si>
  <si>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</si>
  <si>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</si>
  <si>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</si>
  <si>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</si>
  <si>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</si>
  <si>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</si>
  <si>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</si>
  <si>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</si>
  <si>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</si>
  <si>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</si>
  <si>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</si>
  <si>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</si>
  <si>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Barro Alto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</si>
  <si>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</si>
  <si>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</si>
  <si>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</si>
  <si>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</si>
  <si>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</si>
  <si>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</si>
  <si>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</si>
  <si>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</si>
  <si>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</si>
  <si>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</si>
  <si>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</si>
  <si>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</si>
  <si>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</si>
  <si>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</si>
  <si>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</si>
  <si>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</si>
  <si>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</si>
  <si>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</si>
  <si>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</si>
  <si>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</si>
  <si>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</si>
  <si>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</si>
  <si>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</si>
  <si>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</si>
  <si>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</si>
  <si>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</si>
  <si>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</si>
  <si>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</si>
  <si>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</si>
  <si>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</si>
  <si>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</si>
  <si>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</si>
  <si>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</si>
  <si>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</si>
  <si>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</si>
  <si>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</si>
  <si>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</si>
  <si>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</si>
  <si>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</si>
  <si>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</si>
  <si>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</si>
  <si>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</si>
  <si>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</si>
  <si>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</si>
  <si>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</si>
  <si>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</si>
  <si>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</si>
  <si>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</si>
  <si>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</si>
  <si>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</si>
  <si>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</si>
  <si>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</si>
  <si>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</si>
  <si>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</si>
  <si>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</si>
  <si>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</si>
  <si>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</si>
  <si>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</si>
  <si>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</si>
  <si>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</si>
  <si>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</si>
  <si>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</si>
  <si>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</si>
  <si>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</si>
  <si>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</si>
  <si>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</si>
  <si>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</si>
  <si>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</si>
  <si>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</si>
  <si>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</si>
  <si>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</si>
  <si>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</si>
  <si>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</si>
  <si>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Hidrolândia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</si>
  <si>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</si>
  <si>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</si>
  <si>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</si>
  <si>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</si>
  <si>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</si>
  <si>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</si>
  <si>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</si>
  <si>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</si>
  <si>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</si>
  <si>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</si>
  <si>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</si>
  <si>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</si>
  <si>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</si>
  <si>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</si>
  <si>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</si>
  <si>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</si>
  <si>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</si>
  <si>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</si>
  <si>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</si>
  <si>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</si>
  <si>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</si>
  <si>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</si>
  <si>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</si>
  <si>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</si>
  <si>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</si>
  <si>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</si>
  <si>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Jussara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</si>
  <si>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</si>
  <si>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</si>
  <si>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</si>
  <si>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</si>
  <si>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</si>
  <si>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</si>
  <si>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</si>
  <si>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</si>
  <si>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</si>
  <si>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</si>
  <si>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</si>
  <si>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</si>
  <si>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</si>
  <si>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</si>
  <si>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</si>
  <si>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</si>
  <si>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</si>
  <si>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Morrinhos</t>
  </si>
  <si>
    <t>Morro Agudo de Goiás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</si>
  <si>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</si>
  <si>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</si>
  <si>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</si>
  <si>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</si>
  <si>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</si>
  <si>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</si>
  <si>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</si>
  <si>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</si>
  <si>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</si>
  <si>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</si>
  <si>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</si>
  <si>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</si>
  <si>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</si>
  <si>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</si>
  <si>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</si>
  <si>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</si>
  <si>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</si>
  <si>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</si>
  <si>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</si>
  <si>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</si>
  <si>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</si>
  <si>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</si>
  <si>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</si>
  <si>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</si>
  <si>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</si>
  <si>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</si>
  <si>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</si>
  <si>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</si>
  <si>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</si>
  <si>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</si>
  <si>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</si>
  <si>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</si>
  <si>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Piranhas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</si>
  <si>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</si>
  <si>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</si>
  <si>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</si>
  <si>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</si>
  <si>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</si>
  <si>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</si>
  <si>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</si>
  <si>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</si>
  <si>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</si>
  <si>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</si>
  <si>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</si>
  <si>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</si>
  <si>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</si>
  <si>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</si>
  <si>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</si>
  <si>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</si>
  <si>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</si>
  <si>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</si>
  <si>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</si>
  <si>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</si>
  <si>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</si>
  <si>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</si>
  <si>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</si>
  <si>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</si>
  <si>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</si>
  <si>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</si>
  <si>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</si>
  <si>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ANTONIO DO DESCOBERTO</t>
  </si>
  <si>
    <t>Santo Antônio do Descoberto</t>
  </si>
  <si>
    <t>São Domingos</t>
  </si>
  <si>
    <t>São Francisco de Goiás</t>
  </si>
  <si>
    <t>São João da Paraúna</t>
  </si>
  <si>
    <t>São João d'Aliança</t>
  </si>
  <si>
    <t>São Luís de Montes Belos</t>
  </si>
  <si>
    <t>São Luíz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</si>
  <si>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</si>
  <si>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</si>
  <si>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</si>
  <si>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</si>
  <si>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</si>
  <si>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</si>
  <si>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</si>
  <si>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</si>
  <si>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</si>
  <si>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</si>
  <si>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</si>
  <si>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</si>
  <si>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</si>
  <si>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</si>
  <si>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</si>
  <si>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</si>
  <si>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</si>
  <si>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</si>
  <si>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</si>
  <si>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</si>
  <si>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</si>
  <si>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</si>
  <si>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</si>
  <si>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</si>
  <si>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</si>
  <si>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</si>
  <si>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</si>
  <si>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Cód. IBGE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</si>
</sst>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6">
    <xf numFmtId="0" fontId="0" fillId="0" borderId="0" xfId="0"/>
    <xf numFmtId="4" fontId="0" fillId="0" borderId="0" xfId="0" applyNumberFormat="1"/>
    <xf numFmtId="0" fontId="0" fillId="0" borderId="0" xfId="0" applyFill="1"/>
    <xf numFmtId="4" fontId="0" fillId="0" borderId="0" xfId="0" applyNumberFormat="1" applyFill="1"/>
    <xf numFmtId="0" fontId="0" fillId="6" borderId="0" xfId="0" applyFill="1"/>
    <xf numFmtId="1" fontId="0" fillId="0" borderId="0" xfId="0" applyNumberFormat="1"/>
    <xf numFmtId="0" fontId="0" fillId="0" borderId="0" xfId="0" applyFill="1" applyAlignme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4" fontId="0" fillId="0" borderId="0" xfId="0" applyNumberFormat="1" applyAlignment="1"/>
    <xf numFmtId="4" fontId="0" fillId="6" borderId="0" xfId="0" applyNumberFormat="1" applyFill="1" applyAlignment="1"/>
    <xf numFmtId="4" fontId="0" fillId="0" borderId="0" xfId="0" applyNumberFormat="1" applyFill="1" applyAlignment="1">
      <alignment horizontal="left"/>
    </xf>
    <xf numFmtId="0" fontId="3" fillId="0" borderId="0" xfId="0" applyFont="1" applyFill="1" applyAlignment="1"/>
    <xf numFmtId="4" fontId="0" fillId="0" borderId="0" xfId="0" applyNumberFormat="1" applyAlignment="1">
      <alignment vertical="center"/>
    </xf>
    <xf numFmtId="4" fontId="0" fillId="0" borderId="1" xfId="0" applyNumberFormat="1" applyBorder="1"/>
    <xf numFmtId="0" fontId="0" fillId="0" borderId="10" xfId="0" applyBorder="1"/>
    <xf numFmtId="4" fontId="0" fillId="0" borderId="11" xfId="0" applyNumberFormat="1" applyBorder="1"/>
    <xf numFmtId="0" fontId="0" fillId="0" borderId="12" xfId="0" applyBorder="1"/>
    <xf numFmtId="4" fontId="0" fillId="0" borderId="13" xfId="0" applyNumberFormat="1" applyBorder="1"/>
    <xf numFmtId="4" fontId="0" fillId="0" borderId="14" xfId="0" applyNumberFormat="1" applyBorder="1"/>
    <xf numFmtId="0" fontId="0" fillId="0" borderId="15" xfId="0" applyBorder="1"/>
    <xf numFmtId="4" fontId="0" fillId="0" borderId="4" xfId="0" applyNumberFormat="1" applyBorder="1"/>
    <xf numFmtId="4" fontId="0" fillId="0" borderId="16" xfId="0" applyNumberFormat="1" applyBorder="1"/>
    <xf numFmtId="0" fontId="0" fillId="0" borderId="5" xfId="0" applyBorder="1"/>
    <xf numFmtId="0" fontId="0" fillId="0" borderId="2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3" xfId="0" applyBorder="1"/>
    <xf numFmtId="0" fontId="0" fillId="0" borderId="24" xfId="0" applyBorder="1"/>
    <xf numFmtId="4" fontId="0" fillId="0" borderId="15" xfId="0" applyNumberFormat="1" applyBorder="1"/>
    <xf numFmtId="4" fontId="0" fillId="0" borderId="10" xfId="0" applyNumberFormat="1" applyBorder="1"/>
    <xf numFmtId="4" fontId="0" fillId="0" borderId="12" xfId="0" applyNumberFormat="1" applyBorder="1"/>
    <xf numFmtId="4" fontId="0" fillId="0" borderId="28" xfId="0" applyNumberFormat="1" applyBorder="1"/>
    <xf numFmtId="4" fontId="0" fillId="0" borderId="26" xfId="0" applyNumberFormat="1" applyBorder="1"/>
    <xf numFmtId="4" fontId="0" fillId="0" borderId="27" xfId="0" applyNumberFormat="1" applyBorder="1"/>
    <xf numFmtId="4" fontId="0" fillId="0" borderId="22" xfId="0" applyNumberFormat="1" applyBorder="1"/>
    <xf numFmtId="4" fontId="0" fillId="0" borderId="20" xfId="0" applyNumberFormat="1" applyBorder="1"/>
    <xf numFmtId="4" fontId="0" fillId="0" borderId="21" xfId="0" applyNumberFormat="1" applyBorder="1"/>
    <xf numFmtId="0" fontId="3" fillId="4" borderId="1" xfId="0" applyFont="1" applyFill="1" applyBorder="1" applyAlignment="1"/>
    <xf numFmtId="4" fontId="3" fillId="8" borderId="13" xfId="0" applyNumberFormat="1" applyFont="1" applyFill="1" applyBorder="1" applyAlignment="1">
      <alignment horizontal="center" vertical="center" wrapText="1"/>
    </xf>
    <xf numFmtId="4" fontId="3" fillId="7" borderId="13" xfId="0" applyNumberFormat="1" applyFont="1" applyFill="1" applyBorder="1" applyAlignment="1">
      <alignment horizontal="center" vertical="center" wrapText="1"/>
    </xf>
    <xf numFmtId="4" fontId="3" fillId="5" borderId="13" xfId="0" applyNumberFormat="1" applyFont="1" applyFill="1" applyBorder="1" applyAlignment="1">
      <alignment horizontal="center" vertical="center" wrapText="1"/>
    </xf>
    <xf numFmtId="4" fontId="3" fillId="4" borderId="27" xfId="0" applyNumberFormat="1" applyFont="1" applyFill="1" applyBorder="1" applyAlignment="1">
      <alignment horizontal="center" vertical="center" wrapText="1"/>
    </xf>
    <xf numFmtId="4" fontId="3" fillId="8" borderId="12" xfId="0" applyNumberFormat="1" applyFont="1" applyFill="1" applyBorder="1" applyAlignment="1">
      <alignment horizontal="center" vertical="center" wrapText="1"/>
    </xf>
    <xf numFmtId="4" fontId="3" fillId="5" borderId="14" xfId="0" applyNumberFormat="1" applyFont="1" applyFill="1" applyBorder="1" applyAlignment="1">
      <alignment horizontal="center" vertical="center" wrapText="1"/>
    </xf>
    <xf numFmtId="0" fontId="3" fillId="2" borderId="12" xfId="1" applyFont="1" applyBorder="1" applyAlignment="1">
      <alignment horizontal="center" vertical="center" wrapText="1"/>
    </xf>
    <xf numFmtId="4" fontId="3" fillId="2" borderId="13" xfId="1" applyNumberFormat="1" applyFont="1" applyBorder="1" applyAlignment="1">
      <alignment horizontal="center" vertical="center" wrapText="1"/>
    </xf>
    <xf numFmtId="4" fontId="3" fillId="3" borderId="14" xfId="2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4" fontId="3" fillId="4" borderId="19" xfId="0" applyNumberFormat="1" applyFont="1" applyFill="1" applyBorder="1" applyAlignment="1">
      <alignment horizontal="center" vertical="center" wrapText="1"/>
    </xf>
    <xf numFmtId="4" fontId="3" fillId="4" borderId="20" xfId="0" applyNumberFormat="1" applyFont="1" applyFill="1" applyBorder="1" applyAlignment="1">
      <alignment horizontal="center" vertical="center" wrapText="1"/>
    </xf>
    <xf numFmtId="4" fontId="3" fillId="4" borderId="21" xfId="0" applyNumberFormat="1" applyFont="1" applyFill="1" applyBorder="1" applyAlignment="1">
      <alignment horizontal="center" vertical="center" wrapText="1"/>
    </xf>
    <xf numFmtId="4" fontId="3" fillId="4" borderId="25" xfId="0" applyNumberFormat="1" applyFont="1" applyFill="1" applyBorder="1" applyAlignment="1">
      <alignment horizontal="center" vertical="center" wrapText="1"/>
    </xf>
    <xf numFmtId="4" fontId="3" fillId="4" borderId="26" xfId="0" applyNumberFormat="1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4" fontId="3" fillId="10" borderId="11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Fill="1" applyBorder="1"/>
    <xf numFmtId="0" fontId="3" fillId="4" borderId="2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</cellXfs>
  <cellStyles count="3">
    <cellStyle name="Bom" xfId="1" builtinId="26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3</xdr:row>
      <xdr:rowOff>152400</xdr:rowOff>
    </xdr:to>
    <xdr:pic>
      <xdr:nvPicPr>
        <xdr:cNvPr id="2" name="Imagem 3" descr="LOGO APROVAD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096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256"/>
  <sheetViews>
    <sheetView tabSelected="1" zoomScale="90" zoomScaleNormal="90" workbookViewId="0">
      <pane ySplit="10" topLeftCell="A11" activePane="bottomLeft" state="frozen"/>
      <selection pane="bottomLeft" activeCell="D15" sqref="D15"/>
    </sheetView>
  </sheetViews>
  <sheetFormatPr defaultRowHeight="15" x14ac:dyDescent="0.25"/>
  <cols>
    <col min="1" max="1" width="10.28515625" customWidth="1"/>
    <col min="2" max="2" width="13.140625" hidden="1" customWidth="1"/>
    <col min="3" max="3" width="28.7109375" bestFit="1" customWidth="1"/>
    <col min="4" max="4" width="20.42578125" customWidth="1"/>
    <col min="5" max="5" width="15.85546875" style="1" bestFit="1" customWidth="1"/>
    <col min="6" max="6" width="20.7109375" style="1" hidden="1" customWidth="1"/>
    <col min="7" max="7" width="21.140625" style="1" hidden="1" customWidth="1"/>
    <col min="8" max="8" width="15.42578125" style="1" bestFit="1" customWidth="1"/>
    <col min="9" max="9" width="28.28515625" style="1" bestFit="1" customWidth="1"/>
    <col min="10" max="10" width="25.85546875" style="1" customWidth="1"/>
    <col min="11" max="11" width="24.7109375" style="1" hidden="1" customWidth="1"/>
    <col min="12" max="12" width="17.85546875" style="1" customWidth="1"/>
    <col min="13" max="13" width="19.85546875" style="1" customWidth="1"/>
    <col min="14" max="14" width="14.85546875" style="1" customWidth="1"/>
    <col min="15" max="15" width="19.7109375" style="1" customWidth="1"/>
    <col min="16" max="16" width="13.85546875" style="1" customWidth="1"/>
  </cols>
  <sheetData>
    <row r="1" spans="1:17" x14ac:dyDescent="0.25">
      <c r="B1" s="6"/>
      <c r="C1" s="6"/>
    </row>
    <row r="2" spans="1:17" x14ac:dyDescent="0.25">
      <c r="B2" s="6"/>
      <c r="C2" s="7" t="s">
        <v>254</v>
      </c>
    </row>
    <row r="3" spans="1:17" x14ac:dyDescent="0.25">
      <c r="B3" s="6"/>
      <c r="C3" s="8" t="s">
        <v>255</v>
      </c>
    </row>
    <row r="4" spans="1:17" x14ac:dyDescent="0.25">
      <c r="B4" s="6"/>
      <c r="C4" s="8" t="s">
        <v>256</v>
      </c>
    </row>
    <row r="5" spans="1:17" ht="18.75" x14ac:dyDescent="0.3">
      <c r="A5" s="51" t="s">
        <v>281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7" ht="15.75" thickBot="1" x14ac:dyDescent="0.3">
      <c r="B6" s="6"/>
      <c r="C6" s="13"/>
    </row>
    <row r="7" spans="1:17" ht="23.25" customHeight="1" x14ac:dyDescent="0.25">
      <c r="A7" s="61" t="s">
        <v>280</v>
      </c>
      <c r="B7" s="64" t="s">
        <v>0</v>
      </c>
      <c r="C7" s="83" t="s">
        <v>532</v>
      </c>
      <c r="D7" s="67" t="s">
        <v>1</v>
      </c>
      <c r="E7" s="70" t="s">
        <v>282</v>
      </c>
      <c r="F7" s="73" t="s">
        <v>283</v>
      </c>
      <c r="G7" s="74"/>
      <c r="H7" s="74"/>
      <c r="I7" s="75"/>
      <c r="J7" s="61" t="s">
        <v>284</v>
      </c>
      <c r="K7" s="79"/>
      <c r="L7" s="79"/>
      <c r="M7" s="79"/>
      <c r="N7" s="80"/>
      <c r="O7" s="52" t="s">
        <v>278</v>
      </c>
      <c r="P7" s="55" t="s">
        <v>285</v>
      </c>
      <c r="Q7" s="1"/>
    </row>
    <row r="8" spans="1:17" ht="15.75" customHeight="1" x14ac:dyDescent="0.25">
      <c r="A8" s="62"/>
      <c r="B8" s="65"/>
      <c r="C8" s="84"/>
      <c r="D8" s="68"/>
      <c r="E8" s="71"/>
      <c r="F8" s="76"/>
      <c r="G8" s="77"/>
      <c r="H8" s="77"/>
      <c r="I8" s="78"/>
      <c r="J8" s="57" t="s">
        <v>257</v>
      </c>
      <c r="K8" s="58"/>
      <c r="L8" s="41"/>
      <c r="M8" s="59" t="s">
        <v>266</v>
      </c>
      <c r="N8" s="60"/>
      <c r="O8" s="53"/>
      <c r="P8" s="56"/>
      <c r="Q8" s="1"/>
    </row>
    <row r="9" spans="1:17" ht="27" customHeight="1" x14ac:dyDescent="0.25">
      <c r="A9" s="62"/>
      <c r="B9" s="65"/>
      <c r="C9" s="84"/>
      <c r="D9" s="68"/>
      <c r="E9" s="71"/>
      <c r="F9" s="76"/>
      <c r="G9" s="77"/>
      <c r="H9" s="77"/>
      <c r="I9" s="78"/>
      <c r="J9" s="57"/>
      <c r="K9" s="58"/>
      <c r="L9" s="41"/>
      <c r="M9" s="59"/>
      <c r="N9" s="60"/>
      <c r="O9" s="53"/>
      <c r="P9" s="56"/>
      <c r="Q9" s="1"/>
    </row>
    <row r="10" spans="1:17" s="9" customFormat="1" ht="42" customHeight="1" thickBot="1" x14ac:dyDescent="0.3">
      <c r="A10" s="63"/>
      <c r="B10" s="66"/>
      <c r="C10" s="85"/>
      <c r="D10" s="69"/>
      <c r="E10" s="72"/>
      <c r="F10" s="48" t="s">
        <v>257</v>
      </c>
      <c r="G10" s="49" t="s">
        <v>3</v>
      </c>
      <c r="H10" s="49" t="s">
        <v>4</v>
      </c>
      <c r="I10" s="50" t="s">
        <v>266</v>
      </c>
      <c r="J10" s="46" t="s">
        <v>233</v>
      </c>
      <c r="K10" s="42" t="s">
        <v>235</v>
      </c>
      <c r="L10" s="43" t="s">
        <v>234</v>
      </c>
      <c r="M10" s="44" t="s">
        <v>276</v>
      </c>
      <c r="N10" s="47" t="s">
        <v>277</v>
      </c>
      <c r="O10" s="54"/>
      <c r="P10" s="45" t="s">
        <v>279</v>
      </c>
      <c r="Q10" s="14"/>
    </row>
    <row r="11" spans="1:17" x14ac:dyDescent="0.25">
      <c r="A11" s="21">
        <v>1</v>
      </c>
      <c r="B11" s="24">
        <v>386</v>
      </c>
      <c r="C11" s="81">
        <v>5200050</v>
      </c>
      <c r="D11" s="81" t="s">
        <v>286</v>
      </c>
      <c r="E11" s="29">
        <v>2015</v>
      </c>
      <c r="F11" s="32">
        <f>G11+H11</f>
        <v>18148327.789999999</v>
      </c>
      <c r="G11" s="22">
        <v>3529090.42</v>
      </c>
      <c r="H11" s="22">
        <v>14619237.369999999</v>
      </c>
      <c r="I11" s="23">
        <f>VLOOKUP(B11,FUNDEB_ValoresCertif2015!$A$2:$C$300,3,)</f>
        <v>5715251.0899999999</v>
      </c>
      <c r="J11" s="32">
        <f>IFERROR(VLOOKUP(B11,Valores_MDE_2015!$A$2:$E$300,5,),0)</f>
        <v>309307.68</v>
      </c>
      <c r="K11" s="22">
        <f t="shared" ref="K11:K74" si="0">L11-J11</f>
        <v>7961589.8300000001</v>
      </c>
      <c r="L11" s="22">
        <v>8270897.5099999998</v>
      </c>
      <c r="M11" s="22">
        <f>VLOOKUP(B11,FUNDEB_ValoresCertif2015!$A$2:$K$300,5,)</f>
        <v>3989863.13</v>
      </c>
      <c r="N11" s="23">
        <f>VLOOKUP(B11,FUNDEB_ValoresCertif2015!$A$2:$K$300,6,)</f>
        <v>1753479.02</v>
      </c>
      <c r="O11" s="38">
        <v>3509095.83</v>
      </c>
      <c r="P11" s="35">
        <v>26.24</v>
      </c>
      <c r="Q11" s="1"/>
    </row>
    <row r="12" spans="1:17" x14ac:dyDescent="0.25">
      <c r="A12" s="16">
        <v>2</v>
      </c>
      <c r="B12" s="25">
        <v>1</v>
      </c>
      <c r="C12" s="27">
        <v>5200100</v>
      </c>
      <c r="D12" s="27" t="s">
        <v>287</v>
      </c>
      <c r="E12" s="30">
        <v>2015</v>
      </c>
      <c r="F12" s="33">
        <f t="shared" ref="F12:F75" si="1">G12+H12</f>
        <v>21496216.280000001</v>
      </c>
      <c r="G12" s="15">
        <v>2954754.39</v>
      </c>
      <c r="H12" s="15">
        <v>18541461.890000001</v>
      </c>
      <c r="I12" s="17">
        <f>VLOOKUP(B12,FUNDEB_ValoresCertif2015!$A$2:$C$300,3,)</f>
        <v>4224619.3499999996</v>
      </c>
      <c r="J12" s="33">
        <f>IFERROR(VLOOKUP(B12,Valores_MDE_2015!$A$2:$E$300,5,),0)</f>
        <v>284909.7</v>
      </c>
      <c r="K12" s="15">
        <f t="shared" si="0"/>
        <v>6423872.1600000001</v>
      </c>
      <c r="L12" s="15">
        <v>6708781.8600000003</v>
      </c>
      <c r="M12" s="15">
        <f>VLOOKUP(B12,FUNDEB_ValoresCertif2015!$A$2:$K$300,5,)</f>
        <v>3298089.53</v>
      </c>
      <c r="N12" s="17">
        <f>VLOOKUP(B12,FUNDEB_ValoresCertif2015!$A$2:$K$300,6,)</f>
        <v>1284344.81</v>
      </c>
      <c r="O12" s="39">
        <v>1820621.92</v>
      </c>
      <c r="P12" s="36">
        <v>22.74</v>
      </c>
      <c r="Q12" s="1"/>
    </row>
    <row r="13" spans="1:17" x14ac:dyDescent="0.25">
      <c r="A13" s="16">
        <v>3</v>
      </c>
      <c r="B13" s="25">
        <v>249</v>
      </c>
      <c r="C13" s="27">
        <v>5200134</v>
      </c>
      <c r="D13" s="27" t="s">
        <v>288</v>
      </c>
      <c r="E13" s="30">
        <v>2015</v>
      </c>
      <c r="F13" s="33">
        <f t="shared" si="1"/>
        <v>33818905.100000001</v>
      </c>
      <c r="G13" s="15">
        <v>5270787.45</v>
      </c>
      <c r="H13" s="15">
        <v>28548117.649999999</v>
      </c>
      <c r="I13" s="17">
        <f>VLOOKUP(B13,FUNDEB_ValoresCertif2015!$A$2:$C$300,3,)</f>
        <v>7440298.3200000003</v>
      </c>
      <c r="J13" s="33">
        <f>IFERROR(VLOOKUP(B13,Valores_MDE_2015!$A$2:$E$300,5,),0)</f>
        <v>164578.62</v>
      </c>
      <c r="K13" s="15">
        <f t="shared" si="0"/>
        <v>12670301.08</v>
      </c>
      <c r="L13" s="15">
        <v>12834879.699999999</v>
      </c>
      <c r="M13" s="15">
        <f>VLOOKUP(B13,FUNDEB_ValoresCertif2015!$A$2:$K$300,5,)</f>
        <v>6327925.6200000001</v>
      </c>
      <c r="N13" s="17">
        <f>VLOOKUP(B13,FUNDEB_ValoresCertif2015!$A$2:$K$300,6,)</f>
        <v>1744317.55</v>
      </c>
      <c r="O13" s="39">
        <v>2726180.4</v>
      </c>
      <c r="P13" s="36">
        <v>29.89</v>
      </c>
      <c r="Q13" s="1"/>
    </row>
    <row r="14" spans="1:17" x14ac:dyDescent="0.25">
      <c r="A14" s="16">
        <v>4</v>
      </c>
      <c r="B14" s="25">
        <v>2</v>
      </c>
      <c r="C14" s="27">
        <v>5200159</v>
      </c>
      <c r="D14" s="27" t="s">
        <v>289</v>
      </c>
      <c r="E14" s="30">
        <v>2015</v>
      </c>
      <c r="F14" s="33">
        <f t="shared" si="1"/>
        <v>8966519.7300000004</v>
      </c>
      <c r="G14" s="15">
        <v>222709.38</v>
      </c>
      <c r="H14" s="15">
        <v>8743810.3499999996</v>
      </c>
      <c r="I14" s="17">
        <f>VLOOKUP(B14,FUNDEB_ValoresCertif2015!$A$2:$C$300,3,)</f>
        <v>670965.96</v>
      </c>
      <c r="J14" s="33">
        <f>IFERROR(VLOOKUP(B14,Valores_MDE_2015!$A$2:$E$300,5,),0)</f>
        <v>176846.07</v>
      </c>
      <c r="K14" s="15">
        <f t="shared" si="0"/>
        <v>1445427.41</v>
      </c>
      <c r="L14" s="15">
        <v>1622273.48</v>
      </c>
      <c r="M14" s="15">
        <f>VLOOKUP(B14,FUNDEB_ValoresCertif2015!$A$2:$K$300,5,)</f>
        <v>517168.74</v>
      </c>
      <c r="N14" s="17">
        <f>VLOOKUP(B14,FUNDEB_ValoresCertif2015!$A$2:$K$300,6,)</f>
        <v>222620.05</v>
      </c>
      <c r="O14" s="39">
        <v>-861763.33</v>
      </c>
      <c r="P14" s="36">
        <v>27.7</v>
      </c>
      <c r="Q14" s="1"/>
    </row>
    <row r="15" spans="1:17" x14ac:dyDescent="0.25">
      <c r="A15" s="16">
        <v>5</v>
      </c>
      <c r="B15" s="25">
        <v>3</v>
      </c>
      <c r="C15" s="27">
        <v>5200175</v>
      </c>
      <c r="D15" s="27" t="s">
        <v>290</v>
      </c>
      <c r="E15" s="30">
        <v>2015</v>
      </c>
      <c r="F15" s="33">
        <f t="shared" si="1"/>
        <v>13856361.82</v>
      </c>
      <c r="G15" s="15">
        <v>928640.26</v>
      </c>
      <c r="H15" s="15">
        <v>12927721.560000001</v>
      </c>
      <c r="I15" s="17">
        <f>VLOOKUP(B15,FUNDEB_ValoresCertif2015!$A$2:$C$300,3,)</f>
        <v>2175738.61</v>
      </c>
      <c r="J15" s="33">
        <f>IFERROR(VLOOKUP(B15,Valores_MDE_2015!$A$2:$E$300,5,),0)</f>
        <v>0</v>
      </c>
      <c r="K15" s="15">
        <f t="shared" si="0"/>
        <v>3670340.47</v>
      </c>
      <c r="L15" s="15">
        <v>3670340.47</v>
      </c>
      <c r="M15" s="15">
        <f>VLOOKUP(B15,FUNDEB_ValoresCertif2015!$A$2:$K$300,5,)</f>
        <v>1435115.6</v>
      </c>
      <c r="N15" s="17">
        <f>VLOOKUP(B15,FUNDEB_ValoresCertif2015!$A$2:$K$300,6,)</f>
        <v>785085.79</v>
      </c>
      <c r="O15" s="39">
        <v>-208642.62</v>
      </c>
      <c r="P15" s="36">
        <v>27.99</v>
      </c>
      <c r="Q15" s="1"/>
    </row>
    <row r="16" spans="1:17" x14ac:dyDescent="0.25">
      <c r="A16" s="16">
        <v>6</v>
      </c>
      <c r="B16" s="25">
        <v>4</v>
      </c>
      <c r="C16" s="27">
        <v>5200209</v>
      </c>
      <c r="D16" s="27" t="s">
        <v>291</v>
      </c>
      <c r="E16" s="30">
        <v>2015</v>
      </c>
      <c r="F16" s="33">
        <f t="shared" si="1"/>
        <v>11540444.540000001</v>
      </c>
      <c r="G16" s="15">
        <v>310112.71000000002</v>
      </c>
      <c r="H16" s="15">
        <v>11230331.83</v>
      </c>
      <c r="I16" s="17">
        <f>VLOOKUP(B16,FUNDEB_ValoresCertif2015!$A$2:$C$300,3,)</f>
        <v>603006.68000000005</v>
      </c>
      <c r="J16" s="33">
        <f>IFERROR(VLOOKUP(B16,Valores_MDE_2015!$A$2:$E$300,5,),0)</f>
        <v>128437.64</v>
      </c>
      <c r="K16" s="15">
        <f t="shared" si="0"/>
        <v>2035640.2700000003</v>
      </c>
      <c r="L16" s="15">
        <v>2164077.91</v>
      </c>
      <c r="M16" s="15">
        <f>VLOOKUP(B16,FUNDEB_ValoresCertif2015!$A$2:$K$300,5,)</f>
        <v>606101.6</v>
      </c>
      <c r="N16" s="17">
        <f>VLOOKUP(B16,FUNDEB_ValoresCertif2015!$A$2:$K$300,6,)</f>
        <v>31280.73</v>
      </c>
      <c r="O16" s="39">
        <v>-1316035.25</v>
      </c>
      <c r="P16" s="36">
        <v>30.16</v>
      </c>
      <c r="Q16" s="1"/>
    </row>
    <row r="17" spans="1:17" x14ac:dyDescent="0.25">
      <c r="A17" s="16">
        <v>7</v>
      </c>
      <c r="B17" s="25">
        <v>387</v>
      </c>
      <c r="C17" s="27">
        <v>5200258</v>
      </c>
      <c r="D17" s="27" t="s">
        <v>292</v>
      </c>
      <c r="E17" s="30">
        <v>2015</v>
      </c>
      <c r="F17" s="33">
        <f t="shared" si="1"/>
        <v>102624223.46000001</v>
      </c>
      <c r="G17" s="15">
        <v>28038538.68</v>
      </c>
      <c r="H17" s="15">
        <v>74585684.780000001</v>
      </c>
      <c r="I17" s="17">
        <f>VLOOKUP(B17,FUNDEB_ValoresCertif2015!$A$2:$C$300,3,)</f>
        <v>70554919.879999995</v>
      </c>
      <c r="J17" s="33">
        <f>IFERROR(VLOOKUP(B17,Valores_MDE_2015!$A$2:$E$300,5,),0)</f>
        <v>203203.43</v>
      </c>
      <c r="K17" s="15">
        <f t="shared" si="0"/>
        <v>83899662.319999993</v>
      </c>
      <c r="L17" s="15">
        <v>84102865.75</v>
      </c>
      <c r="M17" s="15">
        <f>VLOOKUP(B17,FUNDEB_ValoresCertif2015!$A$2:$K$300,5,)</f>
        <v>49003134.18</v>
      </c>
      <c r="N17" s="17">
        <f>VLOOKUP(B17,FUNDEB_ValoresCertif2015!$A$2:$K$300,6,)</f>
        <v>22177196.800000001</v>
      </c>
      <c r="O17" s="39">
        <v>60303933.049999997</v>
      </c>
      <c r="P17" s="36">
        <v>23.19</v>
      </c>
      <c r="Q17" s="1"/>
    </row>
    <row r="18" spans="1:17" x14ac:dyDescent="0.25">
      <c r="A18" s="16">
        <v>8</v>
      </c>
      <c r="B18" s="25">
        <v>5</v>
      </c>
      <c r="C18" s="27">
        <v>5200308</v>
      </c>
      <c r="D18" s="27" t="s">
        <v>293</v>
      </c>
      <c r="E18" s="30">
        <v>2015</v>
      </c>
      <c r="F18" s="33">
        <f t="shared" si="1"/>
        <v>34953501.130000003</v>
      </c>
      <c r="G18" s="15">
        <v>6542194.6699999999</v>
      </c>
      <c r="H18" s="15">
        <v>28411306.460000001</v>
      </c>
      <c r="I18" s="17">
        <f>VLOOKUP(B18,FUNDEB_ValoresCertif2015!$A$2:$C$300,3,)</f>
        <v>11383548.560000001</v>
      </c>
      <c r="J18" s="33">
        <f>IFERROR(VLOOKUP(B18,Valores_MDE_2015!$A$2:$E$300,5,),0)</f>
        <v>190250.93</v>
      </c>
      <c r="K18" s="15">
        <f t="shared" si="0"/>
        <v>16618082.460000001</v>
      </c>
      <c r="L18" s="15">
        <v>16808333.390000001</v>
      </c>
      <c r="M18" s="15">
        <f>VLOOKUP(B18,FUNDEB_ValoresCertif2015!$A$2:$K$300,5,)</f>
        <v>9613672.5500000007</v>
      </c>
      <c r="N18" s="17">
        <f>VLOOKUP(B18,FUNDEB_ValoresCertif2015!$A$2:$K$300,6,)</f>
        <v>1735445.76</v>
      </c>
      <c r="O18" s="39">
        <v>7000638.46</v>
      </c>
      <c r="P18" s="36">
        <v>28.06</v>
      </c>
      <c r="Q18" s="1"/>
    </row>
    <row r="19" spans="1:17" x14ac:dyDescent="0.25">
      <c r="A19" s="16">
        <v>9</v>
      </c>
      <c r="B19" s="25">
        <v>6</v>
      </c>
      <c r="C19" s="27">
        <v>5200506</v>
      </c>
      <c r="D19" s="27" t="s">
        <v>294</v>
      </c>
      <c r="E19" s="30">
        <v>2015</v>
      </c>
      <c r="F19" s="33">
        <f t="shared" si="1"/>
        <v>9470133.7300000004</v>
      </c>
      <c r="G19" s="15">
        <v>321543.48</v>
      </c>
      <c r="H19" s="15">
        <v>9148590.25</v>
      </c>
      <c r="I19" s="17">
        <f>VLOOKUP(B19,FUNDEB_ValoresCertif2015!$A$2:$C$300,3,)</f>
        <v>147474.54</v>
      </c>
      <c r="J19" s="33">
        <f>IFERROR(VLOOKUP(B19,Valores_MDE_2015!$A$2:$E$300,5,),0)</f>
        <v>0</v>
      </c>
      <c r="K19" s="15">
        <f t="shared" si="0"/>
        <v>1099435.03</v>
      </c>
      <c r="L19" s="15">
        <v>1099435.03</v>
      </c>
      <c r="M19" s="15">
        <f>VLOOKUP(B19,FUNDEB_ValoresCertif2015!$A$2:$K$300,5,)</f>
        <v>147679.71</v>
      </c>
      <c r="N19" s="17">
        <f>VLOOKUP(B19,FUNDEB_ValoresCertif2015!$A$2:$K$300,6,)</f>
        <v>0</v>
      </c>
      <c r="O19" s="39">
        <v>-1333263.92</v>
      </c>
      <c r="P19" s="36">
        <v>25.69</v>
      </c>
      <c r="Q19" s="1"/>
    </row>
    <row r="20" spans="1:17" x14ac:dyDescent="0.25">
      <c r="A20" s="16">
        <v>10</v>
      </c>
      <c r="B20" s="25">
        <v>287</v>
      </c>
      <c r="C20" s="82">
        <v>5200555</v>
      </c>
      <c r="D20" s="82" t="s">
        <v>295</v>
      </c>
      <c r="E20" s="30">
        <v>2015</v>
      </c>
      <c r="F20" s="33">
        <f t="shared" si="1"/>
        <v>48020196.299999997</v>
      </c>
      <c r="G20" s="15">
        <v>6375060.1399999997</v>
      </c>
      <c r="H20" s="15">
        <v>41645136.159999996</v>
      </c>
      <c r="I20" s="17">
        <f>VLOOKUP(B20,FUNDEB_ValoresCertif2015!$A$2:$C$300,3,)</f>
        <v>4191691.28</v>
      </c>
      <c r="J20" s="33">
        <f>IFERROR(VLOOKUP(B20,Valores_MDE_2015!$A$2:$E$300,5,),0)</f>
        <v>0</v>
      </c>
      <c r="K20" s="15">
        <f t="shared" si="0"/>
        <v>10789743.369999999</v>
      </c>
      <c r="L20" s="15">
        <v>10789743.369999999</v>
      </c>
      <c r="M20" s="15">
        <f>VLOOKUP(B20,FUNDEB_ValoresCertif2015!$A$2:$K$300,5,)</f>
        <v>3722280.79</v>
      </c>
      <c r="N20" s="17">
        <f>VLOOKUP(B20,FUNDEB_ValoresCertif2015!$A$2:$K$300,6,)</f>
        <v>340604.93</v>
      </c>
      <c r="O20" s="39">
        <v>-3127106.64</v>
      </c>
      <c r="P20" s="36">
        <v>28.98</v>
      </c>
      <c r="Q20" s="1"/>
    </row>
    <row r="21" spans="1:17" x14ac:dyDescent="0.25">
      <c r="A21" s="16">
        <v>11</v>
      </c>
      <c r="B21" s="25">
        <v>7</v>
      </c>
      <c r="C21" s="27">
        <v>5200605</v>
      </c>
      <c r="D21" s="27" t="s">
        <v>296</v>
      </c>
      <c r="E21" s="30">
        <v>2015</v>
      </c>
      <c r="F21" s="33">
        <f t="shared" si="1"/>
        <v>14471647.579999998</v>
      </c>
      <c r="G21" s="15">
        <v>2247430.71</v>
      </c>
      <c r="H21" s="15">
        <v>12224216.869999999</v>
      </c>
      <c r="I21" s="17">
        <f>VLOOKUP(B21,FUNDEB_ValoresCertif2015!$A$2:$C$300,3,)</f>
        <v>3356345.14</v>
      </c>
      <c r="J21" s="33">
        <f>IFERROR(VLOOKUP(B21,Valores_MDE_2015!$A$2:$E$300,5,),0)</f>
        <v>0</v>
      </c>
      <c r="K21" s="15">
        <f t="shared" si="0"/>
        <v>5297031.0599999996</v>
      </c>
      <c r="L21" s="15">
        <v>5297031.0599999996</v>
      </c>
      <c r="M21" s="15">
        <f>VLOOKUP(B21,FUNDEB_ValoresCertif2015!$A$2:$K$300,5,)</f>
        <v>2848127.88</v>
      </c>
      <c r="N21" s="17">
        <f>VLOOKUP(B21,FUNDEB_ValoresCertif2015!$A$2:$K$300,6,)</f>
        <v>664122.53</v>
      </c>
      <c r="O21" s="39">
        <v>1141623.1200000001</v>
      </c>
      <c r="P21" s="36">
        <v>28.71</v>
      </c>
      <c r="Q21" s="1"/>
    </row>
    <row r="22" spans="1:17" x14ac:dyDescent="0.25">
      <c r="A22" s="16">
        <v>12</v>
      </c>
      <c r="B22" s="25">
        <v>8</v>
      </c>
      <c r="C22" s="27">
        <v>5200803</v>
      </c>
      <c r="D22" s="27" t="s">
        <v>297</v>
      </c>
      <c r="E22" s="30">
        <v>2015</v>
      </c>
      <c r="F22" s="33">
        <f t="shared" si="1"/>
        <v>12894539.020000001</v>
      </c>
      <c r="G22" s="15">
        <v>840598.72</v>
      </c>
      <c r="H22" s="15">
        <v>12053940.300000001</v>
      </c>
      <c r="I22" s="17">
        <f>VLOOKUP(B22,FUNDEB_ValoresCertif2015!$A$2:$C$300,3,)</f>
        <v>4707637.03</v>
      </c>
      <c r="J22" s="33">
        <f>IFERROR(VLOOKUP(B22,Valores_MDE_2015!$A$2:$E$300,5,),0)</f>
        <v>31250.6</v>
      </c>
      <c r="K22" s="15">
        <f t="shared" si="0"/>
        <v>5562995.9300000006</v>
      </c>
      <c r="L22" s="15">
        <v>5594246.5300000003</v>
      </c>
      <c r="M22" s="15">
        <f>VLOOKUP(B22,FUNDEB_ValoresCertif2015!$A$2:$K$300,5,)</f>
        <v>3083661.27</v>
      </c>
      <c r="N22" s="17">
        <f>VLOOKUP(B22,FUNDEB_ValoresCertif2015!$A$2:$K$300,6,)</f>
        <v>1454376.64</v>
      </c>
      <c r="O22" s="39">
        <v>2725073.69</v>
      </c>
      <c r="P22" s="36">
        <v>22.25</v>
      </c>
      <c r="Q22" s="1"/>
    </row>
    <row r="23" spans="1:17" x14ac:dyDescent="0.25">
      <c r="A23" s="16">
        <v>13</v>
      </c>
      <c r="B23" s="25">
        <v>388</v>
      </c>
      <c r="C23" s="27">
        <v>5200829</v>
      </c>
      <c r="D23" s="27" t="s">
        <v>298</v>
      </c>
      <c r="E23" s="30">
        <v>2015</v>
      </c>
      <c r="F23" s="33">
        <f t="shared" si="1"/>
        <v>9947162.0500000007</v>
      </c>
      <c r="G23" s="15">
        <v>341720.21</v>
      </c>
      <c r="H23" s="15">
        <v>9605441.8399999999</v>
      </c>
      <c r="I23" s="17">
        <f>VLOOKUP(B23,FUNDEB_ValoresCertif2015!$A$2:$C$300,3,)</f>
        <v>1286759.98</v>
      </c>
      <c r="J23" s="33">
        <f>IFERROR(VLOOKUP(B23,Valores_MDE_2015!$A$2:$E$300,5,),0)</f>
        <v>0</v>
      </c>
      <c r="K23" s="15">
        <f t="shared" si="0"/>
        <v>2499838.96</v>
      </c>
      <c r="L23" s="15">
        <v>2499838.96</v>
      </c>
      <c r="M23" s="15">
        <f>VLOOKUP(B23,FUNDEB_ValoresCertif2015!$A$2:$K$300,5,)</f>
        <v>942128.3</v>
      </c>
      <c r="N23" s="17">
        <f>VLOOKUP(B23,FUNDEB_ValoresCertif2015!$A$2:$K$300,6,)</f>
        <v>380450.93</v>
      </c>
      <c r="O23" s="39">
        <v>-501492.47</v>
      </c>
      <c r="P23" s="36">
        <v>30.17</v>
      </c>
      <c r="Q23" s="1"/>
    </row>
    <row r="24" spans="1:17" x14ac:dyDescent="0.25">
      <c r="A24" s="16">
        <v>14</v>
      </c>
      <c r="B24" s="25">
        <v>9</v>
      </c>
      <c r="C24" s="27">
        <v>5200852</v>
      </c>
      <c r="D24" s="27" t="s">
        <v>299</v>
      </c>
      <c r="E24" s="30">
        <v>2015</v>
      </c>
      <c r="F24" s="33">
        <f t="shared" si="1"/>
        <v>10796716.109999999</v>
      </c>
      <c r="G24" s="15">
        <v>388102.17</v>
      </c>
      <c r="H24" s="15">
        <v>10408613.939999999</v>
      </c>
      <c r="I24" s="17">
        <f>VLOOKUP(B24,FUNDEB_ValoresCertif2015!$A$2:$C$300,3,)</f>
        <v>1687757.74</v>
      </c>
      <c r="J24" s="33">
        <f>IFERROR(VLOOKUP(B24,Valores_MDE_2015!$A$2:$E$300,5,),0)</f>
        <v>0</v>
      </c>
      <c r="K24" s="15">
        <f t="shared" si="0"/>
        <v>2738414.79</v>
      </c>
      <c r="L24" s="15">
        <v>2738414.79</v>
      </c>
      <c r="M24" s="15">
        <f>VLOOKUP(B24,FUNDEB_ValoresCertif2015!$A$2:$K$300,5,)</f>
        <v>1031129.38</v>
      </c>
      <c r="N24" s="17">
        <f>VLOOKUP(B24,FUNDEB_ValoresCertif2015!$A$2:$K$300,6,)</f>
        <v>734819.2</v>
      </c>
      <c r="O24" s="39">
        <v>-67202.45</v>
      </c>
      <c r="P24" s="36">
        <v>25.99</v>
      </c>
      <c r="Q24" s="1"/>
    </row>
    <row r="25" spans="1:17" x14ac:dyDescent="0.25">
      <c r="A25" s="16">
        <v>15</v>
      </c>
      <c r="B25" s="25">
        <v>10</v>
      </c>
      <c r="C25" s="27">
        <v>5200902</v>
      </c>
      <c r="D25" s="27" t="s">
        <v>300</v>
      </c>
      <c r="E25" s="30">
        <v>2015</v>
      </c>
      <c r="F25" s="33">
        <f t="shared" si="1"/>
        <v>10150335.91</v>
      </c>
      <c r="G25" s="15">
        <v>545229.97</v>
      </c>
      <c r="H25" s="15">
        <v>9605105.9399999995</v>
      </c>
      <c r="I25" s="17">
        <f>VLOOKUP(B25,FUNDEB_ValoresCertif2015!$A$2:$C$300,3,)</f>
        <v>626184.06999999995</v>
      </c>
      <c r="J25" s="33">
        <f>IFERROR(VLOOKUP(B25,Valores_MDE_2015!$A$2:$E$300,5,),0)</f>
        <v>4166.2</v>
      </c>
      <c r="K25" s="15">
        <f t="shared" si="0"/>
        <v>1976587.33</v>
      </c>
      <c r="L25" s="15">
        <v>1980753.53</v>
      </c>
      <c r="M25" s="15">
        <f>VLOOKUP(B25,FUNDEB_ValoresCertif2015!$A$2:$K$300,5,)</f>
        <v>612513.19999999995</v>
      </c>
      <c r="N25" s="17">
        <f>VLOOKUP(B25,FUNDEB_ValoresCertif2015!$A$2:$K$300,6,)</f>
        <v>42168.25</v>
      </c>
      <c r="O25" s="39">
        <v>-919878.96</v>
      </c>
      <c r="P25" s="36">
        <v>28.58</v>
      </c>
      <c r="Q25" s="1"/>
    </row>
    <row r="26" spans="1:17" x14ac:dyDescent="0.25">
      <c r="A26" s="16">
        <v>16</v>
      </c>
      <c r="B26" s="25">
        <v>11</v>
      </c>
      <c r="C26" s="27">
        <v>5201108</v>
      </c>
      <c r="D26" s="27" t="s">
        <v>301</v>
      </c>
      <c r="E26" s="30">
        <v>2015</v>
      </c>
      <c r="F26" s="33">
        <f t="shared" si="1"/>
        <v>483308388.51999998</v>
      </c>
      <c r="G26" s="15">
        <v>169764880.99000001</v>
      </c>
      <c r="H26" s="15">
        <v>313543507.52999997</v>
      </c>
      <c r="I26" s="17">
        <f>VLOOKUP(B26,FUNDEB_ValoresCertif2015!$A$2:$C$300,3,)</f>
        <v>113873500.19</v>
      </c>
      <c r="J26" s="33">
        <f>IFERROR(VLOOKUP(B26,Valores_MDE_2015!$A$2:$E$300,5,),0)</f>
        <v>25550155.510000002</v>
      </c>
      <c r="K26" s="15">
        <f t="shared" si="0"/>
        <v>178678836.95000002</v>
      </c>
      <c r="L26" s="15">
        <v>204228992.46000001</v>
      </c>
      <c r="M26" s="15">
        <f>VLOOKUP(B26,FUNDEB_ValoresCertif2015!$A$2:$K$300,5,)</f>
        <v>91659637.859999999</v>
      </c>
      <c r="N26" s="17">
        <f>VLOOKUP(B26,FUNDEB_ValoresCertif2015!$A$2:$K$300,6,)</f>
        <v>23057271.98</v>
      </c>
      <c r="O26" s="39">
        <v>60764576.93</v>
      </c>
      <c r="P26" s="36">
        <v>29.68</v>
      </c>
      <c r="Q26" s="1"/>
    </row>
    <row r="27" spans="1:17" x14ac:dyDescent="0.25">
      <c r="A27" s="16">
        <v>17</v>
      </c>
      <c r="B27" s="25">
        <v>16</v>
      </c>
      <c r="C27" s="27">
        <v>5201207</v>
      </c>
      <c r="D27" s="27" t="s">
        <v>302</v>
      </c>
      <c r="E27" s="30">
        <v>2015</v>
      </c>
      <c r="F27" s="33">
        <f t="shared" si="1"/>
        <v>8213791.4200000009</v>
      </c>
      <c r="G27" s="15">
        <v>151100.23000000001</v>
      </c>
      <c r="H27" s="15">
        <v>8062691.1900000004</v>
      </c>
      <c r="I27" s="17">
        <f>VLOOKUP(B27,FUNDEB_ValoresCertif2015!$A$2:$C$300,3,)</f>
        <v>384640.13</v>
      </c>
      <c r="J27" s="33">
        <f>IFERROR(VLOOKUP(B27,Valores_MDE_2015!$A$2:$E$300,5,),0)</f>
        <v>1168.9000000000001</v>
      </c>
      <c r="K27" s="15">
        <f t="shared" si="0"/>
        <v>1341736.9700000002</v>
      </c>
      <c r="L27" s="15">
        <v>1342905.87</v>
      </c>
      <c r="M27" s="15">
        <f>VLOOKUP(B27,FUNDEB_ValoresCertif2015!$A$2:$K$300,5,)</f>
        <v>347643.35</v>
      </c>
      <c r="N27" s="17">
        <f>VLOOKUP(B27,FUNDEB_ValoresCertif2015!$A$2:$K$300,6,)</f>
        <v>37958.5</v>
      </c>
      <c r="O27" s="39">
        <v>-1109532.53</v>
      </c>
      <c r="P27" s="36">
        <v>29.86</v>
      </c>
      <c r="Q27" s="1"/>
    </row>
    <row r="28" spans="1:17" x14ac:dyDescent="0.25">
      <c r="A28" s="16">
        <v>18</v>
      </c>
      <c r="B28" s="25">
        <v>17</v>
      </c>
      <c r="C28" s="27">
        <v>5201306</v>
      </c>
      <c r="D28" s="27" t="s">
        <v>303</v>
      </c>
      <c r="E28" s="30">
        <v>2015</v>
      </c>
      <c r="F28" s="33">
        <f t="shared" si="1"/>
        <v>27945915.989999998</v>
      </c>
      <c r="G28" s="15">
        <v>3493698.97</v>
      </c>
      <c r="H28" s="15">
        <v>24452217.02</v>
      </c>
      <c r="I28" s="17">
        <f>VLOOKUP(B28,FUNDEB_ValoresCertif2015!$A$2:$C$300,3,)</f>
        <v>5571798.1399999997</v>
      </c>
      <c r="J28" s="33">
        <f>IFERROR(VLOOKUP(B28,Valores_MDE_2015!$A$2:$E$300,5,),0)</f>
        <v>211473.61</v>
      </c>
      <c r="K28" s="15">
        <f t="shared" si="0"/>
        <v>8489650.7300000004</v>
      </c>
      <c r="L28" s="15">
        <v>8701124.3399999999</v>
      </c>
      <c r="M28" s="15">
        <f>VLOOKUP(B28,FUNDEB_ValoresCertif2015!$A$2:$K$300,5,)</f>
        <v>4288675.8499999996</v>
      </c>
      <c r="N28" s="17">
        <f>VLOOKUP(B28,FUNDEB_ValoresCertif2015!$A$2:$K$300,6,)</f>
        <v>1422243.83</v>
      </c>
      <c r="O28" s="39">
        <v>1139668.73</v>
      </c>
      <c r="P28" s="36">
        <v>27.06</v>
      </c>
      <c r="Q28" s="1"/>
    </row>
    <row r="29" spans="1:17" x14ac:dyDescent="0.25">
      <c r="A29" s="16">
        <v>19</v>
      </c>
      <c r="B29" s="25">
        <v>19</v>
      </c>
      <c r="C29" s="82">
        <v>5201405</v>
      </c>
      <c r="D29" s="82" t="s">
        <v>304</v>
      </c>
      <c r="E29" s="30">
        <v>2015</v>
      </c>
      <c r="F29" s="33">
        <f t="shared" si="1"/>
        <v>444226054.56999999</v>
      </c>
      <c r="G29" s="15">
        <v>187653557.41</v>
      </c>
      <c r="H29" s="15">
        <v>256572497.16</v>
      </c>
      <c r="I29" s="17">
        <f>VLOOKUP(B29,FUNDEB_ValoresCertif2015!$A$2:$C$300,3,)</f>
        <v>115513137.81</v>
      </c>
      <c r="J29" s="33">
        <f>IFERROR(VLOOKUP(B29,Valores_MDE_2015!$A$2:$E$300,5,),0)</f>
        <v>10685867.449999999</v>
      </c>
      <c r="K29" s="15">
        <f t="shared" si="0"/>
        <v>201613333.74000001</v>
      </c>
      <c r="L29" s="15">
        <v>212299201.19</v>
      </c>
      <c r="M29" s="15">
        <f>VLOOKUP(B29,FUNDEB_ValoresCertif2015!$A$2:$K$300,5,)</f>
        <v>104715412.09</v>
      </c>
      <c r="N29" s="17">
        <f>VLOOKUP(B29,FUNDEB_ValoresCertif2015!$A$2:$K$300,6,)</f>
        <v>11932964.640000001</v>
      </c>
      <c r="O29" s="39">
        <v>99853532.480000004</v>
      </c>
      <c r="P29" s="36">
        <v>25.31</v>
      </c>
      <c r="Q29" s="1"/>
    </row>
    <row r="30" spans="1:17" x14ac:dyDescent="0.25">
      <c r="A30" s="16">
        <v>20</v>
      </c>
      <c r="B30" s="25">
        <v>290</v>
      </c>
      <c r="C30" s="27">
        <v>5201454</v>
      </c>
      <c r="D30" s="27" t="s">
        <v>305</v>
      </c>
      <c r="E30" s="30">
        <v>2015</v>
      </c>
      <c r="F30" s="33">
        <f t="shared" si="1"/>
        <v>11292844.270000001</v>
      </c>
      <c r="G30" s="15">
        <v>504807.3</v>
      </c>
      <c r="H30" s="15">
        <v>10788036.970000001</v>
      </c>
      <c r="I30" s="17">
        <f>VLOOKUP(B30,FUNDEB_ValoresCertif2015!$A$2:$C$300,3,)</f>
        <v>1951157.51</v>
      </c>
      <c r="J30" s="33">
        <f>IFERROR(VLOOKUP(B30,Valores_MDE_2015!$A$2:$E$300,5,),0)</f>
        <v>43538.59</v>
      </c>
      <c r="K30" s="15">
        <f t="shared" si="0"/>
        <v>4143953.17</v>
      </c>
      <c r="L30" s="15">
        <v>4187491.76</v>
      </c>
      <c r="M30" s="15">
        <f>VLOOKUP(B30,FUNDEB_ValoresCertif2015!$A$2:$K$300,5,)</f>
        <v>1672499.83</v>
      </c>
      <c r="N30" s="17">
        <f>VLOOKUP(B30,FUNDEB_ValoresCertif2015!$A$2:$K$300,6,)</f>
        <v>396701.8</v>
      </c>
      <c r="O30" s="39">
        <v>92230.38</v>
      </c>
      <c r="P30" s="36">
        <v>36.26</v>
      </c>
      <c r="Q30" s="1"/>
    </row>
    <row r="31" spans="1:17" x14ac:dyDescent="0.25">
      <c r="A31" s="16">
        <v>21</v>
      </c>
      <c r="B31" s="25">
        <v>20</v>
      </c>
      <c r="C31" s="27">
        <v>5201504</v>
      </c>
      <c r="D31" s="27" t="s">
        <v>306</v>
      </c>
      <c r="E31" s="30">
        <v>2015</v>
      </c>
      <c r="F31" s="33">
        <f t="shared" si="1"/>
        <v>20556621.129999999</v>
      </c>
      <c r="G31" s="15">
        <v>4150338.93</v>
      </c>
      <c r="H31" s="15">
        <v>16406282.199999999</v>
      </c>
      <c r="I31" s="17">
        <f>VLOOKUP(B31,FUNDEB_ValoresCertif2015!$A$2:$C$300,3,)</f>
        <v>2039180.82</v>
      </c>
      <c r="J31" s="33">
        <f>IFERROR(VLOOKUP(B31,Valores_MDE_2015!$A$2:$E$300,5,),0)</f>
        <v>434322.22</v>
      </c>
      <c r="K31" s="15">
        <f t="shared" si="0"/>
        <v>5570012.6500000004</v>
      </c>
      <c r="L31" s="15">
        <v>6004334.8700000001</v>
      </c>
      <c r="M31" s="15">
        <f>VLOOKUP(B31,FUNDEB_ValoresCertif2015!$A$2:$K$300,5,)</f>
        <v>1464680.7</v>
      </c>
      <c r="N31" s="17">
        <f>VLOOKUP(B31,FUNDEB_ValoresCertif2015!$A$2:$K$300,6,)</f>
        <v>485119.02</v>
      </c>
      <c r="O31" s="39">
        <v>-695680.73</v>
      </c>
      <c r="P31" s="36">
        <v>32.590000000000003</v>
      </c>
      <c r="Q31" s="1"/>
    </row>
    <row r="32" spans="1:17" x14ac:dyDescent="0.25">
      <c r="A32" s="16">
        <v>22</v>
      </c>
      <c r="B32" s="25">
        <v>21</v>
      </c>
      <c r="C32" s="27">
        <v>5201603</v>
      </c>
      <c r="D32" s="27" t="s">
        <v>307</v>
      </c>
      <c r="E32" s="30">
        <v>2015</v>
      </c>
      <c r="F32" s="33">
        <f t="shared" si="1"/>
        <v>9387601.290000001</v>
      </c>
      <c r="G32" s="15">
        <v>442884.99</v>
      </c>
      <c r="H32" s="15">
        <v>8944716.3000000007</v>
      </c>
      <c r="I32" s="17">
        <f>VLOOKUP(B32,FUNDEB_ValoresCertif2015!$A$2:$C$300,3,)</f>
        <v>757852.28</v>
      </c>
      <c r="J32" s="33">
        <f>IFERROR(VLOOKUP(B32,Valores_MDE_2015!$A$2:$E$300,5,),0)</f>
        <v>0</v>
      </c>
      <c r="K32" s="15">
        <f t="shared" si="0"/>
        <v>1593776.75</v>
      </c>
      <c r="L32" s="15">
        <v>1593776.75</v>
      </c>
      <c r="M32" s="15">
        <f>VLOOKUP(B32,FUNDEB_ValoresCertif2015!$A$2:$K$300,5,)</f>
        <v>598767.31000000006</v>
      </c>
      <c r="N32" s="17">
        <f>VLOOKUP(B32,FUNDEB_ValoresCertif2015!$A$2:$K$300,6,)</f>
        <v>214113.37</v>
      </c>
      <c r="O32" s="39">
        <v>-774997.12</v>
      </c>
      <c r="P32" s="36">
        <v>25.23</v>
      </c>
      <c r="Q32" s="1"/>
    </row>
    <row r="33" spans="1:17" x14ac:dyDescent="0.25">
      <c r="A33" s="16">
        <v>23</v>
      </c>
      <c r="B33" s="25">
        <v>22</v>
      </c>
      <c r="C33" s="27">
        <v>5201702</v>
      </c>
      <c r="D33" s="27" t="s">
        <v>308</v>
      </c>
      <c r="E33" s="30">
        <v>2015</v>
      </c>
      <c r="F33" s="33">
        <f t="shared" si="1"/>
        <v>19655643.369999997</v>
      </c>
      <c r="G33" s="15">
        <v>1994103.54</v>
      </c>
      <c r="H33" s="15">
        <v>17661539.829999998</v>
      </c>
      <c r="I33" s="17">
        <f>VLOOKUP(B33,FUNDEB_ValoresCertif2015!$A$2:$C$300,3,)</f>
        <v>6659277.1500000004</v>
      </c>
      <c r="J33" s="33">
        <f>IFERROR(VLOOKUP(B33,Valores_MDE_2015!$A$2:$E$300,5,),0)</f>
        <v>198414.29</v>
      </c>
      <c r="K33" s="15">
        <f t="shared" si="0"/>
        <v>9028843.7000000011</v>
      </c>
      <c r="L33" s="15">
        <v>9227257.9900000002</v>
      </c>
      <c r="M33" s="15">
        <f>VLOOKUP(B33,FUNDEB_ValoresCertif2015!$A$2:$K$300,5,)</f>
        <v>4065567.91</v>
      </c>
      <c r="N33" s="17">
        <f>VLOOKUP(B33,FUNDEB_ValoresCertif2015!$A$2:$K$300,6,)</f>
        <v>2748119.57</v>
      </c>
      <c r="O33" s="39">
        <v>3530993.85</v>
      </c>
      <c r="P33" s="36">
        <v>28.98</v>
      </c>
      <c r="Q33" s="1"/>
    </row>
    <row r="34" spans="1:17" x14ac:dyDescent="0.25">
      <c r="A34" s="16">
        <v>24</v>
      </c>
      <c r="B34" s="25">
        <v>23</v>
      </c>
      <c r="C34" s="27">
        <v>5201801</v>
      </c>
      <c r="D34" s="27" t="s">
        <v>309</v>
      </c>
      <c r="E34" s="30">
        <v>2015</v>
      </c>
      <c r="F34" s="33">
        <f t="shared" si="1"/>
        <v>12157852.630000001</v>
      </c>
      <c r="G34" s="15">
        <v>2384005.31</v>
      </c>
      <c r="H34" s="15">
        <v>9773847.3200000003</v>
      </c>
      <c r="I34" s="17">
        <f>VLOOKUP(B34,FUNDEB_ValoresCertif2015!$A$2:$C$300,3,)</f>
        <v>3429407.45</v>
      </c>
      <c r="J34" s="33">
        <f>IFERROR(VLOOKUP(B34,Valores_MDE_2015!$A$2:$E$300,5,),0)</f>
        <v>0</v>
      </c>
      <c r="K34" s="15">
        <f t="shared" si="0"/>
        <v>4970590</v>
      </c>
      <c r="L34" s="15">
        <v>4970590</v>
      </c>
      <c r="M34" s="15">
        <f>VLOOKUP(B34,FUNDEB_ValoresCertif2015!$A$2:$K$300,5,)</f>
        <v>2711967.75</v>
      </c>
      <c r="N34" s="17">
        <f>VLOOKUP(B34,FUNDEB_ValoresCertif2015!$A$2:$K$300,6,)</f>
        <v>731297.52</v>
      </c>
      <c r="O34" s="39">
        <v>1910641.53</v>
      </c>
      <c r="P34" s="36">
        <v>25.17</v>
      </c>
      <c r="Q34" s="1"/>
    </row>
    <row r="35" spans="1:17" x14ac:dyDescent="0.25">
      <c r="A35" s="16">
        <v>25</v>
      </c>
      <c r="B35" s="25">
        <v>24</v>
      </c>
      <c r="C35" s="27">
        <v>5202155</v>
      </c>
      <c r="D35" s="27" t="s">
        <v>310</v>
      </c>
      <c r="E35" s="30">
        <v>2015</v>
      </c>
      <c r="F35" s="33">
        <f t="shared" si="1"/>
        <v>12551161.75</v>
      </c>
      <c r="G35" s="15">
        <v>1156881.3500000001</v>
      </c>
      <c r="H35" s="15">
        <v>11394280.4</v>
      </c>
      <c r="I35" s="17">
        <f>VLOOKUP(B35,FUNDEB_ValoresCertif2015!$A$2:$C$300,3,)</f>
        <v>2253901.88</v>
      </c>
      <c r="J35" s="33">
        <f>IFERROR(VLOOKUP(B35,Valores_MDE_2015!$A$2:$E$300,5,),0)</f>
        <v>0</v>
      </c>
      <c r="K35" s="15">
        <f t="shared" si="0"/>
        <v>3969712.47</v>
      </c>
      <c r="L35" s="15">
        <v>3969712.47</v>
      </c>
      <c r="M35" s="15">
        <f>VLOOKUP(B35,FUNDEB_ValoresCertif2015!$A$2:$K$300,5,)</f>
        <v>1965389.89</v>
      </c>
      <c r="N35" s="17">
        <f>VLOOKUP(B35,FUNDEB_ValoresCertif2015!$A$2:$K$300,6,)</f>
        <v>352160.49</v>
      </c>
      <c r="O35" s="39">
        <v>42818.84</v>
      </c>
      <c r="P35" s="36">
        <v>31.29</v>
      </c>
      <c r="Q35" s="1"/>
    </row>
    <row r="36" spans="1:17" x14ac:dyDescent="0.25">
      <c r="A36" s="16">
        <v>26</v>
      </c>
      <c r="B36" s="25">
        <v>25</v>
      </c>
      <c r="C36" s="27">
        <v>5202353</v>
      </c>
      <c r="D36" s="27" t="s">
        <v>311</v>
      </c>
      <c r="E36" s="30">
        <v>2015</v>
      </c>
      <c r="F36" s="33">
        <f t="shared" si="1"/>
        <v>13212771.119999999</v>
      </c>
      <c r="G36" s="15">
        <v>2145933.5299999998</v>
      </c>
      <c r="H36" s="15">
        <v>11066837.59</v>
      </c>
      <c r="I36" s="17">
        <f>VLOOKUP(B36,FUNDEB_ValoresCertif2015!$A$2:$C$300,3,)</f>
        <v>1401968.96</v>
      </c>
      <c r="J36" s="33">
        <f>IFERROR(VLOOKUP(B36,Valores_MDE_2015!$A$2:$E$300,5,),0)</f>
        <v>0</v>
      </c>
      <c r="K36" s="15">
        <f t="shared" si="0"/>
        <v>2855226.44</v>
      </c>
      <c r="L36" s="15">
        <v>2855226.44</v>
      </c>
      <c r="M36" s="15">
        <f>VLOOKUP(B36,FUNDEB_ValoresCertif2015!$A$2:$K$300,5,)</f>
        <v>1109953.22</v>
      </c>
      <c r="N36" s="17">
        <f>VLOOKUP(B36,FUNDEB_ValoresCertif2015!$A$2:$K$300,6,)</f>
        <v>270802.5</v>
      </c>
      <c r="O36" s="39">
        <v>-575479.62</v>
      </c>
      <c r="P36" s="36">
        <v>25.97</v>
      </c>
      <c r="Q36" s="1"/>
    </row>
    <row r="37" spans="1:17" x14ac:dyDescent="0.25">
      <c r="A37" s="16">
        <v>27</v>
      </c>
      <c r="B37" s="25">
        <v>26</v>
      </c>
      <c r="C37" s="27">
        <v>5202502</v>
      </c>
      <c r="D37" s="27" t="s">
        <v>312</v>
      </c>
      <c r="E37" s="30">
        <v>2015</v>
      </c>
      <c r="F37" s="33">
        <f t="shared" si="1"/>
        <v>21357823.379999999</v>
      </c>
      <c r="G37" s="15">
        <v>5955297.3799999999</v>
      </c>
      <c r="H37" s="15">
        <v>15402526</v>
      </c>
      <c r="I37" s="17">
        <f>VLOOKUP(B37,FUNDEB_ValoresCertif2015!$A$2:$C$300,3,)</f>
        <v>3424056.18</v>
      </c>
      <c r="J37" s="33">
        <f>IFERROR(VLOOKUP(B37,Valores_MDE_2015!$A$2:$E$300,5,),0)</f>
        <v>124430.59</v>
      </c>
      <c r="K37" s="15">
        <f t="shared" si="0"/>
        <v>6223158.3500000006</v>
      </c>
      <c r="L37" s="15">
        <v>6347588.9400000004</v>
      </c>
      <c r="M37" s="15">
        <f>VLOOKUP(B37,FUNDEB_ValoresCertif2015!$A$2:$K$300,5,)</f>
        <v>2470775.31</v>
      </c>
      <c r="N37" s="17">
        <f>VLOOKUP(B37,FUNDEB_ValoresCertif2015!$A$2:$K$300,6,)</f>
        <v>896832.73</v>
      </c>
      <c r="O37" s="39">
        <v>954817.31</v>
      </c>
      <c r="P37" s="36">
        <v>25.25</v>
      </c>
      <c r="Q37" s="1"/>
    </row>
    <row r="38" spans="1:17" x14ac:dyDescent="0.25">
      <c r="A38" s="16">
        <v>28</v>
      </c>
      <c r="B38" s="25">
        <v>27</v>
      </c>
      <c r="C38" s="27">
        <v>5202601</v>
      </c>
      <c r="D38" s="27" t="s">
        <v>313</v>
      </c>
      <c r="E38" s="30">
        <v>2015</v>
      </c>
      <c r="F38" s="33">
        <f t="shared" si="1"/>
        <v>10034562.84</v>
      </c>
      <c r="G38" s="15">
        <v>465647.98</v>
      </c>
      <c r="H38" s="15">
        <v>9568914.8599999994</v>
      </c>
      <c r="I38" s="17">
        <f>VLOOKUP(B38,FUNDEB_ValoresCertif2015!$A$2:$C$300,3,)</f>
        <v>768754.19</v>
      </c>
      <c r="J38" s="33">
        <f>IFERROR(VLOOKUP(B38,Valores_MDE_2015!$A$2:$E$300,5,),0)</f>
        <v>102697.78</v>
      </c>
      <c r="K38" s="15">
        <f t="shared" si="0"/>
        <v>1679610.54</v>
      </c>
      <c r="L38" s="15">
        <v>1782308.32</v>
      </c>
      <c r="M38" s="15">
        <f>VLOOKUP(B38,FUNDEB_ValoresCertif2015!$A$2:$K$300,5,)</f>
        <v>690608.12</v>
      </c>
      <c r="N38" s="17">
        <f>VLOOKUP(B38,FUNDEB_ValoresCertif2015!$A$2:$K$300,6,)</f>
        <v>84153.25</v>
      </c>
      <c r="O38" s="39">
        <v>-1062540.51</v>
      </c>
      <c r="P38" s="36">
        <v>28.35</v>
      </c>
      <c r="Q38" s="1"/>
    </row>
    <row r="39" spans="1:17" x14ac:dyDescent="0.25">
      <c r="A39" s="16">
        <v>29</v>
      </c>
      <c r="B39" s="25">
        <v>28</v>
      </c>
      <c r="C39" s="27">
        <v>5202809</v>
      </c>
      <c r="D39" s="27" t="s">
        <v>314</v>
      </c>
      <c r="E39" s="30">
        <v>2015</v>
      </c>
      <c r="F39" s="33">
        <f t="shared" si="1"/>
        <v>9875449.620000001</v>
      </c>
      <c r="G39" s="15">
        <v>485442.13</v>
      </c>
      <c r="H39" s="15">
        <v>9390007.4900000002</v>
      </c>
      <c r="I39" s="17">
        <f>VLOOKUP(B39,FUNDEB_ValoresCertif2015!$A$2:$C$300,3,)</f>
        <v>1271109.05</v>
      </c>
      <c r="J39" s="33">
        <f>IFERROR(VLOOKUP(B39,Valores_MDE_2015!$A$2:$E$300,5,),0)</f>
        <v>166439.35999999999</v>
      </c>
      <c r="K39" s="15">
        <f t="shared" si="0"/>
        <v>2033245.21</v>
      </c>
      <c r="L39" s="15">
        <v>2199684.5699999998</v>
      </c>
      <c r="M39" s="15">
        <f>VLOOKUP(B39,FUNDEB_ValoresCertif2015!$A$2:$K$300,5,)</f>
        <v>1221780.01</v>
      </c>
      <c r="N39" s="17">
        <f>VLOOKUP(B39,FUNDEB_ValoresCertif2015!$A$2:$K$300,6,)</f>
        <v>56812.75</v>
      </c>
      <c r="O39" s="39">
        <v>-478249.44</v>
      </c>
      <c r="P39" s="36">
        <v>27.12</v>
      </c>
      <c r="Q39" s="1"/>
    </row>
    <row r="40" spans="1:17" x14ac:dyDescent="0.25">
      <c r="A40" s="16">
        <v>30</v>
      </c>
      <c r="B40" s="25">
        <v>29</v>
      </c>
      <c r="C40" s="27">
        <v>5203104</v>
      </c>
      <c r="D40" s="27" t="s">
        <v>315</v>
      </c>
      <c r="E40" s="30">
        <v>2015</v>
      </c>
      <c r="F40" s="33">
        <f t="shared" si="1"/>
        <v>11011227.75</v>
      </c>
      <c r="G40" s="15">
        <v>927826.85</v>
      </c>
      <c r="H40" s="15">
        <v>10083400.9</v>
      </c>
      <c r="I40" s="17">
        <f>VLOOKUP(B40,FUNDEB_ValoresCertif2015!$A$2:$C$300,3,)</f>
        <v>1189589.32</v>
      </c>
      <c r="J40" s="33">
        <f>IFERROR(VLOOKUP(B40,Valores_MDE_2015!$A$2:$E$300,5,),0)</f>
        <v>0</v>
      </c>
      <c r="K40" s="15">
        <f t="shared" si="0"/>
        <v>2746269.1</v>
      </c>
      <c r="L40" s="15">
        <v>2746269.1</v>
      </c>
      <c r="M40" s="15">
        <f>VLOOKUP(B40,FUNDEB_ValoresCertif2015!$A$2:$K$300,5,)</f>
        <v>1173545.93</v>
      </c>
      <c r="N40" s="17">
        <f>VLOOKUP(B40,FUNDEB_ValoresCertif2015!$A$2:$K$300,6,)</f>
        <v>48053.120000000003</v>
      </c>
      <c r="O40" s="39">
        <v>-611392.80000000005</v>
      </c>
      <c r="P40" s="36">
        <v>30.49</v>
      </c>
      <c r="Q40" s="1"/>
    </row>
    <row r="41" spans="1:17" x14ac:dyDescent="0.25">
      <c r="A41" s="16">
        <v>31</v>
      </c>
      <c r="B41" s="25">
        <v>30</v>
      </c>
      <c r="C41" s="27">
        <v>5203203</v>
      </c>
      <c r="D41" s="27" t="s">
        <v>316</v>
      </c>
      <c r="E41" s="30">
        <v>2015</v>
      </c>
      <c r="F41" s="33">
        <f t="shared" si="1"/>
        <v>48396596.560000002</v>
      </c>
      <c r="G41" s="15">
        <v>23787326.170000002</v>
      </c>
      <c r="H41" s="15">
        <v>24609270.390000001</v>
      </c>
      <c r="I41" s="17">
        <f>VLOOKUP(B41,FUNDEB_ValoresCertif2015!$A$2:$C$300,3,)</f>
        <v>5643605.46</v>
      </c>
      <c r="J41" s="33">
        <f>IFERROR(VLOOKUP(B41,Valores_MDE_2015!$A$2:$E$300,5,),0)</f>
        <v>0</v>
      </c>
      <c r="K41" s="15">
        <f t="shared" si="0"/>
        <v>15504472.15</v>
      </c>
      <c r="L41" s="15">
        <v>15504472.15</v>
      </c>
      <c r="M41" s="15">
        <f>VLOOKUP(B41,FUNDEB_ValoresCertif2015!$A$2:$K$300,5,)</f>
        <v>5430491.2599999998</v>
      </c>
      <c r="N41" s="17">
        <f>VLOOKUP(B41,FUNDEB_ValoresCertif2015!$A$2:$K$300,6,)</f>
        <v>378160.46</v>
      </c>
      <c r="O41" s="39">
        <v>3301670.81</v>
      </c>
      <c r="P41" s="36">
        <v>25.21</v>
      </c>
      <c r="Q41" s="1"/>
    </row>
    <row r="42" spans="1:17" x14ac:dyDescent="0.25">
      <c r="A42" s="16">
        <v>32</v>
      </c>
      <c r="B42" s="25">
        <v>32</v>
      </c>
      <c r="C42" s="27">
        <v>5203302</v>
      </c>
      <c r="D42" s="27" t="s">
        <v>317</v>
      </c>
      <c r="E42" s="30">
        <v>2015</v>
      </c>
      <c r="F42" s="33">
        <f t="shared" si="1"/>
        <v>43909946.900000006</v>
      </c>
      <c r="G42" s="15">
        <v>7804589.9500000002</v>
      </c>
      <c r="H42" s="15">
        <v>36105356.950000003</v>
      </c>
      <c r="I42" s="17">
        <f>VLOOKUP(B42,FUNDEB_ValoresCertif2015!$A$2:$C$300,3,)</f>
        <v>6527460.6100000003</v>
      </c>
      <c r="J42" s="33">
        <f>IFERROR(VLOOKUP(B42,Valores_MDE_2015!$A$2:$E$300,5,),0)</f>
        <v>20765.84</v>
      </c>
      <c r="K42" s="15">
        <f t="shared" si="0"/>
        <v>11733639.859999999</v>
      </c>
      <c r="L42" s="15">
        <v>11754405.699999999</v>
      </c>
      <c r="M42" s="15">
        <f>VLOOKUP(B42,FUNDEB_ValoresCertif2015!$A$2:$K$300,5,)</f>
        <v>4980586.5599999996</v>
      </c>
      <c r="N42" s="17">
        <f>VLOOKUP(B42,FUNDEB_ValoresCertif2015!$A$2:$K$300,6,)</f>
        <v>1538460.26</v>
      </c>
      <c r="O42" s="39">
        <v>-234358.24</v>
      </c>
      <c r="P42" s="36">
        <v>27.3</v>
      </c>
      <c r="Q42" s="1"/>
    </row>
    <row r="43" spans="1:17" x14ac:dyDescent="0.25">
      <c r="A43" s="16">
        <v>33</v>
      </c>
      <c r="B43" s="25">
        <v>33</v>
      </c>
      <c r="C43" s="27">
        <v>5203401</v>
      </c>
      <c r="D43" s="27" t="s">
        <v>318</v>
      </c>
      <c r="E43" s="30">
        <v>2015</v>
      </c>
      <c r="F43" s="33">
        <f t="shared" si="1"/>
        <v>12937565.02</v>
      </c>
      <c r="G43" s="15">
        <v>1294438.19</v>
      </c>
      <c r="H43" s="15">
        <v>11643126.83</v>
      </c>
      <c r="I43" s="17">
        <f>VLOOKUP(B43,FUNDEB_ValoresCertif2015!$A$2:$C$300,3,)</f>
        <v>2178633.33</v>
      </c>
      <c r="J43" s="33">
        <f>IFERROR(VLOOKUP(B43,Valores_MDE_2015!$A$2:$E$300,5,),0)</f>
        <v>3413.47</v>
      </c>
      <c r="K43" s="15">
        <f t="shared" si="0"/>
        <v>3342280.23</v>
      </c>
      <c r="L43" s="15">
        <v>3345693.7</v>
      </c>
      <c r="M43" s="15">
        <f>VLOOKUP(B43,FUNDEB_ValoresCertif2015!$A$2:$K$300,5,)</f>
        <v>1811598.18</v>
      </c>
      <c r="N43" s="17">
        <f>VLOOKUP(B43,FUNDEB_ValoresCertif2015!$A$2:$K$300,6,)</f>
        <v>415184.19</v>
      </c>
      <c r="O43" s="39">
        <v>-12428.22</v>
      </c>
      <c r="P43" s="36">
        <v>25.96</v>
      </c>
      <c r="Q43" s="1"/>
    </row>
    <row r="44" spans="1:17" x14ac:dyDescent="0.25">
      <c r="A44" s="16">
        <v>34</v>
      </c>
      <c r="B44" s="25">
        <v>34</v>
      </c>
      <c r="C44" s="27">
        <v>5203500</v>
      </c>
      <c r="D44" s="27" t="s">
        <v>319</v>
      </c>
      <c r="E44" s="30">
        <v>2015</v>
      </c>
      <c r="F44" s="33">
        <f t="shared" si="1"/>
        <v>33687259.939999998</v>
      </c>
      <c r="G44" s="15">
        <v>5300791.9400000004</v>
      </c>
      <c r="H44" s="15">
        <v>28386468</v>
      </c>
      <c r="I44" s="17">
        <f>VLOOKUP(B44,FUNDEB_ValoresCertif2015!$A$2:$C$300,3,)</f>
        <v>11745892.800000001</v>
      </c>
      <c r="J44" s="33">
        <f>IFERROR(VLOOKUP(B44,Valores_MDE_2015!$A$2:$E$300,5,),0)</f>
        <v>105.02</v>
      </c>
      <c r="K44" s="15">
        <f t="shared" si="0"/>
        <v>18867109.039999999</v>
      </c>
      <c r="L44" s="15">
        <v>18867214.059999999</v>
      </c>
      <c r="M44" s="15">
        <f>VLOOKUP(B44,FUNDEB_ValoresCertif2015!$A$2:$K$300,5,)</f>
        <v>8697739.6400000006</v>
      </c>
      <c r="N44" s="17">
        <f>VLOOKUP(B44,FUNDEB_ValoresCertif2015!$A$2:$K$300,6,)</f>
        <v>2823959.69</v>
      </c>
      <c r="O44" s="39">
        <v>6488405.79</v>
      </c>
      <c r="P44" s="36">
        <v>36.75</v>
      </c>
      <c r="Q44" s="1"/>
    </row>
    <row r="45" spans="1:17" x14ac:dyDescent="0.25">
      <c r="A45" s="16">
        <v>35</v>
      </c>
      <c r="B45" s="25">
        <v>35</v>
      </c>
      <c r="C45" s="27">
        <v>5203559</v>
      </c>
      <c r="D45" s="27" t="s">
        <v>320</v>
      </c>
      <c r="E45" s="30">
        <v>2015</v>
      </c>
      <c r="F45" s="33">
        <f t="shared" si="1"/>
        <v>10123498.43</v>
      </c>
      <c r="G45" s="15">
        <v>903652.01</v>
      </c>
      <c r="H45" s="15">
        <v>9219846.4199999999</v>
      </c>
      <c r="I45" s="17">
        <f>VLOOKUP(B45,FUNDEB_ValoresCertif2015!$A$2:$C$300,3,)</f>
        <v>3345830.84</v>
      </c>
      <c r="J45" s="33">
        <f>IFERROR(VLOOKUP(B45,Valores_MDE_2015!$A$2:$E$300,5,),0)</f>
        <v>62606.86</v>
      </c>
      <c r="K45" s="15">
        <f t="shared" si="0"/>
        <v>3732712.3000000003</v>
      </c>
      <c r="L45" s="15">
        <v>3795319.16</v>
      </c>
      <c r="M45" s="15">
        <f>VLOOKUP(B45,FUNDEB_ValoresCertif2015!$A$2:$K$300,5,)</f>
        <v>2370502.44</v>
      </c>
      <c r="N45" s="17">
        <f>VLOOKUP(B45,FUNDEB_ValoresCertif2015!$A$2:$K$300,6,)</f>
        <v>799947.32</v>
      </c>
      <c r="O45" s="39">
        <v>1633091.96</v>
      </c>
      <c r="P45" s="36">
        <v>21.36</v>
      </c>
      <c r="Q45" s="1"/>
    </row>
    <row r="46" spans="1:17" x14ac:dyDescent="0.25">
      <c r="A46" s="16">
        <v>36</v>
      </c>
      <c r="B46" s="25">
        <v>389</v>
      </c>
      <c r="C46" s="27">
        <v>5203575</v>
      </c>
      <c r="D46" s="27" t="s">
        <v>321</v>
      </c>
      <c r="E46" s="30">
        <v>2015</v>
      </c>
      <c r="F46" s="33">
        <f t="shared" si="1"/>
        <v>12672439.470000001</v>
      </c>
      <c r="G46" s="15">
        <v>753676.91</v>
      </c>
      <c r="H46" s="15">
        <v>11918762.560000001</v>
      </c>
      <c r="I46" s="17">
        <f>VLOOKUP(B46,FUNDEB_ValoresCertif2015!$A$2:$C$300,3,)</f>
        <v>1109149.53</v>
      </c>
      <c r="J46" s="33">
        <f>IFERROR(VLOOKUP(B46,Valores_MDE_2015!$A$2:$E$300,5,),0)</f>
        <v>0</v>
      </c>
      <c r="K46" s="15">
        <f t="shared" si="0"/>
        <v>2882515.25</v>
      </c>
      <c r="L46" s="15">
        <v>2882515.25</v>
      </c>
      <c r="M46" s="15">
        <f>VLOOKUP(B46,FUNDEB_ValoresCertif2015!$A$2:$K$300,5,)</f>
        <v>989536.47</v>
      </c>
      <c r="N46" s="17">
        <f>VLOOKUP(B46,FUNDEB_ValoresCertif2015!$A$2:$K$300,6,)</f>
        <v>143578.07</v>
      </c>
      <c r="O46" s="39">
        <v>-1005994.27</v>
      </c>
      <c r="P46" s="36">
        <v>30.68</v>
      </c>
      <c r="Q46" s="1"/>
    </row>
    <row r="47" spans="1:17" x14ac:dyDescent="0.25">
      <c r="A47" s="16">
        <v>37</v>
      </c>
      <c r="B47" s="25">
        <v>36</v>
      </c>
      <c r="C47" s="27">
        <v>5203609</v>
      </c>
      <c r="D47" s="27" t="s">
        <v>322</v>
      </c>
      <c r="E47" s="30">
        <v>2015</v>
      </c>
      <c r="F47" s="33">
        <f t="shared" si="1"/>
        <v>9816750.5999999996</v>
      </c>
      <c r="G47" s="15">
        <v>610622.02</v>
      </c>
      <c r="H47" s="15">
        <v>9206128.5800000001</v>
      </c>
      <c r="I47" s="17">
        <f>VLOOKUP(B47,FUNDEB_ValoresCertif2015!$A$2:$C$300,3,)</f>
        <v>850360.06</v>
      </c>
      <c r="J47" s="33">
        <f>IFERROR(VLOOKUP(B47,Valores_MDE_2015!$A$2:$E$300,5,),0)</f>
        <v>0</v>
      </c>
      <c r="K47" s="15">
        <f t="shared" si="0"/>
        <v>2284139.86</v>
      </c>
      <c r="L47" s="15">
        <v>2284139.86</v>
      </c>
      <c r="M47" s="15">
        <f>VLOOKUP(B47,FUNDEB_ValoresCertif2015!$A$2:$K$300,5,)</f>
        <v>668769.09</v>
      </c>
      <c r="N47" s="17">
        <f>VLOOKUP(B47,FUNDEB_ValoresCertif2015!$A$2:$K$300,6,)</f>
        <v>236589.35</v>
      </c>
      <c r="O47" s="39">
        <v>-626067.47</v>
      </c>
      <c r="P47" s="36">
        <v>29.65</v>
      </c>
      <c r="Q47" s="1"/>
    </row>
    <row r="48" spans="1:17" x14ac:dyDescent="0.25">
      <c r="A48" s="16">
        <v>38</v>
      </c>
      <c r="B48" s="25">
        <v>37</v>
      </c>
      <c r="C48" s="27">
        <v>5203807</v>
      </c>
      <c r="D48" s="27" t="s">
        <v>323</v>
      </c>
      <c r="E48" s="30">
        <v>2015</v>
      </c>
      <c r="F48" s="33">
        <f t="shared" si="1"/>
        <v>14382169.149999999</v>
      </c>
      <c r="G48" s="15">
        <v>502325.11</v>
      </c>
      <c r="H48" s="15">
        <v>13879844.039999999</v>
      </c>
      <c r="I48" s="17">
        <f>VLOOKUP(B48,FUNDEB_ValoresCertif2015!$A$2:$C$300,3,)</f>
        <v>2143722.54</v>
      </c>
      <c r="J48" s="33">
        <f>IFERROR(VLOOKUP(B48,Valores_MDE_2015!$A$2:$E$300,5,),0)</f>
        <v>23427.15</v>
      </c>
      <c r="K48" s="15">
        <f t="shared" si="0"/>
        <v>3127925.49</v>
      </c>
      <c r="L48" s="15">
        <v>3151352.64</v>
      </c>
      <c r="M48" s="15">
        <f>VLOOKUP(B48,FUNDEB_ValoresCertif2015!$A$2:$K$300,5,)</f>
        <v>1261809.0900000001</v>
      </c>
      <c r="N48" s="17">
        <f>VLOOKUP(B48,FUNDEB_ValoresCertif2015!$A$2:$K$300,6,)</f>
        <v>686839.69</v>
      </c>
      <c r="O48" s="39">
        <v>-436096.43</v>
      </c>
      <c r="P48" s="36">
        <v>24.94</v>
      </c>
      <c r="Q48" s="1"/>
    </row>
    <row r="49" spans="1:17" x14ac:dyDescent="0.25">
      <c r="A49" s="16">
        <v>39</v>
      </c>
      <c r="B49" s="25">
        <v>38</v>
      </c>
      <c r="C49" s="27">
        <v>5203906</v>
      </c>
      <c r="D49" s="27" t="s">
        <v>324</v>
      </c>
      <c r="E49" s="30">
        <v>2015</v>
      </c>
      <c r="F49" s="33">
        <f t="shared" si="1"/>
        <v>19744568.109999999</v>
      </c>
      <c r="G49" s="15">
        <v>2368678.58</v>
      </c>
      <c r="H49" s="15">
        <v>17375889.530000001</v>
      </c>
      <c r="I49" s="17">
        <f>VLOOKUP(B49,FUNDEB_ValoresCertif2015!$A$2:$C$300,3,)</f>
        <v>3194026.32</v>
      </c>
      <c r="J49" s="33">
        <f>IFERROR(VLOOKUP(B49,Valores_MDE_2015!$A$2:$E$300,5,),0)</f>
        <v>326955.75</v>
      </c>
      <c r="K49" s="15">
        <f t="shared" si="0"/>
        <v>5677474.9699999997</v>
      </c>
      <c r="L49" s="15">
        <v>6004430.7199999997</v>
      </c>
      <c r="M49" s="15">
        <f>VLOOKUP(B49,FUNDEB_ValoresCertif2015!$A$2:$K$300,5,)</f>
        <v>2247654.9</v>
      </c>
      <c r="N49" s="17">
        <f>VLOOKUP(B49,FUNDEB_ValoresCertif2015!$A$2:$K$300,6,)</f>
        <v>916766.51</v>
      </c>
      <c r="O49" s="39">
        <v>93575.47</v>
      </c>
      <c r="P49" s="36">
        <v>29.94</v>
      </c>
      <c r="Q49" s="1"/>
    </row>
    <row r="50" spans="1:17" x14ac:dyDescent="0.25">
      <c r="A50" s="16">
        <v>40</v>
      </c>
      <c r="B50" s="25">
        <v>289</v>
      </c>
      <c r="C50" s="27">
        <v>5203939</v>
      </c>
      <c r="D50" s="27" t="s">
        <v>325</v>
      </c>
      <c r="E50" s="30">
        <v>2015</v>
      </c>
      <c r="F50" s="33">
        <f t="shared" si="1"/>
        <v>9426777.2300000004</v>
      </c>
      <c r="G50" s="15">
        <v>216151.83</v>
      </c>
      <c r="H50" s="15">
        <v>9210625.4000000004</v>
      </c>
      <c r="I50" s="17">
        <f>VLOOKUP(B50,FUNDEB_ValoresCertif2015!$A$2:$C$300,3,)</f>
        <v>871848.19</v>
      </c>
      <c r="J50" s="33">
        <f>IFERROR(VLOOKUP(B50,Valores_MDE_2015!$A$2:$E$300,5,),0)</f>
        <v>0</v>
      </c>
      <c r="K50" s="15">
        <f t="shared" si="0"/>
        <v>1712259.9</v>
      </c>
      <c r="L50" s="15">
        <v>1712259.9</v>
      </c>
      <c r="M50" s="15">
        <f>VLOOKUP(B50,FUNDEB_ValoresCertif2015!$A$2:$K$300,5,)</f>
        <v>727962.28</v>
      </c>
      <c r="N50" s="17">
        <f>VLOOKUP(B50,FUNDEB_ValoresCertif2015!$A$2:$K$300,6,)</f>
        <v>135591.51999999999</v>
      </c>
      <c r="O50" s="39">
        <v>-850971.9</v>
      </c>
      <c r="P50" s="36">
        <v>27.19</v>
      </c>
      <c r="Q50" s="1"/>
    </row>
    <row r="51" spans="1:17" x14ac:dyDescent="0.25">
      <c r="A51" s="16">
        <v>41</v>
      </c>
      <c r="B51" s="25">
        <v>281</v>
      </c>
      <c r="C51" s="27">
        <v>5203962</v>
      </c>
      <c r="D51" s="27" t="s">
        <v>326</v>
      </c>
      <c r="E51" s="30">
        <v>2015</v>
      </c>
      <c r="F51" s="33">
        <f t="shared" si="1"/>
        <v>10653530.560000001</v>
      </c>
      <c r="G51" s="15">
        <v>341174.85</v>
      </c>
      <c r="H51" s="15">
        <v>10312355.710000001</v>
      </c>
      <c r="I51" s="17">
        <f>VLOOKUP(B51,FUNDEB_ValoresCertif2015!$A$2:$C$300,3,)</f>
        <v>1337116.69</v>
      </c>
      <c r="J51" s="33">
        <f>IFERROR(VLOOKUP(B51,Valores_MDE_2015!$A$2:$E$300,5,),0)</f>
        <v>0</v>
      </c>
      <c r="K51" s="15">
        <f t="shared" si="0"/>
        <v>2265065.2999999998</v>
      </c>
      <c r="L51" s="15">
        <v>2265065.2999999998</v>
      </c>
      <c r="M51" s="15">
        <f>VLOOKUP(B51,FUNDEB_ValoresCertif2015!$A$2:$K$300,5,)</f>
        <v>1104159.03</v>
      </c>
      <c r="N51" s="17">
        <f>VLOOKUP(B51,FUNDEB_ValoresCertif2015!$A$2:$K$300,6,)</f>
        <v>310144.5</v>
      </c>
      <c r="O51" s="39">
        <v>-464720.61</v>
      </c>
      <c r="P51" s="36">
        <v>25.62</v>
      </c>
      <c r="Q51" s="1"/>
    </row>
    <row r="52" spans="1:17" x14ac:dyDescent="0.25">
      <c r="A52" s="16">
        <v>42</v>
      </c>
      <c r="B52" s="25">
        <v>39</v>
      </c>
      <c r="C52" s="27">
        <v>5204003</v>
      </c>
      <c r="D52" s="27" t="s">
        <v>327</v>
      </c>
      <c r="E52" s="30">
        <v>2015</v>
      </c>
      <c r="F52" s="33">
        <f t="shared" si="1"/>
        <v>13959452.970000001</v>
      </c>
      <c r="G52" s="15">
        <v>2142083.84</v>
      </c>
      <c r="H52" s="15">
        <v>11817369.130000001</v>
      </c>
      <c r="I52" s="17">
        <f>VLOOKUP(B52,FUNDEB_ValoresCertif2015!$A$2:$C$300,3,)</f>
        <v>3148702.6</v>
      </c>
      <c r="J52" s="33">
        <f>IFERROR(VLOOKUP(B52,Valores_MDE_2015!$A$2:$E$300,5,),0)</f>
        <v>0</v>
      </c>
      <c r="K52" s="15">
        <f t="shared" si="0"/>
        <v>4767674.17</v>
      </c>
      <c r="L52" s="15">
        <v>4767674.17</v>
      </c>
      <c r="M52" s="15">
        <f>VLOOKUP(B52,FUNDEB_ValoresCertif2015!$A$2:$K$300,5,)</f>
        <v>3041574.81</v>
      </c>
      <c r="N52" s="17">
        <f>VLOOKUP(B52,FUNDEB_ValoresCertif2015!$A$2:$K$300,6,)</f>
        <v>533819.1</v>
      </c>
      <c r="O52" s="39">
        <v>855407.29</v>
      </c>
      <c r="P52" s="36">
        <v>28.03</v>
      </c>
      <c r="Q52" s="1"/>
    </row>
    <row r="53" spans="1:17" x14ac:dyDescent="0.25">
      <c r="A53" s="16">
        <v>43</v>
      </c>
      <c r="B53" s="25">
        <v>40</v>
      </c>
      <c r="C53" s="27">
        <v>5204102</v>
      </c>
      <c r="D53" s="82" t="s">
        <v>328</v>
      </c>
      <c r="E53" s="30">
        <v>2015</v>
      </c>
      <c r="F53" s="33">
        <f t="shared" si="1"/>
        <v>19732806.66</v>
      </c>
      <c r="G53" s="15">
        <v>2815430.56</v>
      </c>
      <c r="H53" s="15">
        <v>16917376.100000001</v>
      </c>
      <c r="I53" s="17">
        <f>VLOOKUP(B53,FUNDEB_ValoresCertif2015!$A$2:$C$300,3,)</f>
        <v>3771295.58</v>
      </c>
      <c r="J53" s="33">
        <f>IFERROR(VLOOKUP(B53,Valores_MDE_2015!$A$2:$E$300,5,),0)</f>
        <v>1047358.77</v>
      </c>
      <c r="K53" s="15">
        <f t="shared" si="0"/>
        <v>5700197.7699999996</v>
      </c>
      <c r="L53" s="15">
        <v>6747556.54</v>
      </c>
      <c r="M53" s="15">
        <f>VLOOKUP(B53,FUNDEB_ValoresCertif2015!$A$2:$K$300,5,)</f>
        <v>2912266.48</v>
      </c>
      <c r="N53" s="17">
        <f>VLOOKUP(B53,FUNDEB_ValoresCertif2015!$A$2:$K$300,6,)</f>
        <v>928083.35</v>
      </c>
      <c r="O53" s="39">
        <v>894222.3</v>
      </c>
      <c r="P53" s="36">
        <v>29.66</v>
      </c>
      <c r="Q53" s="1"/>
    </row>
    <row r="54" spans="1:17" x14ac:dyDescent="0.25">
      <c r="A54" s="16">
        <v>44</v>
      </c>
      <c r="B54" s="25">
        <v>41</v>
      </c>
      <c r="C54" s="27">
        <v>5204201</v>
      </c>
      <c r="D54" s="82" t="s">
        <v>329</v>
      </c>
      <c r="E54" s="30">
        <v>2015</v>
      </c>
      <c r="F54" s="33">
        <f t="shared" si="1"/>
        <v>33208064.879999999</v>
      </c>
      <c r="G54" s="15">
        <v>4196345.2</v>
      </c>
      <c r="H54" s="15">
        <v>29011719.68</v>
      </c>
      <c r="I54" s="17">
        <f>VLOOKUP(B54,FUNDEB_ValoresCertif2015!$A$2:$C$300,3,)</f>
        <v>5469629.2800000003</v>
      </c>
      <c r="J54" s="33">
        <f>IFERROR(VLOOKUP(B54,Valores_MDE_2015!$A$2:$E$300,5,),0)</f>
        <v>1337393.28</v>
      </c>
      <c r="K54" s="15">
        <f t="shared" si="0"/>
        <v>9087916.7300000004</v>
      </c>
      <c r="L54" s="15">
        <v>10425310.01</v>
      </c>
      <c r="M54" s="15">
        <f>VLOOKUP(B54,FUNDEB_ValoresCertif2015!$A$2:$K$300,5,)</f>
        <v>4769256.75</v>
      </c>
      <c r="N54" s="17">
        <f>VLOOKUP(B54,FUNDEB_ValoresCertif2015!$A$2:$K$300,6,)</f>
        <v>692141.05</v>
      </c>
      <c r="O54" s="39">
        <v>10456.91</v>
      </c>
      <c r="P54" s="36">
        <v>31.36</v>
      </c>
      <c r="Q54" s="1"/>
    </row>
    <row r="55" spans="1:17" x14ac:dyDescent="0.25">
      <c r="A55" s="16">
        <v>45</v>
      </c>
      <c r="B55" s="25">
        <v>42</v>
      </c>
      <c r="C55" s="27">
        <v>5204250</v>
      </c>
      <c r="D55" s="82" t="s">
        <v>330</v>
      </c>
      <c r="E55" s="30">
        <v>2015</v>
      </c>
      <c r="F55" s="33">
        <f t="shared" si="1"/>
        <v>9065861.1799999997</v>
      </c>
      <c r="G55" s="15">
        <v>318124.27</v>
      </c>
      <c r="H55" s="15">
        <v>8747736.9100000001</v>
      </c>
      <c r="I55" s="17">
        <f>VLOOKUP(B55,FUNDEB_ValoresCertif2015!$A$2:$C$300,3,)</f>
        <v>302929.71000000002</v>
      </c>
      <c r="J55" s="33">
        <f>IFERROR(VLOOKUP(B55,Valores_MDE_2015!$A$2:$E$300,5,),0)</f>
        <v>40071.07</v>
      </c>
      <c r="K55" s="15">
        <f t="shared" si="0"/>
        <v>1053353.03</v>
      </c>
      <c r="L55" s="15">
        <v>1093424.1000000001</v>
      </c>
      <c r="M55" s="15">
        <f>VLOOKUP(B55,FUNDEB_ValoresCertif2015!$A$2:$K$300,5,)</f>
        <v>226731.4</v>
      </c>
      <c r="N55" s="17">
        <f>VLOOKUP(B55,FUNDEB_ValoresCertif2015!$A$2:$K$300,6,)</f>
        <v>75229.2</v>
      </c>
      <c r="O55" s="39">
        <v>-1334603</v>
      </c>
      <c r="P55" s="36">
        <v>26.78</v>
      </c>
      <c r="Q55" s="1"/>
    </row>
    <row r="56" spans="1:17" x14ac:dyDescent="0.25">
      <c r="A56" s="16">
        <v>46</v>
      </c>
      <c r="B56" s="25">
        <v>43</v>
      </c>
      <c r="C56" s="27">
        <v>5204300</v>
      </c>
      <c r="D56" s="27" t="s">
        <v>331</v>
      </c>
      <c r="E56" s="30">
        <v>2015</v>
      </c>
      <c r="F56" s="33">
        <f t="shared" si="1"/>
        <v>34872319.799999997</v>
      </c>
      <c r="G56" s="15">
        <v>6627509.2400000002</v>
      </c>
      <c r="H56" s="15">
        <v>28244810.559999999</v>
      </c>
      <c r="I56" s="17">
        <f>VLOOKUP(B56,FUNDEB_ValoresCertif2015!$A$2:$C$300,3,)</f>
        <v>5237661.17</v>
      </c>
      <c r="J56" s="33">
        <f>IFERROR(VLOOKUP(B56,Valores_MDE_2015!$A$2:$E$300,5,),0)</f>
        <v>261473.15</v>
      </c>
      <c r="K56" s="15">
        <f t="shared" si="0"/>
        <v>10392388.27</v>
      </c>
      <c r="L56" s="15">
        <v>10653861.42</v>
      </c>
      <c r="M56" s="15">
        <f>VLOOKUP(B56,FUNDEB_ValoresCertif2015!$A$2:$K$300,5,)</f>
        <v>3027838.77</v>
      </c>
      <c r="N56" s="17">
        <f>VLOOKUP(B56,FUNDEB_ValoresCertif2015!$A$2:$K$300,6,)</f>
        <v>2275974.61</v>
      </c>
      <c r="O56" s="39">
        <v>163998.96</v>
      </c>
      <c r="P56" s="36">
        <v>30.08</v>
      </c>
      <c r="Q56" s="1"/>
    </row>
    <row r="57" spans="1:17" x14ac:dyDescent="0.25">
      <c r="A57" s="16">
        <v>47</v>
      </c>
      <c r="B57" s="25">
        <v>44</v>
      </c>
      <c r="C57" s="27">
        <v>5204409</v>
      </c>
      <c r="D57" s="27" t="s">
        <v>332</v>
      </c>
      <c r="E57" s="30">
        <v>2015</v>
      </c>
      <c r="F57" s="33">
        <f t="shared" si="1"/>
        <v>36385193.049999997</v>
      </c>
      <c r="G57" s="15">
        <v>4744692.92</v>
      </c>
      <c r="H57" s="15">
        <v>31640500.129999999</v>
      </c>
      <c r="I57" s="17">
        <f>VLOOKUP(B57,FUNDEB_ValoresCertif2015!$A$2:$C$300,3,)</f>
        <v>4860001.12</v>
      </c>
      <c r="J57" s="33">
        <f>IFERROR(VLOOKUP(B57,Valores_MDE_2015!$A$2:$E$300,5,),0)</f>
        <v>779887.99</v>
      </c>
      <c r="K57" s="15">
        <f t="shared" si="0"/>
        <v>9834748.6799999997</v>
      </c>
      <c r="L57" s="15">
        <v>10614636.67</v>
      </c>
      <c r="M57" s="15">
        <f>VLOOKUP(B57,FUNDEB_ValoresCertif2015!$A$2:$K$300,5,)</f>
        <v>4788277.9400000004</v>
      </c>
      <c r="N57" s="17">
        <f>VLOOKUP(B57,FUNDEB_ValoresCertif2015!$A$2:$K$300,6,)</f>
        <v>171483.2</v>
      </c>
      <c r="O57" s="39">
        <v>-924317.38</v>
      </c>
      <c r="P57" s="36">
        <v>31.71</v>
      </c>
      <c r="Q57" s="1"/>
    </row>
    <row r="58" spans="1:17" x14ac:dyDescent="0.25">
      <c r="A58" s="16">
        <v>48</v>
      </c>
      <c r="B58" s="25">
        <v>45</v>
      </c>
      <c r="C58" s="27">
        <v>5204508</v>
      </c>
      <c r="D58" s="27" t="s">
        <v>333</v>
      </c>
      <c r="E58" s="30">
        <v>2015</v>
      </c>
      <c r="F58" s="33">
        <f t="shared" si="1"/>
        <v>92964263.480000004</v>
      </c>
      <c r="G58" s="15">
        <v>36752431.990000002</v>
      </c>
      <c r="H58" s="15">
        <v>56211831.490000002</v>
      </c>
      <c r="I58" s="17">
        <f>VLOOKUP(B58,FUNDEB_ValoresCertif2015!$A$2:$C$300,3,)</f>
        <v>31508691.899999999</v>
      </c>
      <c r="J58" s="33">
        <f>IFERROR(VLOOKUP(B58,Valores_MDE_2015!$A$2:$E$300,5,),0)</f>
        <v>13522620.839999801</v>
      </c>
      <c r="K58" s="15">
        <f t="shared" si="0"/>
        <v>33674867.380000196</v>
      </c>
      <c r="L58" s="15">
        <v>47197488.219999999</v>
      </c>
      <c r="M58" s="15">
        <f>VLOOKUP(B58,FUNDEB_ValoresCertif2015!$A$2:$K$300,5,)</f>
        <v>24126511.309999999</v>
      </c>
      <c r="N58" s="17">
        <f>VLOOKUP(B58,FUNDEB_ValoresCertif2015!$A$2:$K$300,6,)</f>
        <v>8562057.3399999999</v>
      </c>
      <c r="O58" s="39">
        <v>26206229</v>
      </c>
      <c r="P58" s="36">
        <v>22.58</v>
      </c>
      <c r="Q58" s="1"/>
    </row>
    <row r="59" spans="1:17" x14ac:dyDescent="0.25">
      <c r="A59" s="16">
        <v>49</v>
      </c>
      <c r="B59" s="25">
        <v>297</v>
      </c>
      <c r="C59" s="27">
        <v>5204557</v>
      </c>
      <c r="D59" s="27" t="s">
        <v>334</v>
      </c>
      <c r="E59" s="30">
        <v>2015</v>
      </c>
      <c r="F59" s="33">
        <f t="shared" si="1"/>
        <v>9202397.6900000013</v>
      </c>
      <c r="G59" s="15">
        <v>361406.48</v>
      </c>
      <c r="H59" s="15">
        <v>8840991.2100000009</v>
      </c>
      <c r="I59" s="17">
        <f>VLOOKUP(B59,FUNDEB_ValoresCertif2015!$A$2:$C$300,3,)</f>
        <v>1195483.8899999999</v>
      </c>
      <c r="J59" s="33">
        <f>IFERROR(VLOOKUP(B59,Valores_MDE_2015!$A$2:$E$300,5,),0)</f>
        <v>0</v>
      </c>
      <c r="K59" s="15">
        <f t="shared" si="0"/>
        <v>2945392.6</v>
      </c>
      <c r="L59" s="15">
        <v>2945392.6</v>
      </c>
      <c r="M59" s="15">
        <f>VLOOKUP(B59,FUNDEB_ValoresCertif2015!$A$2:$K$300,5,)</f>
        <v>1179600.8700000001</v>
      </c>
      <c r="N59" s="17">
        <f>VLOOKUP(B59,FUNDEB_ValoresCertif2015!$A$2:$K$300,6,)</f>
        <v>0</v>
      </c>
      <c r="O59" s="39">
        <v>-359849.86</v>
      </c>
      <c r="P59" s="36">
        <v>35.92</v>
      </c>
      <c r="Q59" s="1"/>
    </row>
    <row r="60" spans="1:17" x14ac:dyDescent="0.25">
      <c r="A60" s="16">
        <v>50</v>
      </c>
      <c r="B60" s="25">
        <v>46</v>
      </c>
      <c r="C60" s="27">
        <v>5204607</v>
      </c>
      <c r="D60" s="27" t="s">
        <v>335</v>
      </c>
      <c r="E60" s="30">
        <v>2015</v>
      </c>
      <c r="F60" s="33">
        <f t="shared" si="1"/>
        <v>9404705.8499999996</v>
      </c>
      <c r="G60" s="15">
        <v>273746.45</v>
      </c>
      <c r="H60" s="15">
        <v>9130959.4000000004</v>
      </c>
      <c r="I60" s="17">
        <f>VLOOKUP(B60,FUNDEB_ValoresCertif2015!$A$2:$C$300,3,)</f>
        <v>1739131.31</v>
      </c>
      <c r="J60" s="33">
        <f>IFERROR(VLOOKUP(B60,Valores_MDE_2015!$A$2:$E$300,5,),0)</f>
        <v>30681.41</v>
      </c>
      <c r="K60" s="15">
        <f t="shared" si="0"/>
        <v>2648563.9499999997</v>
      </c>
      <c r="L60" s="15">
        <v>2679245.36</v>
      </c>
      <c r="M60" s="15">
        <f>VLOOKUP(B60,FUNDEB_ValoresCertif2015!$A$2:$K$300,5,)</f>
        <v>1628907.47</v>
      </c>
      <c r="N60" s="17">
        <f>VLOOKUP(B60,FUNDEB_ValoresCertif2015!$A$2:$K$300,6,)</f>
        <v>136979.56</v>
      </c>
      <c r="O60" s="39">
        <v>66251.17</v>
      </c>
      <c r="P60" s="36">
        <v>27.78</v>
      </c>
      <c r="Q60" s="1"/>
    </row>
    <row r="61" spans="1:17" x14ac:dyDescent="0.25">
      <c r="A61" s="16">
        <v>51</v>
      </c>
      <c r="B61" s="25">
        <v>47</v>
      </c>
      <c r="C61" s="27">
        <v>5204656</v>
      </c>
      <c r="D61" s="27" t="s">
        <v>336</v>
      </c>
      <c r="E61" s="30">
        <v>2015</v>
      </c>
      <c r="F61" s="33">
        <f t="shared" si="1"/>
        <v>10117046.6</v>
      </c>
      <c r="G61" s="15">
        <v>688718.02</v>
      </c>
      <c r="H61" s="15">
        <v>9428328.5800000001</v>
      </c>
      <c r="I61" s="17">
        <f>VLOOKUP(B61,FUNDEB_ValoresCertif2015!$A$2:$C$300,3,)</f>
        <v>1863612.44</v>
      </c>
      <c r="J61" s="33">
        <f>IFERROR(VLOOKUP(B61,Valores_MDE_2015!$A$2:$E$300,5,),0)</f>
        <v>0</v>
      </c>
      <c r="K61" s="15">
        <f t="shared" si="0"/>
        <v>2909875.75</v>
      </c>
      <c r="L61" s="15">
        <v>2909875.75</v>
      </c>
      <c r="M61" s="15">
        <f>VLOOKUP(B61,FUNDEB_ValoresCertif2015!$A$2:$K$300,5,)</f>
        <v>1624006.5</v>
      </c>
      <c r="N61" s="17">
        <f>VLOOKUP(B61,FUNDEB_ValoresCertif2015!$A$2:$K$300,6,)</f>
        <v>238604.86</v>
      </c>
      <c r="O61" s="39">
        <v>541050.15</v>
      </c>
      <c r="P61" s="36">
        <v>23.41</v>
      </c>
      <c r="Q61" s="1"/>
    </row>
    <row r="62" spans="1:17" x14ac:dyDescent="0.25">
      <c r="A62" s="16">
        <v>52</v>
      </c>
      <c r="B62" s="25">
        <v>48</v>
      </c>
      <c r="C62" s="27">
        <v>5204706</v>
      </c>
      <c r="D62" s="27" t="s">
        <v>337</v>
      </c>
      <c r="E62" s="30">
        <v>2015</v>
      </c>
      <c r="F62" s="33">
        <f t="shared" si="1"/>
        <v>14818340.649999999</v>
      </c>
      <c r="G62" s="15">
        <v>1675695.71</v>
      </c>
      <c r="H62" s="15">
        <v>13142644.939999999</v>
      </c>
      <c r="I62" s="17">
        <f>VLOOKUP(B62,FUNDEB_ValoresCertif2015!$A$2:$C$300,3,)</f>
        <v>3581005.81</v>
      </c>
      <c r="J62" s="33">
        <f>IFERROR(VLOOKUP(B62,Valores_MDE_2015!$A$2:$E$300,5,),0)</f>
        <v>0</v>
      </c>
      <c r="K62" s="15">
        <f t="shared" si="0"/>
        <v>5062889.68</v>
      </c>
      <c r="L62" s="15">
        <v>5062889.68</v>
      </c>
      <c r="M62" s="15">
        <f>VLOOKUP(B62,FUNDEB_ValoresCertif2015!$A$2:$K$300,5,)</f>
        <v>2994259.06</v>
      </c>
      <c r="N62" s="17">
        <f>VLOOKUP(B62,FUNDEB_ValoresCertif2015!$A$2:$K$300,6,)</f>
        <v>684172.1</v>
      </c>
      <c r="O62" s="39">
        <v>1260877.98</v>
      </c>
      <c r="P62" s="36">
        <v>25.66</v>
      </c>
      <c r="Q62" s="1"/>
    </row>
    <row r="63" spans="1:17" x14ac:dyDescent="0.25">
      <c r="A63" s="16">
        <v>53</v>
      </c>
      <c r="B63" s="25">
        <v>49</v>
      </c>
      <c r="C63" s="27">
        <v>5204805</v>
      </c>
      <c r="D63" s="27" t="s">
        <v>338</v>
      </c>
      <c r="E63" s="30">
        <v>2015</v>
      </c>
      <c r="F63" s="33">
        <f t="shared" si="1"/>
        <v>19986069.920000002</v>
      </c>
      <c r="G63" s="15">
        <v>3852497.08</v>
      </c>
      <c r="H63" s="15">
        <v>16133572.84</v>
      </c>
      <c r="I63" s="17">
        <f>VLOOKUP(B63,FUNDEB_ValoresCertif2015!$A$2:$C$300,3,)</f>
        <v>3278351.5</v>
      </c>
      <c r="J63" s="33">
        <f>IFERROR(VLOOKUP(B63,Valores_MDE_2015!$A$2:$E$300,5,),0)</f>
        <v>249251.58</v>
      </c>
      <c r="K63" s="15">
        <f t="shared" si="0"/>
        <v>5802247.2000000002</v>
      </c>
      <c r="L63" s="15">
        <v>6051498.7800000003</v>
      </c>
      <c r="M63" s="15">
        <f>VLOOKUP(B63,FUNDEB_ValoresCertif2015!$A$2:$K$300,5,)</f>
        <v>2811636.14</v>
      </c>
      <c r="N63" s="17">
        <f>VLOOKUP(B63,FUNDEB_ValoresCertif2015!$A$2:$K$300,6,)</f>
        <v>573049.72</v>
      </c>
      <c r="O63" s="39">
        <v>732093.46</v>
      </c>
      <c r="P63" s="36">
        <v>26.62</v>
      </c>
      <c r="Q63" s="1"/>
    </row>
    <row r="64" spans="1:17" x14ac:dyDescent="0.25">
      <c r="A64" s="16">
        <v>54</v>
      </c>
      <c r="B64" s="25">
        <v>512</v>
      </c>
      <c r="C64" s="27">
        <v>5204854</v>
      </c>
      <c r="D64" s="27" t="s">
        <v>339</v>
      </c>
      <c r="E64" s="30">
        <v>2015</v>
      </c>
      <c r="F64" s="33">
        <f t="shared" si="1"/>
        <v>12031409.200000001</v>
      </c>
      <c r="G64" s="15">
        <v>1072640.47</v>
      </c>
      <c r="H64" s="15">
        <v>10958768.73</v>
      </c>
      <c r="I64" s="17">
        <f>VLOOKUP(B64,FUNDEB_ValoresCertif2015!$A$2:$C$300,3,)</f>
        <v>4090460.15</v>
      </c>
      <c r="J64" s="33">
        <f>IFERROR(VLOOKUP(B64,Valores_MDE_2015!$A$2:$E$300,5,),0)</f>
        <v>0</v>
      </c>
      <c r="K64" s="15">
        <f t="shared" si="0"/>
        <v>6179964.9800000004</v>
      </c>
      <c r="L64" s="15">
        <v>6179964.9800000004</v>
      </c>
      <c r="M64" s="15">
        <f>VLOOKUP(B64,FUNDEB_ValoresCertif2015!$A$2:$K$300,5,)</f>
        <v>2776750.56</v>
      </c>
      <c r="N64" s="17">
        <f>VLOOKUP(B64,FUNDEB_ValoresCertif2015!$A$2:$K$300,6,)</f>
        <v>1354894.69</v>
      </c>
      <c r="O64" s="39">
        <v>2270715.65</v>
      </c>
      <c r="P64" s="36">
        <v>32.49</v>
      </c>
      <c r="Q64" s="1"/>
    </row>
    <row r="65" spans="1:17" x14ac:dyDescent="0.25">
      <c r="A65" s="16">
        <v>55</v>
      </c>
      <c r="B65" s="25">
        <v>50</v>
      </c>
      <c r="C65" s="27">
        <v>5204904</v>
      </c>
      <c r="D65" s="27" t="s">
        <v>340</v>
      </c>
      <c r="E65" s="30">
        <v>2015</v>
      </c>
      <c r="F65" s="33">
        <f t="shared" si="1"/>
        <v>21407383.580000002</v>
      </c>
      <c r="G65" s="15">
        <v>2608133.16</v>
      </c>
      <c r="H65" s="15">
        <v>18799250.420000002</v>
      </c>
      <c r="I65" s="17">
        <f>VLOOKUP(B65,FUNDEB_ValoresCertif2015!$A$2:$C$300,3,)</f>
        <v>11255689.07</v>
      </c>
      <c r="J65" s="33">
        <f>IFERROR(VLOOKUP(B65,Valores_MDE_2015!$A$2:$E$300,5,),0)</f>
        <v>41398.519999999997</v>
      </c>
      <c r="K65" s="15">
        <f t="shared" si="0"/>
        <v>13868735.23</v>
      </c>
      <c r="L65" s="15">
        <v>13910133.75</v>
      </c>
      <c r="M65" s="15">
        <f>VLOOKUP(B65,FUNDEB_ValoresCertif2015!$A$2:$K$300,5,)</f>
        <v>9324002.1699999999</v>
      </c>
      <c r="N65" s="17">
        <f>VLOOKUP(B65,FUNDEB_ValoresCertif2015!$A$2:$K$300,6,)</f>
        <v>2712498.87</v>
      </c>
      <c r="O65" s="39">
        <v>8952064.7100000009</v>
      </c>
      <c r="P65" s="36">
        <v>23.16</v>
      </c>
      <c r="Q65" s="1"/>
    </row>
    <row r="66" spans="1:17" x14ac:dyDescent="0.25">
      <c r="A66" s="16">
        <v>56</v>
      </c>
      <c r="B66" s="25">
        <v>51</v>
      </c>
      <c r="C66" s="27">
        <v>5204953</v>
      </c>
      <c r="D66" s="27" t="s">
        <v>341</v>
      </c>
      <c r="E66" s="30">
        <v>2015</v>
      </c>
      <c r="F66" s="33">
        <f t="shared" si="1"/>
        <v>9106304.9400000013</v>
      </c>
      <c r="G66" s="15">
        <v>209954.39</v>
      </c>
      <c r="H66" s="15">
        <v>8896350.5500000007</v>
      </c>
      <c r="I66" s="17">
        <f>VLOOKUP(B66,FUNDEB_ValoresCertif2015!$A$2:$C$300,3,)</f>
        <v>1966166.91</v>
      </c>
      <c r="J66" s="33">
        <f>IFERROR(VLOOKUP(B66,Valores_MDE_2015!$A$2:$E$300,5,),0)</f>
        <v>0</v>
      </c>
      <c r="K66" s="15">
        <f t="shared" si="0"/>
        <v>2858565.61</v>
      </c>
      <c r="L66" s="15">
        <v>2858565.61</v>
      </c>
      <c r="M66" s="15">
        <f>VLOOKUP(B66,FUNDEB_ValoresCertif2015!$A$2:$K$300,5,)</f>
        <v>1383311.69</v>
      </c>
      <c r="N66" s="17">
        <f>VLOOKUP(B66,FUNDEB_ValoresCertif2015!$A$2:$K$300,6,)</f>
        <v>652468.67000000004</v>
      </c>
      <c r="O66" s="39">
        <v>268874.43</v>
      </c>
      <c r="P66" s="36">
        <v>28.44</v>
      </c>
      <c r="Q66" s="1"/>
    </row>
    <row r="67" spans="1:17" x14ac:dyDescent="0.25">
      <c r="A67" s="16">
        <v>57</v>
      </c>
      <c r="B67" s="25">
        <v>52</v>
      </c>
      <c r="C67" s="27">
        <v>5205000</v>
      </c>
      <c r="D67" s="27" t="s">
        <v>342</v>
      </c>
      <c r="E67" s="30">
        <v>2015</v>
      </c>
      <c r="F67" s="33">
        <f t="shared" si="1"/>
        <v>13296723.060000001</v>
      </c>
      <c r="G67" s="15">
        <v>908503.84</v>
      </c>
      <c r="H67" s="15">
        <v>12388219.220000001</v>
      </c>
      <c r="I67" s="17">
        <f>VLOOKUP(B67,FUNDEB_ValoresCertif2015!$A$2:$C$300,3,)</f>
        <v>2997268.72</v>
      </c>
      <c r="J67" s="33">
        <f>IFERROR(VLOOKUP(B67,Valores_MDE_2015!$A$2:$E$300,5,),0)</f>
        <v>274.8</v>
      </c>
      <c r="K67" s="15">
        <f t="shared" si="0"/>
        <v>5395418.1400000006</v>
      </c>
      <c r="L67" s="15">
        <v>5395692.9400000004</v>
      </c>
      <c r="M67" s="15">
        <f>VLOOKUP(B67,FUNDEB_ValoresCertif2015!$A$2:$K$300,5,)</f>
        <v>2037223.37</v>
      </c>
      <c r="N67" s="17">
        <f>VLOOKUP(B67,FUNDEB_ValoresCertif2015!$A$2:$K$300,6,)</f>
        <v>305160.34000000003</v>
      </c>
      <c r="O67" s="39">
        <v>1114882.19</v>
      </c>
      <c r="P67" s="36">
        <v>32.19</v>
      </c>
      <c r="Q67" s="1"/>
    </row>
    <row r="68" spans="1:17" x14ac:dyDescent="0.25">
      <c r="A68" s="16">
        <v>58</v>
      </c>
      <c r="B68" s="25">
        <v>293</v>
      </c>
      <c r="C68" s="27">
        <v>5205059</v>
      </c>
      <c r="D68" s="27" t="s">
        <v>343</v>
      </c>
      <c r="E68" s="30">
        <v>2015</v>
      </c>
      <c r="F68" s="33">
        <f t="shared" si="1"/>
        <v>10801010.52</v>
      </c>
      <c r="G68" s="15">
        <v>767621.86</v>
      </c>
      <c r="H68" s="15">
        <v>10033388.66</v>
      </c>
      <c r="I68" s="17">
        <f>VLOOKUP(B68,FUNDEB_ValoresCertif2015!$A$2:$C$300,3,)</f>
        <v>1420777.64</v>
      </c>
      <c r="J68" s="33">
        <f>IFERROR(VLOOKUP(B68,Valores_MDE_2015!$A$2:$E$300,5,),0)</f>
        <v>275820.52</v>
      </c>
      <c r="K68" s="15">
        <f t="shared" si="0"/>
        <v>2455462.94</v>
      </c>
      <c r="L68" s="15">
        <v>2731283.46</v>
      </c>
      <c r="M68" s="15">
        <f>VLOOKUP(B68,FUNDEB_ValoresCertif2015!$A$2:$K$300,5,)</f>
        <v>1429212.96</v>
      </c>
      <c r="N68" s="17">
        <f>VLOOKUP(B68,FUNDEB_ValoresCertif2015!$A$2:$K$300,6,)</f>
        <v>1360</v>
      </c>
      <c r="O68" s="39">
        <v>-290578.38</v>
      </c>
      <c r="P68" s="36">
        <v>27.98</v>
      </c>
      <c r="Q68" s="1"/>
    </row>
    <row r="69" spans="1:17" x14ac:dyDescent="0.25">
      <c r="A69" s="16">
        <v>59</v>
      </c>
      <c r="B69" s="25">
        <v>53</v>
      </c>
      <c r="C69" s="27">
        <v>5205109</v>
      </c>
      <c r="D69" s="27" t="s">
        <v>344</v>
      </c>
      <c r="E69" s="30">
        <v>2015</v>
      </c>
      <c r="F69" s="33">
        <f t="shared" si="1"/>
        <v>221491647.59</v>
      </c>
      <c r="G69" s="15">
        <v>42759380.43</v>
      </c>
      <c r="H69" s="15">
        <v>178732267.16</v>
      </c>
      <c r="I69" s="17">
        <f>VLOOKUP(B69,FUNDEB_ValoresCertif2015!$A$2:$C$300,3,)</f>
        <v>25397571.52</v>
      </c>
      <c r="J69" s="33">
        <f>IFERROR(VLOOKUP(B69,Valores_MDE_2015!$A$2:$E$300,5,),0)</f>
        <v>1954883.14</v>
      </c>
      <c r="K69" s="15">
        <f t="shared" si="0"/>
        <v>47001650.979999997</v>
      </c>
      <c r="L69" s="15">
        <v>48956534.119999997</v>
      </c>
      <c r="M69" s="15">
        <f>VLOOKUP(B69,FUNDEB_ValoresCertif2015!$A$2:$K$300,5,)</f>
        <v>27960747.73</v>
      </c>
      <c r="N69" s="17">
        <f>VLOOKUP(B69,FUNDEB_ValoresCertif2015!$A$2:$K$300,6,)</f>
        <v>4908.45</v>
      </c>
      <c r="O69" s="39">
        <v>-9412889.2400000002</v>
      </c>
      <c r="P69" s="36">
        <v>26.35</v>
      </c>
      <c r="Q69" s="1"/>
    </row>
    <row r="70" spans="1:17" x14ac:dyDescent="0.25">
      <c r="A70" s="16">
        <v>60</v>
      </c>
      <c r="B70" s="25">
        <v>58</v>
      </c>
      <c r="C70" s="27">
        <v>5205208</v>
      </c>
      <c r="D70" s="27" t="s">
        <v>345</v>
      </c>
      <c r="E70" s="30">
        <v>2015</v>
      </c>
      <c r="F70" s="33">
        <f t="shared" si="1"/>
        <v>9679638.709999999</v>
      </c>
      <c r="G70" s="15">
        <v>613630.43999999994</v>
      </c>
      <c r="H70" s="15">
        <v>9066008.2699999996</v>
      </c>
      <c r="I70" s="17">
        <f>VLOOKUP(B70,FUNDEB_ValoresCertif2015!$A$2:$C$300,3,)</f>
        <v>1820445.91</v>
      </c>
      <c r="J70" s="33">
        <f>IFERROR(VLOOKUP(B70,Valores_MDE_2015!$A$2:$E$300,5,),0)</f>
        <v>1887.74</v>
      </c>
      <c r="K70" s="15">
        <f t="shared" si="0"/>
        <v>3205394.3099999996</v>
      </c>
      <c r="L70" s="15">
        <v>3207282.05</v>
      </c>
      <c r="M70" s="15">
        <f>VLOOKUP(B70,FUNDEB_ValoresCertif2015!$A$2:$K$300,5,)</f>
        <v>1677878.31</v>
      </c>
      <c r="N70" s="17">
        <f>VLOOKUP(B70,FUNDEB_ValoresCertif2015!$A$2:$K$300,6,)</f>
        <v>395513.12</v>
      </c>
      <c r="O70" s="39">
        <v>652364.68999999994</v>
      </c>
      <c r="P70" s="36">
        <v>26.39</v>
      </c>
      <c r="Q70" s="1"/>
    </row>
    <row r="71" spans="1:17" x14ac:dyDescent="0.25">
      <c r="A71" s="16">
        <v>61</v>
      </c>
      <c r="B71" s="25">
        <v>59</v>
      </c>
      <c r="C71" s="27">
        <v>5205307</v>
      </c>
      <c r="D71" s="27" t="s">
        <v>346</v>
      </c>
      <c r="E71" s="30">
        <v>2015</v>
      </c>
      <c r="F71" s="33">
        <f t="shared" si="1"/>
        <v>20847006.59</v>
      </c>
      <c r="G71" s="15">
        <v>896023.72</v>
      </c>
      <c r="H71" s="15">
        <v>19950982.870000001</v>
      </c>
      <c r="I71" s="17">
        <f>VLOOKUP(B71,FUNDEB_ValoresCertif2015!$A$2:$C$300,3,)</f>
        <v>5124672.3899999997</v>
      </c>
      <c r="J71" s="33">
        <f>IFERROR(VLOOKUP(B71,Valores_MDE_2015!$A$2:$E$300,5,),0)</f>
        <v>93135.34</v>
      </c>
      <c r="K71" s="15">
        <f t="shared" si="0"/>
        <v>8436868.8800000008</v>
      </c>
      <c r="L71" s="15">
        <v>8530004.2200000007</v>
      </c>
      <c r="M71" s="15">
        <f>VLOOKUP(B71,FUNDEB_ValoresCertif2015!$A$2:$K$300,5,)</f>
        <v>4638821.1399999997</v>
      </c>
      <c r="N71" s="17">
        <f>VLOOKUP(B71,FUNDEB_ValoresCertif2015!$A$2:$K$300,6,)</f>
        <v>477981.84</v>
      </c>
      <c r="O71" s="39">
        <v>1501248.8</v>
      </c>
      <c r="P71" s="36">
        <v>33.72</v>
      </c>
      <c r="Q71" s="1"/>
    </row>
    <row r="72" spans="1:17" x14ac:dyDescent="0.25">
      <c r="A72" s="16">
        <v>62</v>
      </c>
      <c r="B72" s="25">
        <v>60</v>
      </c>
      <c r="C72" s="27">
        <v>5205406</v>
      </c>
      <c r="D72" s="27" t="s">
        <v>347</v>
      </c>
      <c r="E72" s="30">
        <v>2015</v>
      </c>
      <c r="F72" s="33">
        <f t="shared" si="1"/>
        <v>29746802.780000001</v>
      </c>
      <c r="G72" s="15">
        <v>6630018.4900000002</v>
      </c>
      <c r="H72" s="15">
        <v>23116784.289999999</v>
      </c>
      <c r="I72" s="17">
        <f>VLOOKUP(B72,FUNDEB_ValoresCertif2015!$A$2:$C$300,3,)</f>
        <v>4953749.71</v>
      </c>
      <c r="J72" s="33">
        <f>IFERROR(VLOOKUP(B72,Valores_MDE_2015!$A$2:$E$300,5,),0)</f>
        <v>84312.67</v>
      </c>
      <c r="K72" s="15">
        <f t="shared" si="0"/>
        <v>9714953.9499999993</v>
      </c>
      <c r="L72" s="15">
        <v>9799266.6199999992</v>
      </c>
      <c r="M72" s="15">
        <f>VLOOKUP(B72,FUNDEB_ValoresCertif2015!$A$2:$K$300,5,)</f>
        <v>4107957.12</v>
      </c>
      <c r="N72" s="17">
        <f>VLOOKUP(B72,FUNDEB_ValoresCertif2015!$A$2:$K$300,6,)</f>
        <v>757588.9</v>
      </c>
      <c r="O72" s="39">
        <v>2200785.19</v>
      </c>
      <c r="P72" s="36">
        <v>25.54</v>
      </c>
      <c r="Q72" s="1"/>
    </row>
    <row r="73" spans="1:17" x14ac:dyDescent="0.25">
      <c r="A73" s="16">
        <v>63</v>
      </c>
      <c r="B73" s="25">
        <v>61</v>
      </c>
      <c r="C73" s="27">
        <v>5205455</v>
      </c>
      <c r="D73" s="27" t="s">
        <v>348</v>
      </c>
      <c r="E73" s="30">
        <v>2015</v>
      </c>
      <c r="F73" s="33">
        <f t="shared" si="1"/>
        <v>24083280.75</v>
      </c>
      <c r="G73" s="15">
        <v>4044359.91</v>
      </c>
      <c r="H73" s="15">
        <v>20038920.84</v>
      </c>
      <c r="I73" s="17">
        <f>VLOOKUP(B73,FUNDEB_ValoresCertif2015!$A$2:$C$300,3,)</f>
        <v>2179886.64</v>
      </c>
      <c r="J73" s="33">
        <f>IFERROR(VLOOKUP(B73,Valores_MDE_2015!$A$2:$E$300,5,),0)</f>
        <v>0</v>
      </c>
      <c r="K73" s="15">
        <f t="shared" si="0"/>
        <v>5272331.41</v>
      </c>
      <c r="L73" s="15">
        <v>5272331.41</v>
      </c>
      <c r="M73" s="15">
        <f>VLOOKUP(B73,FUNDEB_ValoresCertif2015!$A$2:$K$300,5,)</f>
        <v>1804749.9</v>
      </c>
      <c r="N73" s="17">
        <f>VLOOKUP(B73,FUNDEB_ValoresCertif2015!$A$2:$K$300,6,)</f>
        <v>390066.05</v>
      </c>
      <c r="O73" s="39">
        <v>-1296266.0900000001</v>
      </c>
      <c r="P73" s="36">
        <v>27.27</v>
      </c>
      <c r="Q73" s="1"/>
    </row>
    <row r="74" spans="1:17" x14ac:dyDescent="0.25">
      <c r="A74" s="16">
        <v>64</v>
      </c>
      <c r="B74" s="25">
        <v>291</v>
      </c>
      <c r="C74" s="27">
        <v>5205471</v>
      </c>
      <c r="D74" s="27" t="s">
        <v>349</v>
      </c>
      <c r="E74" s="30">
        <v>2015</v>
      </c>
      <c r="F74" s="33">
        <f t="shared" si="1"/>
        <v>44603488.510000005</v>
      </c>
      <c r="G74" s="15">
        <v>8698353.6300000008</v>
      </c>
      <c r="H74" s="15">
        <v>35905134.880000003</v>
      </c>
      <c r="I74" s="17">
        <f>VLOOKUP(B74,FUNDEB_ValoresCertif2015!$A$2:$C$300,3,)</f>
        <v>6776147.4500000002</v>
      </c>
      <c r="J74" s="33">
        <f>IFERROR(VLOOKUP(B74,Valores_MDE_2015!$A$2:$E$300,5,),0)</f>
        <v>2658007.66</v>
      </c>
      <c r="K74" s="15">
        <f t="shared" si="0"/>
        <v>9192278.1500000004</v>
      </c>
      <c r="L74" s="15">
        <v>11850285.810000001</v>
      </c>
      <c r="M74" s="15">
        <f>VLOOKUP(B74,FUNDEB_ValoresCertif2015!$A$2:$K$300,5,)</f>
        <v>4319500.8600000003</v>
      </c>
      <c r="N74" s="17">
        <f>VLOOKUP(B74,FUNDEB_ValoresCertif2015!$A$2:$K$300,6,)</f>
        <v>2462178.31</v>
      </c>
      <c r="O74" s="39">
        <v>-218364.34</v>
      </c>
      <c r="P74" s="36">
        <v>27.06</v>
      </c>
      <c r="Q74" s="1"/>
    </row>
    <row r="75" spans="1:17" x14ac:dyDescent="0.25">
      <c r="A75" s="16">
        <v>65</v>
      </c>
      <c r="B75" s="25">
        <v>283</v>
      </c>
      <c r="C75" s="27">
        <v>5205497</v>
      </c>
      <c r="D75" s="27" t="s">
        <v>350</v>
      </c>
      <c r="E75" s="30">
        <v>2015</v>
      </c>
      <c r="F75" s="33">
        <f t="shared" si="1"/>
        <v>48140778.340000004</v>
      </c>
      <c r="G75" s="15">
        <v>15221286.42</v>
      </c>
      <c r="H75" s="15">
        <v>32919491.920000002</v>
      </c>
      <c r="I75" s="17">
        <f>VLOOKUP(B75,FUNDEB_ValoresCertif2015!$A$2:$C$300,3,)</f>
        <v>34544574.43</v>
      </c>
      <c r="J75" s="33">
        <f>IFERROR(VLOOKUP(B75,Valores_MDE_2015!$A$2:$E$300,5,),0)</f>
        <v>151644.01</v>
      </c>
      <c r="K75" s="15">
        <f t="shared" ref="K75:K138" si="2">L75-J75</f>
        <v>40584382.890000001</v>
      </c>
      <c r="L75" s="15">
        <v>40736026.899999999</v>
      </c>
      <c r="M75" s="15">
        <f>VLOOKUP(B75,FUNDEB_ValoresCertif2015!$A$2:$K$300,5,)</f>
        <v>26784172.440000001</v>
      </c>
      <c r="N75" s="17">
        <f>VLOOKUP(B75,FUNDEB_ValoresCertif2015!$A$2:$K$300,6,)</f>
        <v>6554305.54</v>
      </c>
      <c r="O75" s="39">
        <v>29726505.300000001</v>
      </c>
      <c r="P75" s="36">
        <v>22.87</v>
      </c>
      <c r="Q75" s="1"/>
    </row>
    <row r="76" spans="1:17" x14ac:dyDescent="0.25">
      <c r="A76" s="16">
        <v>66</v>
      </c>
      <c r="B76" s="25">
        <v>275</v>
      </c>
      <c r="C76" s="27">
        <v>5205513</v>
      </c>
      <c r="D76" s="27" t="s">
        <v>351</v>
      </c>
      <c r="E76" s="30">
        <v>2015</v>
      </c>
      <c r="F76" s="33">
        <f t="shared" ref="F76:F139" si="3">G76+H76</f>
        <v>24098489.120000001</v>
      </c>
      <c r="G76" s="15">
        <v>2830879.25</v>
      </c>
      <c r="H76" s="15">
        <v>21267609.870000001</v>
      </c>
      <c r="I76" s="17">
        <f>VLOOKUP(B76,FUNDEB_ValoresCertif2015!$A$2:$C$300,3,)</f>
        <v>11344090.140000001</v>
      </c>
      <c r="J76" s="33">
        <f>IFERROR(VLOOKUP(B76,Valores_MDE_2015!$A$2:$E$300,5,),0)</f>
        <v>56589.35</v>
      </c>
      <c r="K76" s="15">
        <f t="shared" si="2"/>
        <v>13463282.030000001</v>
      </c>
      <c r="L76" s="15">
        <v>13519871.380000001</v>
      </c>
      <c r="M76" s="15">
        <f>VLOOKUP(B76,FUNDEB_ValoresCertif2015!$A$2:$K$300,5,)</f>
        <v>8118178.9199999999</v>
      </c>
      <c r="N76" s="17">
        <f>VLOOKUP(B76,FUNDEB_ValoresCertif2015!$A$2:$K$300,6,)</f>
        <v>3360175.42</v>
      </c>
      <c r="O76" s="39">
        <v>7480031.8799999999</v>
      </c>
      <c r="P76" s="36">
        <v>25.06</v>
      </c>
      <c r="Q76" s="1"/>
    </row>
    <row r="77" spans="1:17" x14ac:dyDescent="0.25">
      <c r="A77" s="16">
        <v>67</v>
      </c>
      <c r="B77" s="25">
        <v>62</v>
      </c>
      <c r="C77" s="27">
        <v>5205521</v>
      </c>
      <c r="D77" s="27" t="s">
        <v>352</v>
      </c>
      <c r="E77" s="30">
        <v>2015</v>
      </c>
      <c r="F77" s="33">
        <f t="shared" si="3"/>
        <v>11918872.09</v>
      </c>
      <c r="G77" s="15">
        <v>1156903.52</v>
      </c>
      <c r="H77" s="15">
        <v>10761968.57</v>
      </c>
      <c r="I77" s="17">
        <f>VLOOKUP(B77,FUNDEB_ValoresCertif2015!$A$2:$C$300,3,)</f>
        <v>1607355.66</v>
      </c>
      <c r="J77" s="33">
        <f>IFERROR(VLOOKUP(B77,Valores_MDE_2015!$A$2:$E$300,5,),0)</f>
        <v>0</v>
      </c>
      <c r="K77" s="15">
        <f t="shared" si="2"/>
        <v>4247863.78</v>
      </c>
      <c r="L77" s="15">
        <v>4247863.78</v>
      </c>
      <c r="M77" s="15">
        <f>VLOOKUP(B77,FUNDEB_ValoresCertif2015!$A$2:$K$300,5,)</f>
        <v>1207483.2</v>
      </c>
      <c r="N77" s="17">
        <f>VLOOKUP(B77,FUNDEB_ValoresCertif2015!$A$2:$K$300,6,)</f>
        <v>467702.52</v>
      </c>
      <c r="O77" s="39">
        <v>-47991.93</v>
      </c>
      <c r="P77" s="36">
        <v>36.04</v>
      </c>
      <c r="Q77" s="1"/>
    </row>
    <row r="78" spans="1:17" x14ac:dyDescent="0.25">
      <c r="A78" s="16">
        <v>68</v>
      </c>
      <c r="B78" s="25">
        <v>63</v>
      </c>
      <c r="C78" s="27">
        <v>5205703</v>
      </c>
      <c r="D78" s="27" t="s">
        <v>353</v>
      </c>
      <c r="E78" s="30">
        <v>2015</v>
      </c>
      <c r="F78" s="33">
        <f t="shared" si="3"/>
        <v>9786873.8599999994</v>
      </c>
      <c r="G78" s="15">
        <v>414430.01</v>
      </c>
      <c r="H78" s="15">
        <v>9372443.8499999996</v>
      </c>
      <c r="I78" s="17">
        <f>VLOOKUP(B78,FUNDEB_ValoresCertif2015!$A$2:$C$300,3,)</f>
        <v>781192.49</v>
      </c>
      <c r="J78" s="33">
        <f>IFERROR(VLOOKUP(B78,Valores_MDE_2015!$A$2:$E$300,5,),0)</f>
        <v>33577.980000000003</v>
      </c>
      <c r="K78" s="15">
        <f t="shared" si="2"/>
        <v>1741320.3</v>
      </c>
      <c r="L78" s="15">
        <v>1774898.28</v>
      </c>
      <c r="M78" s="15">
        <f>VLOOKUP(B78,FUNDEB_ValoresCertif2015!$A$2:$K$300,5,)</f>
        <v>614547.29</v>
      </c>
      <c r="N78" s="17">
        <f>VLOOKUP(B78,FUNDEB_ValoresCertif2015!$A$2:$K$300,6,)</f>
        <v>134626.48000000001</v>
      </c>
      <c r="O78" s="39">
        <v>-930767.38</v>
      </c>
      <c r="P78" s="36">
        <v>27.65</v>
      </c>
      <c r="Q78" s="1"/>
    </row>
    <row r="79" spans="1:17" x14ac:dyDescent="0.25">
      <c r="A79" s="16">
        <v>69</v>
      </c>
      <c r="B79" s="25">
        <v>64</v>
      </c>
      <c r="C79" s="27">
        <v>5205802</v>
      </c>
      <c r="D79" s="27" t="s">
        <v>354</v>
      </c>
      <c r="E79" s="30">
        <v>2015</v>
      </c>
      <c r="F79" s="33">
        <f t="shared" si="3"/>
        <v>15592075.75</v>
      </c>
      <c r="G79" s="15">
        <v>1221520.19</v>
      </c>
      <c r="H79" s="15">
        <v>14370555.560000001</v>
      </c>
      <c r="I79" s="17">
        <f>VLOOKUP(B79,FUNDEB_ValoresCertif2015!$A$2:$C$300,3,)</f>
        <v>3279563.9</v>
      </c>
      <c r="J79" s="33">
        <f>IFERROR(VLOOKUP(B79,Valores_MDE_2015!$A$2:$E$300,5,),0)</f>
        <v>0</v>
      </c>
      <c r="K79" s="15">
        <f t="shared" si="2"/>
        <v>5585596.75</v>
      </c>
      <c r="L79" s="15">
        <v>5585596.75</v>
      </c>
      <c r="M79" s="15">
        <f>VLOOKUP(B79,FUNDEB_ValoresCertif2015!$A$2:$K$300,5,)</f>
        <v>3053146.99</v>
      </c>
      <c r="N79" s="17">
        <f>VLOOKUP(B79,FUNDEB_ValoresCertif2015!$A$2:$K$300,6,)</f>
        <v>424170.73</v>
      </c>
      <c r="O79" s="39">
        <v>612186.97</v>
      </c>
      <c r="P79" s="36">
        <v>31.9</v>
      </c>
      <c r="Q79" s="1"/>
    </row>
    <row r="80" spans="1:17" x14ac:dyDescent="0.25">
      <c r="A80" s="16">
        <v>70</v>
      </c>
      <c r="B80" s="25">
        <v>65</v>
      </c>
      <c r="C80" s="27">
        <v>5205901</v>
      </c>
      <c r="D80" s="27" t="s">
        <v>355</v>
      </c>
      <c r="E80" s="30">
        <v>2015</v>
      </c>
      <c r="F80" s="33">
        <f t="shared" si="3"/>
        <v>21452358.27</v>
      </c>
      <c r="G80" s="15">
        <v>1046361.46</v>
      </c>
      <c r="H80" s="15">
        <v>20405996.809999999</v>
      </c>
      <c r="I80" s="17">
        <f>VLOOKUP(B80,FUNDEB_ValoresCertif2015!$A$2:$C$300,3,)</f>
        <v>3565030.96</v>
      </c>
      <c r="J80" s="33">
        <f>IFERROR(VLOOKUP(B80,Valores_MDE_2015!$A$2:$E$300,5,),0)</f>
        <v>380656.4</v>
      </c>
      <c r="K80" s="15">
        <f t="shared" si="2"/>
        <v>6691523.3599999994</v>
      </c>
      <c r="L80" s="15">
        <v>7072179.7599999998</v>
      </c>
      <c r="M80" s="15">
        <f>VLOOKUP(B80,FUNDEB_ValoresCertif2015!$A$2:$K$300,5,)</f>
        <v>2883792</v>
      </c>
      <c r="N80" s="17">
        <f>VLOOKUP(B80,FUNDEB_ValoresCertif2015!$A$2:$K$300,6,)</f>
        <v>682441.01</v>
      </c>
      <c r="O80" s="39">
        <v>-432114.85</v>
      </c>
      <c r="P80" s="36">
        <v>34.979999999999997</v>
      </c>
      <c r="Q80" s="1"/>
    </row>
    <row r="81" spans="1:17" x14ac:dyDescent="0.25">
      <c r="A81" s="16">
        <v>71</v>
      </c>
      <c r="B81" s="25">
        <v>66</v>
      </c>
      <c r="C81" s="27">
        <v>5206206</v>
      </c>
      <c r="D81" s="27" t="s">
        <v>356</v>
      </c>
      <c r="E81" s="30">
        <v>2015</v>
      </c>
      <c r="F81" s="33">
        <f t="shared" si="3"/>
        <v>93456529.150000006</v>
      </c>
      <c r="G81" s="15">
        <v>20434267.43</v>
      </c>
      <c r="H81" s="15">
        <v>73022261.719999999</v>
      </c>
      <c r="I81" s="17">
        <f>VLOOKUP(B81,FUNDEB_ValoresCertif2015!$A$2:$C$300,3,)</f>
        <v>33387023.469999999</v>
      </c>
      <c r="J81" s="33">
        <f>IFERROR(VLOOKUP(B81,Valores_MDE_2015!$A$2:$E$300,5,),0)</f>
        <v>174511.18</v>
      </c>
      <c r="K81" s="15">
        <f t="shared" si="2"/>
        <v>50707481.009999998</v>
      </c>
      <c r="L81" s="15">
        <v>50881992.189999998</v>
      </c>
      <c r="M81" s="15">
        <f>VLOOKUP(B81,FUNDEB_ValoresCertif2015!$A$2:$K$300,5,)</f>
        <v>26718399.530000001</v>
      </c>
      <c r="N81" s="17">
        <f>VLOOKUP(B81,FUNDEB_ValoresCertif2015!$A$2:$K$300,6,)</f>
        <v>7649433.1200000001</v>
      </c>
      <c r="O81" s="39">
        <v>26777314.57</v>
      </c>
      <c r="P81" s="36">
        <v>25.79</v>
      </c>
      <c r="Q81" s="1"/>
    </row>
    <row r="82" spans="1:17" x14ac:dyDescent="0.25">
      <c r="A82" s="16">
        <v>72</v>
      </c>
      <c r="B82" s="25">
        <v>67</v>
      </c>
      <c r="C82" s="27">
        <v>5206305</v>
      </c>
      <c r="D82" s="27" t="s">
        <v>357</v>
      </c>
      <c r="E82" s="30">
        <v>2015</v>
      </c>
      <c r="F82" s="33">
        <f t="shared" si="3"/>
        <v>9813323.1799999997</v>
      </c>
      <c r="G82" s="15">
        <v>445219.56</v>
      </c>
      <c r="H82" s="15">
        <v>9368103.6199999992</v>
      </c>
      <c r="I82" s="17">
        <f>VLOOKUP(B82,FUNDEB_ValoresCertif2015!$A$2:$C$300,3,)</f>
        <v>2088667.01</v>
      </c>
      <c r="J82" s="33">
        <f>IFERROR(VLOOKUP(B82,Valores_MDE_2015!$A$2:$E$300,5,),0)</f>
        <v>0</v>
      </c>
      <c r="K82" s="15">
        <f t="shared" si="2"/>
        <v>3595649.62</v>
      </c>
      <c r="L82" s="15">
        <v>3595649.62</v>
      </c>
      <c r="M82" s="15">
        <f>VLOOKUP(B82,FUNDEB_ValoresCertif2015!$A$2:$K$300,5,)</f>
        <v>1695823.25</v>
      </c>
      <c r="N82" s="17">
        <f>VLOOKUP(B82,FUNDEB_ValoresCertif2015!$A$2:$K$300,6,)</f>
        <v>556297.72</v>
      </c>
      <c r="O82" s="39">
        <v>494544.95</v>
      </c>
      <c r="P82" s="36">
        <v>31.6</v>
      </c>
      <c r="Q82" s="1"/>
    </row>
    <row r="83" spans="1:17" x14ac:dyDescent="0.25">
      <c r="A83" s="16">
        <v>73</v>
      </c>
      <c r="B83" s="25">
        <v>68</v>
      </c>
      <c r="C83" s="82">
        <v>5206404</v>
      </c>
      <c r="D83" s="82" t="s">
        <v>358</v>
      </c>
      <c r="E83" s="30">
        <v>2015</v>
      </c>
      <c r="F83" s="33">
        <f t="shared" si="3"/>
        <v>33042297.120000001</v>
      </c>
      <c r="G83" s="15">
        <v>6521984</v>
      </c>
      <c r="H83" s="15">
        <v>26520313.120000001</v>
      </c>
      <c r="I83" s="17">
        <f>VLOOKUP(B83,FUNDEB_ValoresCertif2015!$A$2:$C$300,3,)</f>
        <v>5804759.2999999998</v>
      </c>
      <c r="J83" s="33">
        <f>IFERROR(VLOOKUP(B83,Valores_MDE_2015!$A$2:$E$300,5,),0)</f>
        <v>0</v>
      </c>
      <c r="K83" s="15">
        <f t="shared" si="2"/>
        <v>15411087.039999999</v>
      </c>
      <c r="L83" s="15">
        <v>15411087.039999999</v>
      </c>
      <c r="M83" s="15">
        <f>VLOOKUP(B83,FUNDEB_ValoresCertif2015!$A$2:$K$300,5,)</f>
        <v>4029118.53</v>
      </c>
      <c r="N83" s="17">
        <f>VLOOKUP(B83,FUNDEB_ValoresCertif2015!$A$2:$K$300,6,)</f>
        <v>614308.29</v>
      </c>
      <c r="O83" s="39">
        <v>2119977.58</v>
      </c>
      <c r="P83" s="36">
        <v>40.22</v>
      </c>
      <c r="Q83" s="1"/>
    </row>
    <row r="84" spans="1:17" x14ac:dyDescent="0.25">
      <c r="A84" s="16">
        <v>74</v>
      </c>
      <c r="B84" s="25">
        <v>69</v>
      </c>
      <c r="C84" s="27">
        <v>5206503</v>
      </c>
      <c r="D84" s="27" t="s">
        <v>359</v>
      </c>
      <c r="E84" s="30">
        <v>2015</v>
      </c>
      <c r="F84" s="33">
        <f t="shared" si="3"/>
        <v>9510083.1899999995</v>
      </c>
      <c r="G84" s="15">
        <v>296478.93</v>
      </c>
      <c r="H84" s="15">
        <v>9213604.2599999998</v>
      </c>
      <c r="I84" s="17">
        <f>VLOOKUP(B84,FUNDEB_ValoresCertif2015!$A$2:$C$300,3,)</f>
        <v>673768.58</v>
      </c>
      <c r="J84" s="33">
        <f>IFERROR(VLOOKUP(B84,Valores_MDE_2015!$A$2:$E$300,5,),0)</f>
        <v>39377.57</v>
      </c>
      <c r="K84" s="15">
        <f t="shared" si="2"/>
        <v>1689396.5799999998</v>
      </c>
      <c r="L84" s="15">
        <v>1728774.15</v>
      </c>
      <c r="M84" s="15">
        <f>VLOOKUP(B84,FUNDEB_ValoresCertif2015!$A$2:$K$300,5,)</f>
        <v>494368.74</v>
      </c>
      <c r="N84" s="17">
        <f>VLOOKUP(B84,FUNDEB_ValoresCertif2015!$A$2:$K$300,6,)</f>
        <v>186530.63</v>
      </c>
      <c r="O84" s="39">
        <v>-1056466.56</v>
      </c>
      <c r="P84" s="36">
        <v>29.29</v>
      </c>
      <c r="Q84" s="1"/>
    </row>
    <row r="85" spans="1:17" x14ac:dyDescent="0.25">
      <c r="A85" s="16">
        <v>75</v>
      </c>
      <c r="B85" s="25">
        <v>70</v>
      </c>
      <c r="C85" s="27">
        <v>5206602</v>
      </c>
      <c r="D85" s="27" t="s">
        <v>360</v>
      </c>
      <c r="E85" s="30">
        <v>2015</v>
      </c>
      <c r="F85" s="33">
        <f t="shared" si="3"/>
        <v>9991634.4699999988</v>
      </c>
      <c r="G85" s="15">
        <v>617965.12</v>
      </c>
      <c r="H85" s="15">
        <v>9373669.3499999996</v>
      </c>
      <c r="I85" s="17">
        <f>VLOOKUP(B85,FUNDEB_ValoresCertif2015!$A$2:$C$300,3,)</f>
        <v>335029.34000000003</v>
      </c>
      <c r="J85" s="33">
        <f>IFERROR(VLOOKUP(B85,Valores_MDE_2015!$A$2:$E$300,5,),0)</f>
        <v>601961.79</v>
      </c>
      <c r="K85" s="15">
        <f t="shared" si="2"/>
        <v>783100.25</v>
      </c>
      <c r="L85" s="15">
        <v>1385062.04</v>
      </c>
      <c r="M85" s="15">
        <f>VLOOKUP(B85,FUNDEB_ValoresCertif2015!$A$2:$K$300,5,)</f>
        <v>335581.77</v>
      </c>
      <c r="N85" s="17">
        <f>VLOOKUP(B85,FUNDEB_ValoresCertif2015!$A$2:$K$300,6,)</f>
        <v>7097.82</v>
      </c>
      <c r="O85" s="39">
        <v>-1399073.58</v>
      </c>
      <c r="P85" s="36">
        <v>27.86</v>
      </c>
      <c r="Q85" s="1"/>
    </row>
    <row r="86" spans="1:17" x14ac:dyDescent="0.25">
      <c r="A86" s="16">
        <v>76</v>
      </c>
      <c r="B86" s="25">
        <v>71</v>
      </c>
      <c r="C86" s="27">
        <v>5206701</v>
      </c>
      <c r="D86" s="27" t="s">
        <v>361</v>
      </c>
      <c r="E86" s="30">
        <v>2015</v>
      </c>
      <c r="F86" s="33">
        <f t="shared" si="3"/>
        <v>10597638.449999999</v>
      </c>
      <c r="G86" s="15">
        <v>104497.16</v>
      </c>
      <c r="H86" s="15">
        <v>10493141.289999999</v>
      </c>
      <c r="I86" s="17">
        <f>VLOOKUP(B86,FUNDEB_ValoresCertif2015!$A$2:$C$300,3,)</f>
        <v>1069745.67</v>
      </c>
      <c r="J86" s="33">
        <f>IFERROR(VLOOKUP(B86,Valores_MDE_2015!$A$2:$E$300,5,),0)</f>
        <v>0</v>
      </c>
      <c r="K86" s="15">
        <f t="shared" si="2"/>
        <v>1705231.02</v>
      </c>
      <c r="L86" s="15">
        <v>1705231.02</v>
      </c>
      <c r="M86" s="15">
        <f>VLOOKUP(B86,FUNDEB_ValoresCertif2015!$A$2:$K$300,5,)</f>
        <v>823765.67</v>
      </c>
      <c r="N86" s="17">
        <f>VLOOKUP(B86,FUNDEB_ValoresCertif2015!$A$2:$K$300,6,)</f>
        <v>260975.14</v>
      </c>
      <c r="O86" s="39">
        <v>-781328.66</v>
      </c>
      <c r="P86" s="36">
        <v>23.46</v>
      </c>
      <c r="Q86" s="1"/>
    </row>
    <row r="87" spans="1:17" x14ac:dyDescent="0.25">
      <c r="A87" s="16">
        <v>77</v>
      </c>
      <c r="B87" s="25">
        <v>72</v>
      </c>
      <c r="C87" s="27">
        <v>5206800</v>
      </c>
      <c r="D87" s="27" t="s">
        <v>362</v>
      </c>
      <c r="E87" s="30">
        <v>2015</v>
      </c>
      <c r="F87" s="33">
        <f t="shared" si="3"/>
        <v>10131731.829999998</v>
      </c>
      <c r="G87" s="15">
        <v>1209172.6299999999</v>
      </c>
      <c r="H87" s="15">
        <v>8922559.1999999993</v>
      </c>
      <c r="I87" s="17">
        <f>VLOOKUP(B87,FUNDEB_ValoresCertif2015!$A$2:$C$300,3,)</f>
        <v>966440.55</v>
      </c>
      <c r="J87" s="33">
        <f>IFERROR(VLOOKUP(B87,Valores_MDE_2015!$A$2:$E$300,5,),0)</f>
        <v>25652.61</v>
      </c>
      <c r="K87" s="15">
        <f t="shared" si="2"/>
        <v>1867245.93</v>
      </c>
      <c r="L87" s="15">
        <v>1892898.54</v>
      </c>
      <c r="M87" s="15">
        <f>VLOOKUP(B87,FUNDEB_ValoresCertif2015!$A$2:$K$300,5,)</f>
        <v>874069.75</v>
      </c>
      <c r="N87" s="17">
        <f>VLOOKUP(B87,FUNDEB_ValoresCertif2015!$A$2:$K$300,6,)</f>
        <v>125646.41</v>
      </c>
      <c r="O87" s="39">
        <v>-677285.47</v>
      </c>
      <c r="P87" s="36">
        <v>25.37</v>
      </c>
      <c r="Q87" s="1"/>
    </row>
    <row r="88" spans="1:17" x14ac:dyDescent="0.25">
      <c r="A88" s="16">
        <v>78</v>
      </c>
      <c r="B88" s="25">
        <v>73</v>
      </c>
      <c r="C88" s="27">
        <v>5206909</v>
      </c>
      <c r="D88" s="27" t="s">
        <v>363</v>
      </c>
      <c r="E88" s="30">
        <v>2015</v>
      </c>
      <c r="F88" s="33">
        <f t="shared" si="3"/>
        <v>16418088.289999999</v>
      </c>
      <c r="G88" s="15">
        <v>381949.11</v>
      </c>
      <c r="H88" s="15">
        <v>16036139.18</v>
      </c>
      <c r="I88" s="17">
        <f>VLOOKUP(B88,FUNDEB_ValoresCertif2015!$A$2:$C$300,3,)</f>
        <v>622286.09</v>
      </c>
      <c r="J88" s="33">
        <f>IFERROR(VLOOKUP(B88,Valores_MDE_2015!$A$2:$E$300,5,),0)</f>
        <v>136577.72</v>
      </c>
      <c r="K88" s="15">
        <f t="shared" si="2"/>
        <v>2377368.88</v>
      </c>
      <c r="L88" s="15">
        <v>2513946.6</v>
      </c>
      <c r="M88" s="15">
        <f>VLOOKUP(B88,FUNDEB_ValoresCertif2015!$A$2:$K$300,5,)</f>
        <v>600175.94999999995</v>
      </c>
      <c r="N88" s="17">
        <f>VLOOKUP(B88,FUNDEB_ValoresCertif2015!$A$2:$K$300,6,)</f>
        <v>96012.52</v>
      </c>
      <c r="O88" s="39">
        <v>-2188157.19</v>
      </c>
      <c r="P88" s="36">
        <v>28.64</v>
      </c>
      <c r="Q88" s="1"/>
    </row>
    <row r="89" spans="1:17" x14ac:dyDescent="0.25">
      <c r="A89" s="16">
        <v>79</v>
      </c>
      <c r="B89" s="25">
        <v>74</v>
      </c>
      <c r="C89" s="27">
        <v>5207105</v>
      </c>
      <c r="D89" s="27" t="s">
        <v>364</v>
      </c>
      <c r="E89" s="30">
        <v>2015</v>
      </c>
      <c r="F89" s="33">
        <f t="shared" si="3"/>
        <v>9686551.9400000013</v>
      </c>
      <c r="G89" s="15">
        <v>381840.89</v>
      </c>
      <c r="H89" s="15">
        <v>9304711.0500000007</v>
      </c>
      <c r="I89" s="17">
        <f>VLOOKUP(B89,FUNDEB_ValoresCertif2015!$A$2:$C$300,3,)</f>
        <v>425851.6</v>
      </c>
      <c r="J89" s="33">
        <f>IFERROR(VLOOKUP(B89,Valores_MDE_2015!$A$2:$E$300,5,),0)</f>
        <v>74495.34</v>
      </c>
      <c r="K89" s="15">
        <f t="shared" si="2"/>
        <v>1128296.3799999999</v>
      </c>
      <c r="L89" s="15">
        <v>1202791.72</v>
      </c>
      <c r="M89" s="15">
        <f>VLOOKUP(B89,FUNDEB_ValoresCertif2015!$A$2:$K$300,5,)</f>
        <v>300814.03000000003</v>
      </c>
      <c r="N89" s="17">
        <f>VLOOKUP(B89,FUNDEB_ValoresCertif2015!$A$2:$K$300,6,)</f>
        <v>84034.7</v>
      </c>
      <c r="O89" s="39">
        <v>-1287491.19</v>
      </c>
      <c r="P89" s="36">
        <v>25.71</v>
      </c>
      <c r="Q89" s="1"/>
    </row>
    <row r="90" spans="1:17" x14ac:dyDescent="0.25">
      <c r="A90" s="16">
        <v>80</v>
      </c>
      <c r="B90" s="25">
        <v>75</v>
      </c>
      <c r="C90" s="27">
        <v>5208301</v>
      </c>
      <c r="D90" s="27" t="s">
        <v>365</v>
      </c>
      <c r="E90" s="30">
        <v>2015</v>
      </c>
      <c r="F90" s="33">
        <f t="shared" si="3"/>
        <v>10560737.039999999</v>
      </c>
      <c r="G90" s="15">
        <v>1443000.67</v>
      </c>
      <c r="H90" s="15">
        <v>9117736.3699999992</v>
      </c>
      <c r="I90" s="17">
        <f>VLOOKUP(B90,FUNDEB_ValoresCertif2015!$A$2:$C$300,3,)</f>
        <v>2548531.16</v>
      </c>
      <c r="J90" s="33">
        <f>IFERROR(VLOOKUP(B90,Valores_MDE_2015!$A$2:$E$300,5,),0)</f>
        <v>24883.74</v>
      </c>
      <c r="K90" s="15">
        <f t="shared" si="2"/>
        <v>3861171.9099999997</v>
      </c>
      <c r="L90" s="15">
        <v>3886055.65</v>
      </c>
      <c r="M90" s="15">
        <f>VLOOKUP(B90,FUNDEB_ValoresCertif2015!$A$2:$K$300,5,)</f>
        <v>1544725.78</v>
      </c>
      <c r="N90" s="17">
        <f>VLOOKUP(B90,FUNDEB_ValoresCertif2015!$A$2:$K$300,6,)</f>
        <v>1040982.7</v>
      </c>
      <c r="O90" s="39">
        <v>1093792.5</v>
      </c>
      <c r="P90" s="36">
        <v>26.44</v>
      </c>
      <c r="Q90" s="1"/>
    </row>
    <row r="91" spans="1:17" x14ac:dyDescent="0.25">
      <c r="A91" s="16">
        <v>81</v>
      </c>
      <c r="B91" s="25">
        <v>76</v>
      </c>
      <c r="C91" s="27">
        <v>5207253</v>
      </c>
      <c r="D91" s="27" t="s">
        <v>366</v>
      </c>
      <c r="E91" s="30">
        <v>2015</v>
      </c>
      <c r="F91" s="33">
        <f t="shared" si="3"/>
        <v>15499576.59</v>
      </c>
      <c r="G91" s="15">
        <v>1491309.81</v>
      </c>
      <c r="H91" s="15">
        <v>14008266.779999999</v>
      </c>
      <c r="I91" s="17">
        <f>VLOOKUP(B91,FUNDEB_ValoresCertif2015!$A$2:$C$300,3,)</f>
        <v>2156750.2599999998</v>
      </c>
      <c r="J91" s="33">
        <f>IFERROR(VLOOKUP(B91,Valores_MDE_2015!$A$2:$E$300,5,),0)</f>
        <v>0</v>
      </c>
      <c r="K91" s="15">
        <f t="shared" si="2"/>
        <v>5244829.18</v>
      </c>
      <c r="L91" s="15">
        <v>5244829.18</v>
      </c>
      <c r="M91" s="15">
        <f>VLOOKUP(B91,FUNDEB_ValoresCertif2015!$A$2:$K$300,5,)</f>
        <v>2163511.12</v>
      </c>
      <c r="N91" s="17">
        <f>VLOOKUP(B91,FUNDEB_ValoresCertif2015!$A$2:$K$300,6,)</f>
        <v>20000</v>
      </c>
      <c r="O91" s="39">
        <v>-234238.67</v>
      </c>
      <c r="P91" s="36">
        <v>35.35</v>
      </c>
      <c r="Q91" s="1"/>
    </row>
    <row r="92" spans="1:17" x14ac:dyDescent="0.25">
      <c r="A92" s="16">
        <v>82</v>
      </c>
      <c r="B92" s="25">
        <v>77</v>
      </c>
      <c r="C92" s="27">
        <v>5207352</v>
      </c>
      <c r="D92" s="27" t="s">
        <v>367</v>
      </c>
      <c r="E92" s="30">
        <v>2015</v>
      </c>
      <c r="F92" s="33">
        <f t="shared" si="3"/>
        <v>18677595.450000003</v>
      </c>
      <c r="G92" s="15">
        <v>7143320.3200000003</v>
      </c>
      <c r="H92" s="15">
        <v>11534275.130000001</v>
      </c>
      <c r="I92" s="17">
        <f>VLOOKUP(B92,FUNDEB_ValoresCertif2015!$A$2:$C$300,3,)</f>
        <v>2434886.5</v>
      </c>
      <c r="J92" s="33">
        <f>IFERROR(VLOOKUP(B92,Valores_MDE_2015!$A$2:$E$300,5,),0)</f>
        <v>38986.92</v>
      </c>
      <c r="K92" s="15">
        <f t="shared" si="2"/>
        <v>4974856.3</v>
      </c>
      <c r="L92" s="15">
        <v>5013843.22</v>
      </c>
      <c r="M92" s="15">
        <f>VLOOKUP(B92,FUNDEB_ValoresCertif2015!$A$2:$K$300,5,)</f>
        <v>2363072.13</v>
      </c>
      <c r="N92" s="17">
        <f>VLOOKUP(B92,FUNDEB_ValoresCertif2015!$A$2:$K$300,6,)</f>
        <v>52365.52</v>
      </c>
      <c r="O92" s="39">
        <v>284374.71000000002</v>
      </c>
      <c r="P92" s="36">
        <v>25.32</v>
      </c>
      <c r="Q92" s="1"/>
    </row>
    <row r="93" spans="1:17" x14ac:dyDescent="0.25">
      <c r="A93" s="16">
        <v>83</v>
      </c>
      <c r="B93" s="25">
        <v>78</v>
      </c>
      <c r="C93" s="27">
        <v>5207402</v>
      </c>
      <c r="D93" s="27" t="s">
        <v>368</v>
      </c>
      <c r="E93" s="30">
        <v>2015</v>
      </c>
      <c r="F93" s="33">
        <f t="shared" si="3"/>
        <v>25710078.309999999</v>
      </c>
      <c r="G93" s="15">
        <v>4483440.32</v>
      </c>
      <c r="H93" s="15">
        <v>21226637.989999998</v>
      </c>
      <c r="I93" s="17">
        <f>VLOOKUP(B93,FUNDEB_ValoresCertif2015!$A$2:$C$300,3,)</f>
        <v>4203744.88</v>
      </c>
      <c r="J93" s="33">
        <f>IFERROR(VLOOKUP(B93,Valores_MDE_2015!$A$2:$E$300,5,),0)</f>
        <v>33165.9</v>
      </c>
      <c r="K93" s="15">
        <f t="shared" si="2"/>
        <v>7051382.6399999997</v>
      </c>
      <c r="L93" s="15">
        <v>7084548.54</v>
      </c>
      <c r="M93" s="15">
        <f>VLOOKUP(B93,FUNDEB_ValoresCertif2015!$A$2:$K$300,5,)</f>
        <v>4542319.53</v>
      </c>
      <c r="N93" s="17">
        <f>VLOOKUP(B93,FUNDEB_ValoresCertif2015!$A$2:$K$300,6,)</f>
        <v>0</v>
      </c>
      <c r="O93" s="39">
        <v>95795.520000000004</v>
      </c>
      <c r="P93" s="36">
        <v>27.18</v>
      </c>
      <c r="Q93" s="1"/>
    </row>
    <row r="94" spans="1:17" x14ac:dyDescent="0.25">
      <c r="A94" s="16">
        <v>84</v>
      </c>
      <c r="B94" s="25">
        <v>79</v>
      </c>
      <c r="C94" s="27">
        <v>5207501</v>
      </c>
      <c r="D94" s="27" t="s">
        <v>369</v>
      </c>
      <c r="E94" s="30">
        <v>2015</v>
      </c>
      <c r="F94" s="33">
        <f t="shared" si="3"/>
        <v>9519525.2800000012</v>
      </c>
      <c r="G94" s="15">
        <v>454572.57</v>
      </c>
      <c r="H94" s="15">
        <v>9064952.7100000009</v>
      </c>
      <c r="I94" s="17">
        <f>VLOOKUP(B94,FUNDEB_ValoresCertif2015!$A$2:$C$300,3,)</f>
        <v>1714434.35</v>
      </c>
      <c r="J94" s="33">
        <f>IFERROR(VLOOKUP(B94,Valores_MDE_2015!$A$2:$E$300,5,),0)</f>
        <v>3297.9</v>
      </c>
      <c r="K94" s="15">
        <f t="shared" si="2"/>
        <v>2526418.94</v>
      </c>
      <c r="L94" s="15">
        <v>2529716.84</v>
      </c>
      <c r="M94" s="15">
        <f>VLOOKUP(B94,FUNDEB_ValoresCertif2015!$A$2:$K$300,5,)</f>
        <v>1315920.1299999999</v>
      </c>
      <c r="N94" s="17">
        <f>VLOOKUP(B94,FUNDEB_ValoresCertif2015!$A$2:$K$300,6,)</f>
        <v>402825.81</v>
      </c>
      <c r="O94" s="39">
        <v>27972.36</v>
      </c>
      <c r="P94" s="36">
        <v>26.28</v>
      </c>
      <c r="Q94" s="1"/>
    </row>
    <row r="95" spans="1:17" x14ac:dyDescent="0.25">
      <c r="A95" s="16">
        <v>85</v>
      </c>
      <c r="B95" s="25">
        <v>80</v>
      </c>
      <c r="C95" s="27">
        <v>5207535</v>
      </c>
      <c r="D95" s="27" t="s">
        <v>370</v>
      </c>
      <c r="E95" s="30">
        <v>2015</v>
      </c>
      <c r="F95" s="33">
        <f t="shared" si="3"/>
        <v>11217873.119999999</v>
      </c>
      <c r="G95" s="15">
        <v>830790.34</v>
      </c>
      <c r="H95" s="15">
        <v>10387082.779999999</v>
      </c>
      <c r="I95" s="17">
        <f>VLOOKUP(B95,FUNDEB_ValoresCertif2015!$A$2:$C$300,3,)</f>
        <v>2243653.81</v>
      </c>
      <c r="J95" s="33">
        <f>IFERROR(VLOOKUP(B95,Valores_MDE_2015!$A$2:$E$300,5,),0)</f>
        <v>28422.080000000002</v>
      </c>
      <c r="K95" s="15">
        <f t="shared" si="2"/>
        <v>3615555.4</v>
      </c>
      <c r="L95" s="15">
        <v>3643977.48</v>
      </c>
      <c r="M95" s="15">
        <f>VLOOKUP(B95,FUNDEB_ValoresCertif2015!$A$2:$K$300,5,)</f>
        <v>811807.15</v>
      </c>
      <c r="N95" s="17">
        <f>VLOOKUP(B95,FUNDEB_ValoresCertif2015!$A$2:$K$300,6,)</f>
        <v>752631.82</v>
      </c>
      <c r="O95" s="39">
        <v>1402837.46</v>
      </c>
      <c r="P95" s="36">
        <v>19.98</v>
      </c>
      <c r="Q95" s="1"/>
    </row>
    <row r="96" spans="1:17" x14ac:dyDescent="0.25">
      <c r="A96" s="16">
        <v>86</v>
      </c>
      <c r="B96" s="25">
        <v>81</v>
      </c>
      <c r="C96" s="27">
        <v>5207600</v>
      </c>
      <c r="D96" s="27" t="s">
        <v>371</v>
      </c>
      <c r="E96" s="30">
        <v>2015</v>
      </c>
      <c r="F96" s="33">
        <f t="shared" si="3"/>
        <v>10845193.779999999</v>
      </c>
      <c r="G96" s="15">
        <v>926481.74</v>
      </c>
      <c r="H96" s="15">
        <v>9918712.0399999991</v>
      </c>
      <c r="I96" s="17">
        <f>VLOOKUP(B96,FUNDEB_ValoresCertif2015!$A$2:$C$300,3,)</f>
        <v>979280.85</v>
      </c>
      <c r="J96" s="33">
        <f>IFERROR(VLOOKUP(B96,Valores_MDE_2015!$A$2:$E$300,5,),0)</f>
        <v>4273.38</v>
      </c>
      <c r="K96" s="15">
        <f t="shared" si="2"/>
        <v>2779580.42</v>
      </c>
      <c r="L96" s="15">
        <v>2783853.8</v>
      </c>
      <c r="M96" s="15">
        <f>VLOOKUP(B96,FUNDEB_ValoresCertif2015!$A$2:$K$300,5,)</f>
        <v>829465.4</v>
      </c>
      <c r="N96" s="17">
        <f>VLOOKUP(B96,FUNDEB_ValoresCertif2015!$A$2:$K$300,6,)</f>
        <v>195267.21</v>
      </c>
      <c r="O96" s="39">
        <v>-684161.63</v>
      </c>
      <c r="P96" s="36">
        <v>31.98</v>
      </c>
      <c r="Q96" s="1"/>
    </row>
    <row r="97" spans="1:17" x14ac:dyDescent="0.25">
      <c r="A97" s="16">
        <v>87</v>
      </c>
      <c r="B97" s="25">
        <v>82</v>
      </c>
      <c r="C97" s="27">
        <v>5207808</v>
      </c>
      <c r="D97" s="27" t="s">
        <v>372</v>
      </c>
      <c r="E97" s="30">
        <v>2015</v>
      </c>
      <c r="F97" s="33">
        <f t="shared" si="3"/>
        <v>15902311.01</v>
      </c>
      <c r="G97" s="15">
        <v>1145019.92</v>
      </c>
      <c r="H97" s="15">
        <v>14757291.09</v>
      </c>
      <c r="I97" s="17">
        <f>VLOOKUP(B97,FUNDEB_ValoresCertif2015!$A$2:$C$300,3,)</f>
        <v>2530024</v>
      </c>
      <c r="J97" s="33">
        <f>IFERROR(VLOOKUP(B97,Valores_MDE_2015!$A$2:$E$300,5,),0)</f>
        <v>908099.5</v>
      </c>
      <c r="K97" s="15">
        <f t="shared" si="2"/>
        <v>3166247.67</v>
      </c>
      <c r="L97" s="15">
        <v>4074347.17</v>
      </c>
      <c r="M97" s="15">
        <f>VLOOKUP(B97,FUNDEB_ValoresCertif2015!$A$2:$K$300,5,)</f>
        <v>1807148.58</v>
      </c>
      <c r="N97" s="17">
        <f>VLOOKUP(B97,FUNDEB_ValoresCertif2015!$A$2:$K$300,6,)</f>
        <v>770196.18</v>
      </c>
      <c r="O97" s="39">
        <v>-230355.39</v>
      </c>
      <c r="P97" s="36">
        <v>27.07</v>
      </c>
      <c r="Q97" s="1"/>
    </row>
    <row r="98" spans="1:17" x14ac:dyDescent="0.25">
      <c r="A98" s="16">
        <v>88</v>
      </c>
      <c r="B98" s="25">
        <v>83</v>
      </c>
      <c r="C98" s="27">
        <v>5207907</v>
      </c>
      <c r="D98" s="27" t="s">
        <v>373</v>
      </c>
      <c r="E98" s="30">
        <v>2015</v>
      </c>
      <c r="F98" s="33">
        <f t="shared" si="3"/>
        <v>16911238.940000001</v>
      </c>
      <c r="G98" s="15">
        <v>852702.23</v>
      </c>
      <c r="H98" s="15">
        <v>16058536.710000001</v>
      </c>
      <c r="I98" s="17">
        <f>VLOOKUP(B98,FUNDEB_ValoresCertif2015!$A$2:$C$300,3,)</f>
        <v>6482341.7300000004</v>
      </c>
      <c r="J98" s="33">
        <f>IFERROR(VLOOKUP(B98,Valores_MDE_2015!$A$2:$E$300,5,),0)</f>
        <v>0</v>
      </c>
      <c r="K98" s="15">
        <f t="shared" si="2"/>
        <v>9807666.5500000007</v>
      </c>
      <c r="L98" s="15">
        <v>9807666.5500000007</v>
      </c>
      <c r="M98" s="15">
        <f>VLOOKUP(B98,FUNDEB_ValoresCertif2015!$A$2:$K$300,5,)</f>
        <v>4152754.28</v>
      </c>
      <c r="N98" s="17">
        <f>VLOOKUP(B98,FUNDEB_ValoresCertif2015!$A$2:$K$300,6,)</f>
        <v>2688724.73</v>
      </c>
      <c r="O98" s="39">
        <v>4573660.96</v>
      </c>
      <c r="P98" s="36">
        <v>30.95</v>
      </c>
      <c r="Q98" s="1"/>
    </row>
    <row r="99" spans="1:17" x14ac:dyDescent="0.25">
      <c r="A99" s="16">
        <v>89</v>
      </c>
      <c r="B99" s="25">
        <v>84</v>
      </c>
      <c r="C99" s="27">
        <v>5208004</v>
      </c>
      <c r="D99" s="27" t="s">
        <v>374</v>
      </c>
      <c r="E99" s="30">
        <v>2015</v>
      </c>
      <c r="F99" s="33">
        <f t="shared" si="3"/>
        <v>97594470.689999998</v>
      </c>
      <c r="G99" s="15">
        <v>27285690.739999998</v>
      </c>
      <c r="H99" s="15">
        <v>70308779.950000003</v>
      </c>
      <c r="I99" s="17">
        <f>VLOOKUP(B99,FUNDEB_ValoresCertif2015!$A$2:$C$300,3,)</f>
        <v>45958473.770000003</v>
      </c>
      <c r="J99" s="33">
        <f>IFERROR(VLOOKUP(B99,Valores_MDE_2015!$A$2:$E$300,5,),0)</f>
        <v>38047991.149999999</v>
      </c>
      <c r="K99" s="15">
        <f t="shared" si="2"/>
        <v>16303730.490000002</v>
      </c>
      <c r="L99" s="15">
        <v>54351721.640000001</v>
      </c>
      <c r="M99" s="15">
        <f>VLOOKUP(B99,FUNDEB_ValoresCertif2015!$A$2:$K$300,5,)</f>
        <v>37494252.990000002</v>
      </c>
      <c r="N99" s="17">
        <f>VLOOKUP(B99,FUNDEB_ValoresCertif2015!$A$2:$K$300,6,)</f>
        <v>7714434.4000000004</v>
      </c>
      <c r="O99" s="39">
        <v>34678281.369999997</v>
      </c>
      <c r="P99" s="36">
        <v>20.16</v>
      </c>
      <c r="Q99" s="1"/>
    </row>
    <row r="100" spans="1:17" x14ac:dyDescent="0.25">
      <c r="A100" s="16">
        <v>90</v>
      </c>
      <c r="B100" s="25">
        <v>85</v>
      </c>
      <c r="C100" s="27">
        <v>5208103</v>
      </c>
      <c r="D100" s="27" t="s">
        <v>375</v>
      </c>
      <c r="E100" s="30">
        <v>2015</v>
      </c>
      <c r="F100" s="33">
        <f t="shared" si="3"/>
        <v>9677148.4499999993</v>
      </c>
      <c r="G100" s="15">
        <v>310998.45</v>
      </c>
      <c r="H100" s="15">
        <v>9366150</v>
      </c>
      <c r="I100" s="17">
        <f>VLOOKUP(B100,FUNDEB_ValoresCertif2015!$A$2:$C$300,3,)</f>
        <v>1258875.45</v>
      </c>
      <c r="J100" s="33">
        <f>IFERROR(VLOOKUP(B100,Valores_MDE_2015!$A$2:$E$300,5,),0)</f>
        <v>0</v>
      </c>
      <c r="K100" s="15">
        <f t="shared" si="2"/>
        <v>2561076.84</v>
      </c>
      <c r="L100" s="15">
        <v>2561076.84</v>
      </c>
      <c r="M100" s="15">
        <f>VLOOKUP(B100,FUNDEB_ValoresCertif2015!$A$2:$K$300,5,)</f>
        <v>1053173.8500000001</v>
      </c>
      <c r="N100" s="17">
        <f>VLOOKUP(B100,FUNDEB_ValoresCertif2015!$A$2:$K$300,6,)</f>
        <v>250889.64</v>
      </c>
      <c r="O100" s="39">
        <v>-413762.76</v>
      </c>
      <c r="P100" s="36">
        <v>30.74</v>
      </c>
      <c r="Q100" s="1"/>
    </row>
    <row r="101" spans="1:17" x14ac:dyDescent="0.25">
      <c r="A101" s="16">
        <v>91</v>
      </c>
      <c r="B101" s="25">
        <v>475</v>
      </c>
      <c r="C101" s="27">
        <v>5208152</v>
      </c>
      <c r="D101" s="27" t="s">
        <v>376</v>
      </c>
      <c r="E101" s="30">
        <v>2015</v>
      </c>
      <c r="F101" s="33">
        <f t="shared" si="3"/>
        <v>11600369.630000001</v>
      </c>
      <c r="G101" s="15">
        <v>527936.89</v>
      </c>
      <c r="H101" s="15">
        <v>11072432.74</v>
      </c>
      <c r="I101" s="17">
        <f>VLOOKUP(B101,FUNDEB_ValoresCertif2015!$A$2:$C$300,3,)</f>
        <v>2274839.09</v>
      </c>
      <c r="J101" s="33">
        <f>IFERROR(VLOOKUP(B101,Valores_MDE_2015!$A$2:$E$300,5,),0)</f>
        <v>3326.53</v>
      </c>
      <c r="K101" s="15">
        <f t="shared" si="2"/>
        <v>4401740.1499999994</v>
      </c>
      <c r="L101" s="15">
        <v>4405066.68</v>
      </c>
      <c r="M101" s="15">
        <f>VLOOKUP(B101,FUNDEB_ValoresCertif2015!$A$2:$K$300,5,)</f>
        <v>2325769.65</v>
      </c>
      <c r="N101" s="17">
        <f>VLOOKUP(B101,FUNDEB_ValoresCertif2015!$A$2:$K$300,6,)</f>
        <v>2930.64</v>
      </c>
      <c r="O101" s="39">
        <v>274478.93</v>
      </c>
      <c r="P101" s="36">
        <v>35.61</v>
      </c>
      <c r="Q101" s="1"/>
    </row>
    <row r="102" spans="1:17" x14ac:dyDescent="0.25">
      <c r="A102" s="16">
        <v>92</v>
      </c>
      <c r="B102" s="25">
        <v>86</v>
      </c>
      <c r="C102" s="27">
        <v>5208400</v>
      </c>
      <c r="D102" s="27" t="s">
        <v>377</v>
      </c>
      <c r="E102" s="30">
        <v>2015</v>
      </c>
      <c r="F102" s="33">
        <f t="shared" si="3"/>
        <v>18348911.170000002</v>
      </c>
      <c r="G102" s="15">
        <v>1908239.44</v>
      </c>
      <c r="H102" s="15">
        <v>16440671.73</v>
      </c>
      <c r="I102" s="17">
        <f>VLOOKUP(B102,FUNDEB_ValoresCertif2015!$A$2:$C$300,3,)</f>
        <v>5304205.3</v>
      </c>
      <c r="J102" s="33">
        <f>IFERROR(VLOOKUP(B102,Valores_MDE_2015!$A$2:$E$300,5,),0)</f>
        <v>33026.18</v>
      </c>
      <c r="K102" s="15">
        <f t="shared" si="2"/>
        <v>6939795.6600000001</v>
      </c>
      <c r="L102" s="15">
        <v>6972821.8399999999</v>
      </c>
      <c r="M102" s="15">
        <f>VLOOKUP(B102,FUNDEB_ValoresCertif2015!$A$2:$K$300,5,)</f>
        <v>3818999.09</v>
      </c>
      <c r="N102" s="17">
        <f>VLOOKUP(B102,FUNDEB_ValoresCertif2015!$A$2:$K$300,6,)</f>
        <v>1349216.71</v>
      </c>
      <c r="O102" s="39">
        <v>2391820.88</v>
      </c>
      <c r="P102" s="36">
        <v>24.97</v>
      </c>
      <c r="Q102" s="1"/>
    </row>
    <row r="103" spans="1:17" x14ac:dyDescent="0.25">
      <c r="A103" s="16">
        <v>93</v>
      </c>
      <c r="B103" s="25">
        <v>87</v>
      </c>
      <c r="C103" s="27">
        <v>5208509</v>
      </c>
      <c r="D103" s="27" t="s">
        <v>378</v>
      </c>
      <c r="E103" s="30">
        <v>2015</v>
      </c>
      <c r="F103" s="33">
        <f t="shared" si="3"/>
        <v>10672580.030000001</v>
      </c>
      <c r="G103" s="15">
        <v>699968.15</v>
      </c>
      <c r="H103" s="15">
        <v>9972611.8800000008</v>
      </c>
      <c r="I103" s="17">
        <f>VLOOKUP(B103,FUNDEB_ValoresCertif2015!$A$2:$C$300,3,)</f>
        <v>1790995.16</v>
      </c>
      <c r="J103" s="33">
        <f>IFERROR(VLOOKUP(B103,Valores_MDE_2015!$A$2:$E$300,5,),0)</f>
        <v>9456</v>
      </c>
      <c r="K103" s="15">
        <f t="shared" si="2"/>
        <v>3061592.39</v>
      </c>
      <c r="L103" s="15">
        <v>3071048.39</v>
      </c>
      <c r="M103" s="15">
        <f>VLOOKUP(B103,FUNDEB_ValoresCertif2015!$A$2:$K$300,5,)</f>
        <v>1322095.1599999999</v>
      </c>
      <c r="N103" s="17">
        <f>VLOOKUP(B103,FUNDEB_ValoresCertif2015!$A$2:$K$300,6,)</f>
        <v>490005.34</v>
      </c>
      <c r="O103" s="39">
        <v>47157.52</v>
      </c>
      <c r="P103" s="36">
        <v>28.33</v>
      </c>
      <c r="Q103" s="1"/>
    </row>
    <row r="104" spans="1:17" x14ac:dyDescent="0.25">
      <c r="A104" s="16">
        <v>94</v>
      </c>
      <c r="B104" s="25">
        <v>88</v>
      </c>
      <c r="C104" s="27">
        <v>5208608</v>
      </c>
      <c r="D104" s="27" t="s">
        <v>379</v>
      </c>
      <c r="E104" s="30">
        <v>2015</v>
      </c>
      <c r="F104" s="33">
        <f t="shared" si="3"/>
        <v>82902978.959999993</v>
      </c>
      <c r="G104" s="15">
        <v>23868344.559999999</v>
      </c>
      <c r="H104" s="15">
        <v>59034634.399999999</v>
      </c>
      <c r="I104" s="17">
        <f>VLOOKUP(B104,FUNDEB_ValoresCertif2015!$A$2:$C$300,3,)</f>
        <v>21661594.440000001</v>
      </c>
      <c r="J104" s="33">
        <f>IFERROR(VLOOKUP(B104,Valores_MDE_2015!$A$2:$E$300,5,),0)</f>
        <v>1911660.43</v>
      </c>
      <c r="K104" s="15">
        <f t="shared" si="2"/>
        <v>33371732.270000003</v>
      </c>
      <c r="L104" s="15">
        <v>35283392.700000003</v>
      </c>
      <c r="M104" s="15">
        <f>VLOOKUP(B104,FUNDEB_ValoresCertif2015!$A$2:$K$300,5,)</f>
        <v>17176865.440000001</v>
      </c>
      <c r="N104" s="17">
        <f>VLOOKUP(B104,FUNDEB_ValoresCertif2015!$A$2:$K$300,6,)</f>
        <v>5776509.2699999996</v>
      </c>
      <c r="O104" s="39">
        <v>20650613.530000001</v>
      </c>
      <c r="P104" s="36">
        <v>17.649999999999999</v>
      </c>
      <c r="Q104" s="1"/>
    </row>
    <row r="105" spans="1:17" x14ac:dyDescent="0.25">
      <c r="A105" s="16">
        <v>95</v>
      </c>
      <c r="B105" s="25">
        <v>89</v>
      </c>
      <c r="C105" s="27">
        <v>5208707</v>
      </c>
      <c r="D105" s="27" t="s">
        <v>380</v>
      </c>
      <c r="E105" s="30">
        <v>2015</v>
      </c>
      <c r="F105" s="33">
        <f t="shared" si="3"/>
        <v>2226571118.6199999</v>
      </c>
      <c r="G105" s="15">
        <v>1228897796.8</v>
      </c>
      <c r="H105" s="15">
        <v>997673321.82000005</v>
      </c>
      <c r="I105" s="17">
        <f>VLOOKUP(B105,FUNDEB_ValoresCertif2015!$A$2:$C$300,3,)</f>
        <v>337659300.86000001</v>
      </c>
      <c r="J105" s="33">
        <f>IFERROR(VLOOKUP(B105,Valores_MDE_2015!$A$2:$E$300,5,),0)</f>
        <v>9835470</v>
      </c>
      <c r="K105" s="15">
        <f t="shared" si="2"/>
        <v>736720126.94000006</v>
      </c>
      <c r="L105" s="15">
        <v>746555596.94000006</v>
      </c>
      <c r="M105" s="15">
        <f>VLOOKUP(B105,FUNDEB_ValoresCertif2015!$A$2:$K$300,5,)</f>
        <v>307809762.31999999</v>
      </c>
      <c r="N105" s="17">
        <f>VLOOKUP(B105,FUNDEB_ValoresCertif2015!$A$2:$K$300,6,)</f>
        <v>31292571.34</v>
      </c>
      <c r="O105" s="39">
        <v>148233696.88999999</v>
      </c>
      <c r="P105" s="36">
        <v>26.87</v>
      </c>
      <c r="Q105" s="1"/>
    </row>
    <row r="106" spans="1:17" x14ac:dyDescent="0.25">
      <c r="A106" s="16">
        <v>96</v>
      </c>
      <c r="B106" s="25">
        <v>99</v>
      </c>
      <c r="C106" s="27">
        <v>5208806</v>
      </c>
      <c r="D106" s="27" t="s">
        <v>381</v>
      </c>
      <c r="E106" s="30">
        <v>2015</v>
      </c>
      <c r="F106" s="33">
        <f t="shared" si="3"/>
        <v>46019122.359999999</v>
      </c>
      <c r="G106" s="15">
        <v>13827714.49</v>
      </c>
      <c r="H106" s="15">
        <v>32191407.870000001</v>
      </c>
      <c r="I106" s="17">
        <f>VLOOKUP(B106,FUNDEB_ValoresCertif2015!$A$2:$C$300,3,)</f>
        <v>18296859.940000001</v>
      </c>
      <c r="J106" s="33">
        <f>IFERROR(VLOOKUP(B106,Valores_MDE_2015!$A$2:$E$300,5,),0)</f>
        <v>2636079.2999999998</v>
      </c>
      <c r="K106" s="15">
        <f t="shared" si="2"/>
        <v>22877068.07</v>
      </c>
      <c r="L106" s="15">
        <v>25513147.370000001</v>
      </c>
      <c r="M106" s="15">
        <f>VLOOKUP(B106,FUNDEB_ValoresCertif2015!$A$2:$K$300,5,)</f>
        <v>17269514.98</v>
      </c>
      <c r="N106" s="17">
        <f>VLOOKUP(B106,FUNDEB_ValoresCertif2015!$A$2:$K$300,6,)</f>
        <v>1206281.53</v>
      </c>
      <c r="O106" s="39">
        <v>12890354.970000001</v>
      </c>
      <c r="P106" s="36">
        <v>27.43</v>
      </c>
      <c r="Q106" s="1"/>
    </row>
    <row r="107" spans="1:17" x14ac:dyDescent="0.25">
      <c r="A107" s="16">
        <v>97</v>
      </c>
      <c r="B107" s="25">
        <v>100</v>
      </c>
      <c r="C107" s="27">
        <v>5208905</v>
      </c>
      <c r="D107" s="27" t="s">
        <v>382</v>
      </c>
      <c r="E107" s="30">
        <v>2015</v>
      </c>
      <c r="F107" s="33">
        <f t="shared" si="3"/>
        <v>30356652.789999999</v>
      </c>
      <c r="G107" s="15">
        <v>4248936.24</v>
      </c>
      <c r="H107" s="15">
        <v>26107716.550000001</v>
      </c>
      <c r="I107" s="17">
        <f>VLOOKUP(B107,FUNDEB_ValoresCertif2015!$A$2:$C$300,3,)</f>
        <v>4896147.16</v>
      </c>
      <c r="J107" s="33">
        <f>IFERROR(VLOOKUP(B107,Valores_MDE_2015!$A$2:$E$300,5,),0)</f>
        <v>207823.74</v>
      </c>
      <c r="K107" s="15">
        <f t="shared" si="2"/>
        <v>10334279.26</v>
      </c>
      <c r="L107" s="15">
        <v>10542103</v>
      </c>
      <c r="M107" s="15">
        <f>VLOOKUP(B107,FUNDEB_ValoresCertif2015!$A$2:$K$300,5,)</f>
        <v>4109697.42</v>
      </c>
      <c r="N107" s="17">
        <f>VLOOKUP(B107,FUNDEB_ValoresCertif2015!$A$2:$K$300,6,)</f>
        <v>990087.32</v>
      </c>
      <c r="O107" s="39">
        <v>445184.26</v>
      </c>
      <c r="P107" s="36">
        <v>33.26</v>
      </c>
      <c r="Q107" s="1"/>
    </row>
    <row r="108" spans="1:17" x14ac:dyDescent="0.25">
      <c r="A108" s="16">
        <v>98</v>
      </c>
      <c r="B108" s="25">
        <v>101</v>
      </c>
      <c r="C108" s="27">
        <v>5209101</v>
      </c>
      <c r="D108" s="27" t="s">
        <v>383</v>
      </c>
      <c r="E108" s="30">
        <v>2015</v>
      </c>
      <c r="F108" s="33">
        <f t="shared" si="3"/>
        <v>64968145.939999998</v>
      </c>
      <c r="G108" s="15">
        <v>12602325.66</v>
      </c>
      <c r="H108" s="15">
        <v>52365820.280000001</v>
      </c>
      <c r="I108" s="17">
        <f>VLOOKUP(B108,FUNDEB_ValoresCertif2015!$A$2:$C$300,3,)</f>
        <v>15297289.65</v>
      </c>
      <c r="J108" s="33">
        <f>IFERROR(VLOOKUP(B108,Valores_MDE_2015!$A$2:$E$300,5,),0)</f>
        <v>1734335.2</v>
      </c>
      <c r="K108" s="15">
        <f t="shared" si="2"/>
        <v>24809958.02</v>
      </c>
      <c r="L108" s="15">
        <v>26544293.219999999</v>
      </c>
      <c r="M108" s="15">
        <f>VLOOKUP(B108,FUNDEB_ValoresCertif2015!$A$2:$K$300,5,)</f>
        <v>13109090.93</v>
      </c>
      <c r="N108" s="17">
        <f>VLOOKUP(B108,FUNDEB_ValoresCertif2015!$A$2:$K$300,6,)</f>
        <v>1014115.2</v>
      </c>
      <c r="O108" s="39">
        <v>6821589.2999999998</v>
      </c>
      <c r="P108" s="36">
        <v>30.36</v>
      </c>
      <c r="Q108" s="1"/>
    </row>
    <row r="109" spans="1:17" x14ac:dyDescent="0.25">
      <c r="A109" s="16">
        <v>99</v>
      </c>
      <c r="B109" s="25">
        <v>102</v>
      </c>
      <c r="C109" s="27">
        <v>5209150</v>
      </c>
      <c r="D109" s="27" t="s">
        <v>384</v>
      </c>
      <c r="E109" s="30">
        <v>2015</v>
      </c>
      <c r="F109" s="33">
        <f t="shared" si="3"/>
        <v>13731216.93</v>
      </c>
      <c r="G109" s="15">
        <v>1085394.28</v>
      </c>
      <c r="H109" s="15">
        <v>12645822.65</v>
      </c>
      <c r="I109" s="17">
        <f>VLOOKUP(B109,FUNDEB_ValoresCertif2015!$A$2:$C$300,3,)</f>
        <v>2219603.2000000002</v>
      </c>
      <c r="J109" s="33">
        <f>IFERROR(VLOOKUP(B109,Valores_MDE_2015!$A$2:$E$300,5,),0)</f>
        <v>43146.84</v>
      </c>
      <c r="K109" s="15">
        <f t="shared" si="2"/>
        <v>3988308.2800000003</v>
      </c>
      <c r="L109" s="15">
        <v>4031455.12</v>
      </c>
      <c r="M109" s="15">
        <f>VLOOKUP(B109,FUNDEB_ValoresCertif2015!$A$2:$K$300,5,)</f>
        <v>2053970.23</v>
      </c>
      <c r="N109" s="17">
        <f>VLOOKUP(B109,FUNDEB_ValoresCertif2015!$A$2:$K$300,6,)</f>
        <v>204644.73</v>
      </c>
      <c r="O109" s="39">
        <v>-186390.17</v>
      </c>
      <c r="P109" s="36">
        <v>30.72</v>
      </c>
      <c r="Q109" s="1"/>
    </row>
    <row r="110" spans="1:17" x14ac:dyDescent="0.25">
      <c r="A110" s="16">
        <v>100</v>
      </c>
      <c r="B110" s="25">
        <v>103</v>
      </c>
      <c r="C110" s="27">
        <v>5209200</v>
      </c>
      <c r="D110" s="27" t="s">
        <v>385</v>
      </c>
      <c r="E110" s="30">
        <v>2015</v>
      </c>
      <c r="F110" s="33">
        <f t="shared" si="3"/>
        <v>18657742.32</v>
      </c>
      <c r="G110" s="15">
        <v>2865989.67</v>
      </c>
      <c r="H110" s="15">
        <v>15791752.65</v>
      </c>
      <c r="I110" s="17">
        <f>VLOOKUP(B110,FUNDEB_ValoresCertif2015!$A$2:$C$300,3,)</f>
        <v>5369717.21</v>
      </c>
      <c r="J110" s="33">
        <f>IFERROR(VLOOKUP(B110,Valores_MDE_2015!$A$2:$E$300,5,),0)</f>
        <v>2353.96</v>
      </c>
      <c r="K110" s="15">
        <f t="shared" si="2"/>
        <v>8533281.3299999982</v>
      </c>
      <c r="L110" s="15">
        <v>8535635.2899999991</v>
      </c>
      <c r="M110" s="15">
        <f>VLOOKUP(B110,FUNDEB_ValoresCertif2015!$A$2:$K$300,5,)</f>
        <v>3942402.52</v>
      </c>
      <c r="N110" s="17">
        <f>VLOOKUP(B110,FUNDEB_ValoresCertif2015!$A$2:$K$300,6,)</f>
        <v>1598197.01</v>
      </c>
      <c r="O110" s="39">
        <v>3406763.96</v>
      </c>
      <c r="P110" s="36">
        <v>27.49</v>
      </c>
      <c r="Q110" s="1"/>
    </row>
    <row r="111" spans="1:17" x14ac:dyDescent="0.25">
      <c r="A111" s="16">
        <v>101</v>
      </c>
      <c r="B111" s="25">
        <v>280</v>
      </c>
      <c r="C111" s="27">
        <v>5209291</v>
      </c>
      <c r="D111" s="27" t="s">
        <v>386</v>
      </c>
      <c r="E111" s="30">
        <v>2015</v>
      </c>
      <c r="F111" s="33">
        <f t="shared" si="3"/>
        <v>8910672.7599999998</v>
      </c>
      <c r="G111" s="15">
        <v>320262.34999999998</v>
      </c>
      <c r="H111" s="15">
        <v>8590410.4100000001</v>
      </c>
      <c r="I111" s="17">
        <f>VLOOKUP(B111,FUNDEB_ValoresCertif2015!$A$2:$C$300,3,)</f>
        <v>704894.91</v>
      </c>
      <c r="J111" s="33">
        <f>IFERROR(VLOOKUP(B111,Valores_MDE_2015!$A$2:$E$300,5,),0)</f>
        <v>5050</v>
      </c>
      <c r="K111" s="15">
        <f t="shared" si="2"/>
        <v>1962461.58</v>
      </c>
      <c r="L111" s="15">
        <v>1967511.58</v>
      </c>
      <c r="M111" s="15">
        <f>VLOOKUP(B111,FUNDEB_ValoresCertif2015!$A$2:$K$300,5,)</f>
        <v>863889.73</v>
      </c>
      <c r="N111" s="17">
        <f>VLOOKUP(B111,FUNDEB_ValoresCertif2015!$A$2:$K$300,6,)</f>
        <v>354.12</v>
      </c>
      <c r="O111" s="39">
        <v>-920028.93</v>
      </c>
      <c r="P111" s="36">
        <v>32.409999999999997</v>
      </c>
      <c r="Q111" s="1"/>
    </row>
    <row r="112" spans="1:17" x14ac:dyDescent="0.25">
      <c r="A112" s="16">
        <v>102</v>
      </c>
      <c r="B112" s="25">
        <v>104</v>
      </c>
      <c r="C112" s="27">
        <v>5209408</v>
      </c>
      <c r="D112" s="27" t="s">
        <v>387</v>
      </c>
      <c r="E112" s="30">
        <v>2015</v>
      </c>
      <c r="F112" s="33">
        <f t="shared" si="3"/>
        <v>11731055.700000001</v>
      </c>
      <c r="G112" s="15">
        <v>614416.30000000005</v>
      </c>
      <c r="H112" s="15">
        <v>11116639.4</v>
      </c>
      <c r="I112" s="17">
        <f>VLOOKUP(B112,FUNDEB_ValoresCertif2015!$A$2:$C$300,3,)</f>
        <v>1948031.15</v>
      </c>
      <c r="J112" s="33">
        <f>IFERROR(VLOOKUP(B112,Valores_MDE_2015!$A$2:$E$300,5,),0)</f>
        <v>0</v>
      </c>
      <c r="K112" s="15">
        <f t="shared" si="2"/>
        <v>3549655.12</v>
      </c>
      <c r="L112" s="15">
        <v>3549655.12</v>
      </c>
      <c r="M112" s="15">
        <f>VLOOKUP(B112,FUNDEB_ValoresCertif2015!$A$2:$K$300,5,)</f>
        <v>1832517.68</v>
      </c>
      <c r="N112" s="17">
        <f>VLOOKUP(B112,FUNDEB_ValoresCertif2015!$A$2:$K$300,6,)</f>
        <v>4276.6899999999996</v>
      </c>
      <c r="O112" s="39">
        <v>-123708.19</v>
      </c>
      <c r="P112" s="36">
        <v>31.31</v>
      </c>
      <c r="Q112" s="1"/>
    </row>
    <row r="113" spans="1:17" x14ac:dyDescent="0.25">
      <c r="A113" s="16">
        <v>103</v>
      </c>
      <c r="B113" s="25">
        <v>105</v>
      </c>
      <c r="C113" s="27">
        <v>5209457</v>
      </c>
      <c r="D113" s="27" t="s">
        <v>388</v>
      </c>
      <c r="E113" s="30">
        <v>2015</v>
      </c>
      <c r="F113" s="33">
        <f t="shared" si="3"/>
        <v>9453074.1600000001</v>
      </c>
      <c r="G113" s="15">
        <v>894643.3</v>
      </c>
      <c r="H113" s="15">
        <v>8558430.8599999994</v>
      </c>
      <c r="I113" s="17">
        <f>VLOOKUP(B113,FUNDEB_ValoresCertif2015!$A$2:$C$300,3,)</f>
        <v>639426.61</v>
      </c>
      <c r="J113" s="33">
        <f>IFERROR(VLOOKUP(B113,Valores_MDE_2015!$A$2:$E$300,5,),0)</f>
        <v>0</v>
      </c>
      <c r="K113" s="15">
        <f t="shared" si="2"/>
        <v>2251273.7000000002</v>
      </c>
      <c r="L113" s="15">
        <v>2251273.7000000002</v>
      </c>
      <c r="M113" s="15">
        <f>VLOOKUP(B113,FUNDEB_ValoresCertif2015!$A$2:$K$300,5,)</f>
        <v>599112.05000000005</v>
      </c>
      <c r="N113" s="17">
        <f>VLOOKUP(B113,FUNDEB_ValoresCertif2015!$A$2:$K$300,6,)</f>
        <v>450086.78</v>
      </c>
      <c r="O113" s="39">
        <v>-846516.89</v>
      </c>
      <c r="P113" s="36">
        <v>32.770000000000003</v>
      </c>
      <c r="Q113" s="1"/>
    </row>
    <row r="114" spans="1:17" x14ac:dyDescent="0.25">
      <c r="A114" s="16">
        <v>104</v>
      </c>
      <c r="B114" s="25">
        <v>106</v>
      </c>
      <c r="C114" s="27">
        <v>5209606</v>
      </c>
      <c r="D114" s="27" t="s">
        <v>389</v>
      </c>
      <c r="E114" s="30">
        <v>2015</v>
      </c>
      <c r="F114" s="33">
        <f t="shared" si="3"/>
        <v>9452142.0899999999</v>
      </c>
      <c r="G114" s="15">
        <v>120138.69</v>
      </c>
      <c r="H114" s="15">
        <v>9332003.4000000004</v>
      </c>
      <c r="I114" s="17">
        <f>VLOOKUP(B114,FUNDEB_ValoresCertif2015!$A$2:$C$300,3,)</f>
        <v>590724.81999999995</v>
      </c>
      <c r="J114" s="33">
        <f>IFERROR(VLOOKUP(B114,Valores_MDE_2015!$A$2:$E$300,5,),0)</f>
        <v>42941.599999999999</v>
      </c>
      <c r="K114" s="15">
        <f t="shared" si="2"/>
        <v>1662003.17</v>
      </c>
      <c r="L114" s="15">
        <v>1704944.77</v>
      </c>
      <c r="M114" s="15">
        <f>VLOOKUP(B114,FUNDEB_ValoresCertif2015!$A$2:$K$300,5,)</f>
        <v>478642.04</v>
      </c>
      <c r="N114" s="17">
        <f>VLOOKUP(B114,FUNDEB_ValoresCertif2015!$A$2:$K$300,6,)</f>
        <v>127852.15</v>
      </c>
      <c r="O114" s="39">
        <v>-676072.67</v>
      </c>
      <c r="P114" s="36">
        <v>25.19</v>
      </c>
      <c r="Q114" s="1"/>
    </row>
    <row r="115" spans="1:17" x14ac:dyDescent="0.25">
      <c r="A115" s="16">
        <v>105</v>
      </c>
      <c r="B115" s="25">
        <v>107</v>
      </c>
      <c r="C115" s="27">
        <v>5209705</v>
      </c>
      <c r="D115" s="27" t="s">
        <v>390</v>
      </c>
      <c r="E115" s="30">
        <v>2015</v>
      </c>
      <c r="F115" s="33">
        <f t="shared" si="3"/>
        <v>34939253.140000001</v>
      </c>
      <c r="G115" s="15">
        <v>9038776.7200000007</v>
      </c>
      <c r="H115" s="15">
        <v>25900476.420000002</v>
      </c>
      <c r="I115" s="17">
        <f>VLOOKUP(B115,FUNDEB_ValoresCertif2015!$A$2:$C$300,3,)</f>
        <v>8532249.7100000009</v>
      </c>
      <c r="J115" s="33">
        <f>IFERROR(VLOOKUP(B115,Valores_MDE_2015!$A$2:$E$300,5,),0)</f>
        <v>7507.28</v>
      </c>
      <c r="K115" s="15">
        <f t="shared" si="2"/>
        <v>13089948.34</v>
      </c>
      <c r="L115" s="15">
        <v>13097455.619999999</v>
      </c>
      <c r="M115" s="15">
        <f>VLOOKUP(B115,FUNDEB_ValoresCertif2015!$A$2:$K$300,5,)</f>
        <v>6779160.7300000004</v>
      </c>
      <c r="N115" s="17">
        <f>VLOOKUP(B115,FUNDEB_ValoresCertif2015!$A$2:$K$300,6,)</f>
        <v>1766291.93</v>
      </c>
      <c r="O115" s="39">
        <v>4042857.78</v>
      </c>
      <c r="P115" s="36">
        <v>25.92</v>
      </c>
      <c r="Q115" s="1"/>
    </row>
    <row r="116" spans="1:17" x14ac:dyDescent="0.25">
      <c r="A116" s="16">
        <v>106</v>
      </c>
      <c r="B116" s="25">
        <v>108</v>
      </c>
      <c r="C116" s="27">
        <v>5209804</v>
      </c>
      <c r="D116" s="27" t="s">
        <v>391</v>
      </c>
      <c r="E116" s="30">
        <v>2015</v>
      </c>
      <c r="F116" s="33">
        <f t="shared" si="3"/>
        <v>9328992.6500000004</v>
      </c>
      <c r="G116" s="15">
        <v>176925.22</v>
      </c>
      <c r="H116" s="15">
        <v>9152067.4299999997</v>
      </c>
      <c r="I116" s="17">
        <f>VLOOKUP(B116,FUNDEB_ValoresCertif2015!$A$2:$C$300,3,)</f>
        <v>1024704.78</v>
      </c>
      <c r="J116" s="33">
        <f>IFERROR(VLOOKUP(B116,Valores_MDE_2015!$A$2:$E$300,5,),0)</f>
        <v>10131.41</v>
      </c>
      <c r="K116" s="15">
        <f t="shared" si="2"/>
        <v>2275492.11</v>
      </c>
      <c r="L116" s="15">
        <v>2285623.52</v>
      </c>
      <c r="M116" s="15">
        <f>VLOOKUP(B116,FUNDEB_ValoresCertif2015!$A$2:$K$300,5,)</f>
        <v>1041101.32</v>
      </c>
      <c r="N116" s="17">
        <f>VLOOKUP(B116,FUNDEB_ValoresCertif2015!$A$2:$K$300,6,)</f>
        <v>195097.59</v>
      </c>
      <c r="O116" s="39">
        <v>-573214.09</v>
      </c>
      <c r="P116" s="36">
        <v>30.64</v>
      </c>
      <c r="Q116" s="1"/>
    </row>
    <row r="117" spans="1:17" x14ac:dyDescent="0.25">
      <c r="A117" s="16">
        <v>107</v>
      </c>
      <c r="B117" s="25">
        <v>109</v>
      </c>
      <c r="C117" s="27">
        <v>5209903</v>
      </c>
      <c r="D117" s="27" t="s">
        <v>392</v>
      </c>
      <c r="E117" s="30">
        <v>2015</v>
      </c>
      <c r="F117" s="33">
        <f t="shared" si="3"/>
        <v>18478773.420000002</v>
      </c>
      <c r="G117" s="15">
        <v>5302477.53</v>
      </c>
      <c r="H117" s="15">
        <v>13176295.890000001</v>
      </c>
      <c r="I117" s="17">
        <f>VLOOKUP(B117,FUNDEB_ValoresCertif2015!$A$2:$C$300,3,)</f>
        <v>5529363.0700000003</v>
      </c>
      <c r="J117" s="33">
        <f>IFERROR(VLOOKUP(B117,Valores_MDE_2015!$A$2:$E$300,5,),0)</f>
        <v>72523.98</v>
      </c>
      <c r="K117" s="15">
        <f t="shared" si="2"/>
        <v>9575065.6199999992</v>
      </c>
      <c r="L117" s="15">
        <v>9647589.5999999996</v>
      </c>
      <c r="M117" s="15">
        <f>VLOOKUP(B117,FUNDEB_ValoresCertif2015!$A$2:$K$300,5,)</f>
        <v>4742284.0199999996</v>
      </c>
      <c r="N117" s="17">
        <f>VLOOKUP(B117,FUNDEB_ValoresCertif2015!$A$2:$K$300,6,)</f>
        <v>885428.3</v>
      </c>
      <c r="O117" s="39">
        <v>3181038.39</v>
      </c>
      <c r="P117" s="36">
        <v>34.99</v>
      </c>
      <c r="Q117" s="1"/>
    </row>
    <row r="118" spans="1:17" x14ac:dyDescent="0.25">
      <c r="A118" s="16">
        <v>108</v>
      </c>
      <c r="B118" s="25">
        <v>295</v>
      </c>
      <c r="C118" s="27">
        <v>5209937</v>
      </c>
      <c r="D118" s="27" t="s">
        <v>393</v>
      </c>
      <c r="E118" s="30">
        <v>2015</v>
      </c>
      <c r="F118" s="33">
        <f t="shared" si="3"/>
        <v>13756832.370000001</v>
      </c>
      <c r="G118" s="15">
        <v>1014672.31</v>
      </c>
      <c r="H118" s="15">
        <v>12742160.060000001</v>
      </c>
      <c r="I118" s="17">
        <f>VLOOKUP(B118,FUNDEB_ValoresCertif2015!$A$2:$C$300,3,)</f>
        <v>3441324.77</v>
      </c>
      <c r="J118" s="33">
        <f>IFERROR(VLOOKUP(B118,Valores_MDE_2015!$A$2:$E$300,5,),0)</f>
        <v>1209934.28</v>
      </c>
      <c r="K118" s="15">
        <f t="shared" si="2"/>
        <v>4997698.1499999994</v>
      </c>
      <c r="L118" s="15">
        <v>6207632.4299999997</v>
      </c>
      <c r="M118" s="15">
        <f>VLOOKUP(B118,FUNDEB_ValoresCertif2015!$A$2:$K$300,5,)</f>
        <v>3547980.07</v>
      </c>
      <c r="N118" s="17">
        <f>VLOOKUP(B118,FUNDEB_ValoresCertif2015!$A$2:$K$300,6,)</f>
        <v>1061250.82</v>
      </c>
      <c r="O118" s="39">
        <v>1329804.6499999999</v>
      </c>
      <c r="P118" s="36">
        <v>35.46</v>
      </c>
      <c r="Q118" s="1"/>
    </row>
    <row r="119" spans="1:17" x14ac:dyDescent="0.25">
      <c r="A119" s="16">
        <v>109</v>
      </c>
      <c r="B119" s="25">
        <v>110</v>
      </c>
      <c r="C119" s="27">
        <v>5209952</v>
      </c>
      <c r="D119" s="27" t="s">
        <v>394</v>
      </c>
      <c r="E119" s="30">
        <v>2015</v>
      </c>
      <c r="F119" s="33">
        <f t="shared" si="3"/>
        <v>24438692.809999999</v>
      </c>
      <c r="G119" s="15">
        <v>4379256.2699999996</v>
      </c>
      <c r="H119" s="15">
        <v>20059436.539999999</v>
      </c>
      <c r="I119" s="17">
        <f>VLOOKUP(B119,FUNDEB_ValoresCertif2015!$A$2:$C$300,3,)</f>
        <v>6948858.6299999999</v>
      </c>
      <c r="J119" s="33">
        <f>IFERROR(VLOOKUP(B119,Valores_MDE_2015!$A$2:$E$300,5,),0)</f>
        <v>101641.05</v>
      </c>
      <c r="K119" s="15">
        <f t="shared" si="2"/>
        <v>11658440.6</v>
      </c>
      <c r="L119" s="15">
        <v>11760081.65</v>
      </c>
      <c r="M119" s="15">
        <f>VLOOKUP(B119,FUNDEB_ValoresCertif2015!$A$2:$K$300,5,)</f>
        <v>5138810.9000000004</v>
      </c>
      <c r="N119" s="17">
        <f>VLOOKUP(B119,FUNDEB_ValoresCertif2015!$A$2:$K$300,6,)</f>
        <v>1965238.56</v>
      </c>
      <c r="O119" s="39">
        <v>3139292.5</v>
      </c>
      <c r="P119" s="36">
        <v>35.28</v>
      </c>
      <c r="Q119" s="1"/>
    </row>
    <row r="120" spans="1:17" x14ac:dyDescent="0.25">
      <c r="A120" s="16">
        <v>110</v>
      </c>
      <c r="B120" s="25">
        <v>111</v>
      </c>
      <c r="C120" s="27">
        <v>5210000</v>
      </c>
      <c r="D120" s="27" t="s">
        <v>395</v>
      </c>
      <c r="E120" s="30">
        <v>2015</v>
      </c>
      <c r="F120" s="33">
        <f t="shared" si="3"/>
        <v>50892715.300000004</v>
      </c>
      <c r="G120" s="15">
        <v>8973496.5299999993</v>
      </c>
      <c r="H120" s="15">
        <v>41919218.770000003</v>
      </c>
      <c r="I120" s="17">
        <f>VLOOKUP(B120,FUNDEB_ValoresCertif2015!$A$2:$C$300,3,)</f>
        <v>15532911.58</v>
      </c>
      <c r="J120" s="33">
        <f>IFERROR(VLOOKUP(B120,Valores_MDE_2015!$A$2:$E$300,5,),0)</f>
        <v>131555.87</v>
      </c>
      <c r="K120" s="15">
        <f t="shared" si="2"/>
        <v>21126643.59</v>
      </c>
      <c r="L120" s="15">
        <v>21258199.460000001</v>
      </c>
      <c r="M120" s="15">
        <f>VLOOKUP(B120,FUNDEB_ValoresCertif2015!$A$2:$K$300,5,)</f>
        <v>12336621.470000001</v>
      </c>
      <c r="N120" s="17">
        <f>VLOOKUP(B120,FUNDEB_ValoresCertif2015!$A$2:$K$300,6,)</f>
        <v>2802057.6</v>
      </c>
      <c r="O120" s="39">
        <v>8521756.7599999998</v>
      </c>
      <c r="P120" s="36">
        <v>25.03</v>
      </c>
      <c r="Q120" s="1"/>
    </row>
    <row r="121" spans="1:17" x14ac:dyDescent="0.25">
      <c r="A121" s="16">
        <v>111</v>
      </c>
      <c r="B121" s="25">
        <v>112</v>
      </c>
      <c r="C121" s="27">
        <v>5210109</v>
      </c>
      <c r="D121" s="27" t="s">
        <v>396</v>
      </c>
      <c r="E121" s="30">
        <v>2015</v>
      </c>
      <c r="F121" s="33">
        <f t="shared" si="3"/>
        <v>44803829.020000003</v>
      </c>
      <c r="G121" s="15">
        <v>6481447.2800000003</v>
      </c>
      <c r="H121" s="15">
        <v>38322381.740000002</v>
      </c>
      <c r="I121" s="17">
        <f>VLOOKUP(B121,FUNDEB_ValoresCertif2015!$A$2:$C$300,3,)</f>
        <v>10222055.15</v>
      </c>
      <c r="J121" s="33">
        <f>IFERROR(VLOOKUP(B121,Valores_MDE_2015!$A$2:$E$300,5,),0)</f>
        <v>1869658.28</v>
      </c>
      <c r="K121" s="15">
        <f t="shared" si="2"/>
        <v>13858132.67</v>
      </c>
      <c r="L121" s="15">
        <v>15727790.949999999</v>
      </c>
      <c r="M121" s="15">
        <f>VLOOKUP(B121,FUNDEB_ValoresCertif2015!$A$2:$K$300,5,)</f>
        <v>8069830.5199999996</v>
      </c>
      <c r="N121" s="17">
        <f>VLOOKUP(B121,FUNDEB_ValoresCertif2015!$A$2:$K$300,6,)</f>
        <v>3861301.48</v>
      </c>
      <c r="O121" s="39">
        <v>4374789.41</v>
      </c>
      <c r="P121" s="36">
        <v>25.34</v>
      </c>
      <c r="Q121" s="1"/>
    </row>
    <row r="122" spans="1:17" x14ac:dyDescent="0.25">
      <c r="A122" s="16">
        <v>112</v>
      </c>
      <c r="B122" s="25">
        <v>496</v>
      </c>
      <c r="C122" s="27">
        <v>5210158</v>
      </c>
      <c r="D122" s="27" t="s">
        <v>397</v>
      </c>
      <c r="E122" s="30">
        <v>2015</v>
      </c>
      <c r="F122" s="33">
        <f t="shared" si="3"/>
        <v>9390314.9800000004</v>
      </c>
      <c r="G122" s="15">
        <v>222095.46</v>
      </c>
      <c r="H122" s="15">
        <v>9168219.5199999996</v>
      </c>
      <c r="I122" s="17">
        <f>VLOOKUP(B122,FUNDEB_ValoresCertif2015!$A$2:$C$300,3,)</f>
        <v>861919.31</v>
      </c>
      <c r="J122" s="33">
        <f>IFERROR(VLOOKUP(B122,Valores_MDE_2015!$A$2:$E$300,5,),0)</f>
        <v>0</v>
      </c>
      <c r="K122" s="15">
        <f t="shared" si="2"/>
        <v>2628937.85</v>
      </c>
      <c r="L122" s="15">
        <v>2628937.85</v>
      </c>
      <c r="M122" s="15">
        <f>VLOOKUP(B122,FUNDEB_ValoresCertif2015!$A$2:$K$300,5,)</f>
        <v>688894.23</v>
      </c>
      <c r="N122" s="17">
        <f>VLOOKUP(B122,FUNDEB_ValoresCertif2015!$A$2:$K$300,6,)</f>
        <v>173171.78</v>
      </c>
      <c r="O122" s="39">
        <v>-712559.55</v>
      </c>
      <c r="P122" s="36">
        <v>35.58</v>
      </c>
      <c r="Q122" s="1"/>
    </row>
    <row r="123" spans="1:17" x14ac:dyDescent="0.25">
      <c r="A123" s="16">
        <v>113</v>
      </c>
      <c r="B123" s="25">
        <v>113</v>
      </c>
      <c r="C123" s="27">
        <v>5210208</v>
      </c>
      <c r="D123" s="27" t="s">
        <v>398</v>
      </c>
      <c r="E123" s="30">
        <v>2015</v>
      </c>
      <c r="F123" s="33">
        <f t="shared" si="3"/>
        <v>34468772.920000002</v>
      </c>
      <c r="G123" s="15">
        <v>7142026.5899999999</v>
      </c>
      <c r="H123" s="15">
        <v>27326746.329999998</v>
      </c>
      <c r="I123" s="17">
        <f>VLOOKUP(B123,FUNDEB_ValoresCertif2015!$A$2:$C$300,3,)</f>
        <v>5043630.68</v>
      </c>
      <c r="J123" s="33">
        <f>IFERROR(VLOOKUP(B123,Valores_MDE_2015!$A$2:$E$300,5,),0)</f>
        <v>2530801.89</v>
      </c>
      <c r="K123" s="15">
        <f t="shared" si="2"/>
        <v>6508122.1899999995</v>
      </c>
      <c r="L123" s="15">
        <v>9038924.0800000001</v>
      </c>
      <c r="M123" s="15">
        <f>VLOOKUP(B123,FUNDEB_ValoresCertif2015!$A$2:$K$300,5,)</f>
        <v>4420274.33</v>
      </c>
      <c r="N123" s="17">
        <f>VLOOKUP(B123,FUNDEB_ValoresCertif2015!$A$2:$K$300,6,)</f>
        <v>616388.84</v>
      </c>
      <c r="O123" s="39">
        <v>23548.63</v>
      </c>
      <c r="P123" s="36">
        <v>26.16</v>
      </c>
      <c r="Q123" s="1"/>
    </row>
    <row r="124" spans="1:17" x14ac:dyDescent="0.25">
      <c r="A124" s="16">
        <v>114</v>
      </c>
      <c r="B124" s="25">
        <v>115</v>
      </c>
      <c r="C124" s="27">
        <v>5210307</v>
      </c>
      <c r="D124" s="27" t="s">
        <v>399</v>
      </c>
      <c r="E124" s="30">
        <v>2015</v>
      </c>
      <c r="F124" s="33">
        <f t="shared" si="3"/>
        <v>9647073.1099999994</v>
      </c>
      <c r="G124" s="15">
        <v>532646.12</v>
      </c>
      <c r="H124" s="15">
        <v>9114426.9900000002</v>
      </c>
      <c r="I124" s="17">
        <f>VLOOKUP(B124,FUNDEB_ValoresCertif2015!$A$2:$C$300,3,)</f>
        <v>638306.22</v>
      </c>
      <c r="J124" s="33">
        <f>IFERROR(VLOOKUP(B124,Valores_MDE_2015!$A$2:$E$300,5,),0)</f>
        <v>690</v>
      </c>
      <c r="K124" s="15">
        <f t="shared" si="2"/>
        <v>2287653.13</v>
      </c>
      <c r="L124" s="15">
        <v>2288343.13</v>
      </c>
      <c r="M124" s="15">
        <f>VLOOKUP(B124,FUNDEB_ValoresCertif2015!$A$2:$K$300,5,)</f>
        <v>660323.24</v>
      </c>
      <c r="N124" s="17">
        <f>VLOOKUP(B124,FUNDEB_ValoresCertif2015!$A$2:$K$300,6,)</f>
        <v>11923.68</v>
      </c>
      <c r="O124" s="39">
        <v>-865400.03</v>
      </c>
      <c r="P124" s="36">
        <v>32.69</v>
      </c>
      <c r="Q124" s="1"/>
    </row>
    <row r="125" spans="1:17" x14ac:dyDescent="0.25">
      <c r="A125" s="16">
        <v>115</v>
      </c>
      <c r="B125" s="25">
        <v>116</v>
      </c>
      <c r="C125" s="27">
        <v>5210406</v>
      </c>
      <c r="D125" s="27" t="s">
        <v>400</v>
      </c>
      <c r="E125" s="30">
        <v>2015</v>
      </c>
      <c r="F125" s="33">
        <f t="shared" si="3"/>
        <v>55443469.659999996</v>
      </c>
      <c r="G125" s="15">
        <v>7667039.04</v>
      </c>
      <c r="H125" s="15">
        <v>47776430.619999997</v>
      </c>
      <c r="I125" s="17">
        <f>VLOOKUP(B125,FUNDEB_ValoresCertif2015!$A$2:$C$300,3,)</f>
        <v>14887009.5</v>
      </c>
      <c r="J125" s="33">
        <f>IFERROR(VLOOKUP(B125,Valores_MDE_2015!$A$2:$E$300,5,),0)</f>
        <v>2524684.7000000002</v>
      </c>
      <c r="K125" s="15">
        <f t="shared" si="2"/>
        <v>21385261.640000001</v>
      </c>
      <c r="L125" s="15">
        <v>23909946.34</v>
      </c>
      <c r="M125" s="15">
        <f>VLOOKUP(B125,FUNDEB_ValoresCertif2015!$A$2:$K$300,5,)</f>
        <v>10616552.939999999</v>
      </c>
      <c r="N125" s="17">
        <f>VLOOKUP(B125,FUNDEB_ValoresCertif2015!$A$2:$K$300,6,)</f>
        <v>4439443.6399999997</v>
      </c>
      <c r="O125" s="39">
        <v>7078651.0999999996</v>
      </c>
      <c r="P125" s="36">
        <v>30.36</v>
      </c>
      <c r="Q125" s="1"/>
    </row>
    <row r="126" spans="1:17" x14ac:dyDescent="0.25">
      <c r="A126" s="16">
        <v>116</v>
      </c>
      <c r="B126" s="25">
        <v>118</v>
      </c>
      <c r="C126" s="27">
        <v>5210562</v>
      </c>
      <c r="D126" s="27" t="s">
        <v>401</v>
      </c>
      <c r="E126" s="30">
        <v>2015</v>
      </c>
      <c r="F126" s="33">
        <f t="shared" si="3"/>
        <v>9952729.3600000013</v>
      </c>
      <c r="G126" s="15">
        <v>437153.72</v>
      </c>
      <c r="H126" s="15">
        <v>9515575.6400000006</v>
      </c>
      <c r="I126" s="17">
        <f>VLOOKUP(B126,FUNDEB_ValoresCertif2015!$A$2:$C$300,3,)</f>
        <v>1858303.01</v>
      </c>
      <c r="J126" s="33">
        <f>IFERROR(VLOOKUP(B126,Valores_MDE_2015!$A$2:$E$300,5,),0)</f>
        <v>36117.360000000001</v>
      </c>
      <c r="K126" s="15">
        <f t="shared" si="2"/>
        <v>2676910.83</v>
      </c>
      <c r="L126" s="15">
        <v>2713028.19</v>
      </c>
      <c r="M126" s="15">
        <f>VLOOKUP(B126,FUNDEB_ValoresCertif2015!$A$2:$K$300,5,)</f>
        <v>1323441.76</v>
      </c>
      <c r="N126" s="17">
        <f>VLOOKUP(B126,FUNDEB_ValoresCertif2015!$A$2:$K$300,6,)</f>
        <v>580982.66</v>
      </c>
      <c r="O126" s="39">
        <v>169179.34</v>
      </c>
      <c r="P126" s="36">
        <v>25.56</v>
      </c>
      <c r="Q126" s="1"/>
    </row>
    <row r="127" spans="1:17" x14ac:dyDescent="0.25">
      <c r="A127" s="16">
        <v>117</v>
      </c>
      <c r="B127" s="25">
        <v>119</v>
      </c>
      <c r="C127" s="27">
        <v>5210604</v>
      </c>
      <c r="D127" s="27" t="s">
        <v>402</v>
      </c>
      <c r="E127" s="30">
        <v>2015</v>
      </c>
      <c r="F127" s="33">
        <f t="shared" si="3"/>
        <v>10197217.950000001</v>
      </c>
      <c r="G127" s="15">
        <v>972875.4</v>
      </c>
      <c r="H127" s="15">
        <v>9224342.5500000007</v>
      </c>
      <c r="I127" s="17">
        <f>VLOOKUP(B127,FUNDEB_ValoresCertif2015!$A$2:$C$300,3,)</f>
        <v>1381760.31</v>
      </c>
      <c r="J127" s="33">
        <f>IFERROR(VLOOKUP(B127,Valores_MDE_2015!$A$2:$E$300,5,),0)</f>
        <v>110550.37</v>
      </c>
      <c r="K127" s="15">
        <f t="shared" si="2"/>
        <v>2286667.2199999997</v>
      </c>
      <c r="L127" s="15">
        <v>2397217.59</v>
      </c>
      <c r="M127" s="15">
        <f>VLOOKUP(B127,FUNDEB_ValoresCertif2015!$A$2:$K$300,5,)</f>
        <v>1082833.26</v>
      </c>
      <c r="N127" s="17">
        <f>VLOOKUP(B127,FUNDEB_ValoresCertif2015!$A$2:$K$300,6,)</f>
        <v>290641.5</v>
      </c>
      <c r="O127" s="39">
        <v>-333498.11</v>
      </c>
      <c r="P127" s="36">
        <v>26.78</v>
      </c>
      <c r="Q127" s="1"/>
    </row>
    <row r="128" spans="1:17" x14ac:dyDescent="0.25">
      <c r="A128" s="16">
        <v>118</v>
      </c>
      <c r="B128" s="25">
        <v>120</v>
      </c>
      <c r="C128" s="27">
        <v>5210802</v>
      </c>
      <c r="D128" s="27" t="s">
        <v>403</v>
      </c>
      <c r="E128" s="30">
        <v>2015</v>
      </c>
      <c r="F128" s="33">
        <f t="shared" si="3"/>
        <v>13067255.25</v>
      </c>
      <c r="G128" s="15">
        <v>987795.09</v>
      </c>
      <c r="H128" s="15">
        <v>12079460.16</v>
      </c>
      <c r="I128" s="17">
        <f>VLOOKUP(B128,FUNDEB_ValoresCertif2015!$A$2:$C$300,3,)</f>
        <v>1923351.48</v>
      </c>
      <c r="J128" s="33">
        <f>IFERROR(VLOOKUP(B128,Valores_MDE_2015!$A$2:$E$300,5,),0)</f>
        <v>200605.7</v>
      </c>
      <c r="K128" s="15">
        <f t="shared" si="2"/>
        <v>4244412.2299999995</v>
      </c>
      <c r="L128" s="15">
        <v>4445017.93</v>
      </c>
      <c r="M128" s="15">
        <f>VLOOKUP(B128,FUNDEB_ValoresCertif2015!$A$2:$K$300,5,)</f>
        <v>1416783.17</v>
      </c>
      <c r="N128" s="17">
        <f>VLOOKUP(B128,FUNDEB_ValoresCertif2015!$A$2:$K$300,6,)</f>
        <v>485382.57</v>
      </c>
      <c r="O128" s="39">
        <v>-208507.19</v>
      </c>
      <c r="P128" s="36">
        <v>35.61</v>
      </c>
      <c r="Q128" s="1"/>
    </row>
    <row r="129" spans="1:17" x14ac:dyDescent="0.25">
      <c r="A129" s="16">
        <v>119</v>
      </c>
      <c r="B129" s="25">
        <v>121</v>
      </c>
      <c r="C129" s="27">
        <v>5210901</v>
      </c>
      <c r="D129" s="27" t="s">
        <v>404</v>
      </c>
      <c r="E129" s="30">
        <v>2015</v>
      </c>
      <c r="F129" s="33">
        <f t="shared" si="3"/>
        <v>23432577.329999998</v>
      </c>
      <c r="G129" s="15">
        <v>2233285.9300000002</v>
      </c>
      <c r="H129" s="15">
        <v>21199291.399999999</v>
      </c>
      <c r="I129" s="17">
        <f>VLOOKUP(B129,FUNDEB_ValoresCertif2015!$A$2:$C$300,3,)</f>
        <v>6123267.8499999996</v>
      </c>
      <c r="J129" s="33">
        <f>IFERROR(VLOOKUP(B129,Valores_MDE_2015!$A$2:$E$300,5,),0)</f>
        <v>2037.61</v>
      </c>
      <c r="K129" s="15">
        <f t="shared" si="2"/>
        <v>9450013.4299999997</v>
      </c>
      <c r="L129" s="15">
        <v>9452051.0399999991</v>
      </c>
      <c r="M129" s="15">
        <f>VLOOKUP(B129,FUNDEB_ValoresCertif2015!$A$2:$K$300,5,)</f>
        <v>5417848.4000000004</v>
      </c>
      <c r="N129" s="17">
        <f>VLOOKUP(B129,FUNDEB_ValoresCertif2015!$A$2:$K$300,6,)</f>
        <v>2175757.91</v>
      </c>
      <c r="O129" s="39">
        <v>2143459.65</v>
      </c>
      <c r="P129" s="36">
        <v>31.19</v>
      </c>
      <c r="Q129" s="1"/>
    </row>
    <row r="130" spans="1:17" x14ac:dyDescent="0.25">
      <c r="A130" s="16">
        <v>120</v>
      </c>
      <c r="B130" s="25">
        <v>122</v>
      </c>
      <c r="C130" s="27">
        <v>5211008</v>
      </c>
      <c r="D130" s="27" t="s">
        <v>405</v>
      </c>
      <c r="E130" s="30">
        <v>2015</v>
      </c>
      <c r="F130" s="33">
        <f t="shared" si="3"/>
        <v>13789220.440000001</v>
      </c>
      <c r="G130" s="15">
        <v>1742271.13</v>
      </c>
      <c r="H130" s="15">
        <v>12046949.310000001</v>
      </c>
      <c r="I130" s="17">
        <f>VLOOKUP(B130,FUNDEB_ValoresCertif2015!$A$2:$C$300,3,)</f>
        <v>1783713.39</v>
      </c>
      <c r="J130" s="33">
        <f>IFERROR(VLOOKUP(B130,Valores_MDE_2015!$A$2:$E$300,5,),0)</f>
        <v>0</v>
      </c>
      <c r="K130" s="15">
        <f t="shared" si="2"/>
        <v>4462885.9000000004</v>
      </c>
      <c r="L130" s="15">
        <v>4462885.9000000004</v>
      </c>
      <c r="M130" s="15">
        <f>VLOOKUP(B130,FUNDEB_ValoresCertif2015!$A$2:$K$300,5,)</f>
        <v>1383173.06</v>
      </c>
      <c r="N130" s="17">
        <f>VLOOKUP(B130,FUNDEB_ValoresCertif2015!$A$2:$K$300,6,)</f>
        <v>738521.82</v>
      </c>
      <c r="O130" s="39">
        <v>-275644.09999999998</v>
      </c>
      <c r="P130" s="36">
        <v>34.36</v>
      </c>
      <c r="Q130" s="1"/>
    </row>
    <row r="131" spans="1:17" x14ac:dyDescent="0.25">
      <c r="A131" s="16">
        <v>121</v>
      </c>
      <c r="B131" s="25">
        <v>123</v>
      </c>
      <c r="C131" s="27">
        <v>5211206</v>
      </c>
      <c r="D131" s="27" t="s">
        <v>406</v>
      </c>
      <c r="E131" s="30">
        <v>2015</v>
      </c>
      <c r="F131" s="33">
        <f t="shared" si="3"/>
        <v>27795269.329999998</v>
      </c>
      <c r="G131" s="15">
        <v>3680228.67</v>
      </c>
      <c r="H131" s="15">
        <v>24115040.66</v>
      </c>
      <c r="I131" s="17">
        <f>VLOOKUP(B131,FUNDEB_ValoresCertif2015!$A$2:$C$300,3,)</f>
        <v>7435294.96</v>
      </c>
      <c r="J131" s="33">
        <f>IFERROR(VLOOKUP(B131,Valores_MDE_2015!$A$2:$E$300,5,),0)</f>
        <v>202809.89</v>
      </c>
      <c r="K131" s="15">
        <f t="shared" si="2"/>
        <v>10830030.219999999</v>
      </c>
      <c r="L131" s="15">
        <v>11032840.109999999</v>
      </c>
      <c r="M131" s="15">
        <f>VLOOKUP(B131,FUNDEB_ValoresCertif2015!$A$2:$K$300,5,)</f>
        <v>5724490.4199999999</v>
      </c>
      <c r="N131" s="17">
        <f>VLOOKUP(B131,FUNDEB_ValoresCertif2015!$A$2:$K$300,6,)</f>
        <v>1767230.51</v>
      </c>
      <c r="O131" s="39">
        <v>3556813.55</v>
      </c>
      <c r="P131" s="36">
        <v>26.9</v>
      </c>
      <c r="Q131" s="1"/>
    </row>
    <row r="132" spans="1:17" x14ac:dyDescent="0.25">
      <c r="A132" s="16">
        <v>122</v>
      </c>
      <c r="B132" s="25">
        <v>124</v>
      </c>
      <c r="C132" s="27">
        <v>5211305</v>
      </c>
      <c r="D132" s="27" t="s">
        <v>407</v>
      </c>
      <c r="E132" s="30">
        <v>2015</v>
      </c>
      <c r="F132" s="33">
        <f t="shared" si="3"/>
        <v>17946296.43</v>
      </c>
      <c r="G132" s="15">
        <v>3245783.29</v>
      </c>
      <c r="H132" s="15">
        <v>14700513.140000001</v>
      </c>
      <c r="I132" s="17">
        <f>VLOOKUP(B132,FUNDEB_ValoresCertif2015!$A$2:$C$300,3,)</f>
        <v>2636280.54</v>
      </c>
      <c r="J132" s="33">
        <f>IFERROR(VLOOKUP(B132,Valores_MDE_2015!$A$2:$E$300,5,),0)</f>
        <v>70126.429999999993</v>
      </c>
      <c r="K132" s="15">
        <f t="shared" si="2"/>
        <v>6005894.25</v>
      </c>
      <c r="L132" s="15">
        <v>6076020.6799999997</v>
      </c>
      <c r="M132" s="15">
        <f>VLOOKUP(B132,FUNDEB_ValoresCertif2015!$A$2:$K$300,5,)</f>
        <v>63660.43</v>
      </c>
      <c r="N132" s="17">
        <f>VLOOKUP(B132,FUNDEB_ValoresCertif2015!$A$2:$K$300,6,)</f>
        <v>2923140.35</v>
      </c>
      <c r="O132" s="39">
        <v>1441105.71</v>
      </c>
      <c r="P132" s="36">
        <v>25.83</v>
      </c>
      <c r="Q132" s="1"/>
    </row>
    <row r="133" spans="1:17" x14ac:dyDescent="0.25">
      <c r="A133" s="16">
        <v>123</v>
      </c>
      <c r="B133" s="25">
        <v>125</v>
      </c>
      <c r="C133" s="27">
        <v>5211404</v>
      </c>
      <c r="D133" s="27" t="s">
        <v>408</v>
      </c>
      <c r="E133" s="30">
        <v>2015</v>
      </c>
      <c r="F133" s="33">
        <f t="shared" si="3"/>
        <v>12182304.810000001</v>
      </c>
      <c r="G133" s="15">
        <v>1929064.68</v>
      </c>
      <c r="H133" s="15">
        <v>10253240.130000001</v>
      </c>
      <c r="I133" s="17">
        <f>VLOOKUP(B133,FUNDEB_ValoresCertif2015!$A$2:$C$300,3,)</f>
        <v>1828289.75</v>
      </c>
      <c r="J133" s="33">
        <f>IFERROR(VLOOKUP(B133,Valores_MDE_2015!$A$2:$E$300,5,),0)</f>
        <v>39400</v>
      </c>
      <c r="K133" s="15">
        <f t="shared" si="2"/>
        <v>3720503.95</v>
      </c>
      <c r="L133" s="15">
        <v>3759903.95</v>
      </c>
      <c r="M133" s="15">
        <f>VLOOKUP(B133,FUNDEB_ValoresCertif2015!$A$2:$K$300,5,)</f>
        <v>1987719.02</v>
      </c>
      <c r="N133" s="17">
        <f>VLOOKUP(B133,FUNDEB_ValoresCertif2015!$A$2:$K$300,6,)</f>
        <v>93370.48</v>
      </c>
      <c r="O133" s="39">
        <v>-64312.2</v>
      </c>
      <c r="P133" s="36">
        <v>31.39</v>
      </c>
      <c r="Q133" s="1"/>
    </row>
    <row r="134" spans="1:17" x14ac:dyDescent="0.25">
      <c r="A134" s="16">
        <v>124</v>
      </c>
      <c r="B134" s="25">
        <v>126</v>
      </c>
      <c r="C134" s="27">
        <v>5211503</v>
      </c>
      <c r="D134" s="27" t="s">
        <v>409</v>
      </c>
      <c r="E134" s="30">
        <v>2015</v>
      </c>
      <c r="F134" s="33">
        <f t="shared" si="3"/>
        <v>150337643.53999999</v>
      </c>
      <c r="G134" s="15">
        <v>34563831.68</v>
      </c>
      <c r="H134" s="15">
        <v>115773811.86</v>
      </c>
      <c r="I134" s="17">
        <f>VLOOKUP(B134,FUNDEB_ValoresCertif2015!$A$2:$C$300,3,)</f>
        <v>41919336.18</v>
      </c>
      <c r="J134" s="33">
        <f>IFERROR(VLOOKUP(B134,Valores_MDE_2015!$A$2:$E$300,5,),0)</f>
        <v>69637.77</v>
      </c>
      <c r="K134" s="15">
        <f t="shared" si="2"/>
        <v>60371560.199999996</v>
      </c>
      <c r="L134" s="15">
        <v>60441197.969999999</v>
      </c>
      <c r="M134" s="15">
        <f>VLOOKUP(B134,FUNDEB_ValoresCertif2015!$A$2:$K$300,5,)</f>
        <v>37850259.700000003</v>
      </c>
      <c r="N134" s="17">
        <f>VLOOKUP(B134,FUNDEB_ValoresCertif2015!$A$2:$K$300,6,)</f>
        <v>5042641.5</v>
      </c>
      <c r="O134" s="39">
        <v>21654476.010000002</v>
      </c>
      <c r="P134" s="36">
        <v>25.8</v>
      </c>
      <c r="Q134" s="1"/>
    </row>
    <row r="135" spans="1:17" x14ac:dyDescent="0.25">
      <c r="A135" s="16">
        <v>125</v>
      </c>
      <c r="B135" s="25">
        <v>135</v>
      </c>
      <c r="C135" s="27">
        <v>5211602</v>
      </c>
      <c r="D135" s="27" t="s">
        <v>410</v>
      </c>
      <c r="E135" s="30">
        <v>2015</v>
      </c>
      <c r="F135" s="33">
        <f t="shared" si="3"/>
        <v>14107693.869999999</v>
      </c>
      <c r="G135" s="15">
        <v>420742.37</v>
      </c>
      <c r="H135" s="15">
        <v>13686951.5</v>
      </c>
      <c r="I135" s="17">
        <f>VLOOKUP(B135,FUNDEB_ValoresCertif2015!$A$2:$C$300,3,)</f>
        <v>292666.14</v>
      </c>
      <c r="J135" s="33">
        <f>IFERROR(VLOOKUP(B135,Valores_MDE_2015!$A$2:$E$300,5,),0)</f>
        <v>0</v>
      </c>
      <c r="K135" s="15">
        <f t="shared" si="2"/>
        <v>1440739.48</v>
      </c>
      <c r="L135" s="15">
        <v>1440739.48</v>
      </c>
      <c r="M135" s="15">
        <f>VLOOKUP(B135,FUNDEB_ValoresCertif2015!$A$2:$K$300,5,)</f>
        <v>318573.69</v>
      </c>
      <c r="N135" s="17">
        <f>VLOOKUP(B135,FUNDEB_ValoresCertif2015!$A$2:$K$300,6,)</f>
        <v>3491.44</v>
      </c>
      <c r="O135" s="39">
        <v>-2035411.08</v>
      </c>
      <c r="P135" s="36">
        <v>24.64</v>
      </c>
      <c r="Q135" s="1"/>
    </row>
    <row r="136" spans="1:17" x14ac:dyDescent="0.25">
      <c r="A136" s="16">
        <v>126</v>
      </c>
      <c r="B136" s="25">
        <v>136</v>
      </c>
      <c r="C136" s="27">
        <v>5211701</v>
      </c>
      <c r="D136" s="27" t="s">
        <v>411</v>
      </c>
      <c r="E136" s="30">
        <v>2015</v>
      </c>
      <c r="F136" s="33">
        <f t="shared" si="3"/>
        <v>15486210.77</v>
      </c>
      <c r="G136" s="15">
        <v>1750992.99</v>
      </c>
      <c r="H136" s="15">
        <v>13735217.779999999</v>
      </c>
      <c r="I136" s="17">
        <f>VLOOKUP(B136,FUNDEB_ValoresCertif2015!$A$2:$C$300,3,)</f>
        <v>3124593.65</v>
      </c>
      <c r="J136" s="33">
        <f>IFERROR(VLOOKUP(B136,Valores_MDE_2015!$A$2:$E$300,5,),0)</f>
        <v>11827.6</v>
      </c>
      <c r="K136" s="15">
        <f t="shared" si="2"/>
        <v>4777806.2300000004</v>
      </c>
      <c r="L136" s="15">
        <v>4789633.83</v>
      </c>
      <c r="M136" s="15">
        <f>VLOOKUP(B136,FUNDEB_ValoresCertif2015!$A$2:$K$300,5,)</f>
        <v>2617118.4</v>
      </c>
      <c r="N136" s="17">
        <f>VLOOKUP(B136,FUNDEB_ValoresCertif2015!$A$2:$K$300,6,)</f>
        <v>550763</v>
      </c>
      <c r="O136" s="39">
        <v>513987.62</v>
      </c>
      <c r="P136" s="36">
        <v>27.61</v>
      </c>
      <c r="Q136" s="1"/>
    </row>
    <row r="137" spans="1:17" x14ac:dyDescent="0.25">
      <c r="A137" s="16">
        <v>127</v>
      </c>
      <c r="B137" s="25">
        <v>137</v>
      </c>
      <c r="C137" s="27">
        <v>5211800</v>
      </c>
      <c r="D137" s="27" t="s">
        <v>412</v>
      </c>
      <c r="E137" s="30">
        <v>2015</v>
      </c>
      <c r="F137" s="33">
        <f t="shared" si="3"/>
        <v>41892423.629999995</v>
      </c>
      <c r="G137" s="15">
        <v>7597972.9800000004</v>
      </c>
      <c r="H137" s="15">
        <v>34294450.649999999</v>
      </c>
      <c r="I137" s="17">
        <f>VLOOKUP(B137,FUNDEB_ValoresCertif2015!$A$2:$C$300,3,)</f>
        <v>15684194.119999999</v>
      </c>
      <c r="J137" s="33">
        <f>IFERROR(VLOOKUP(B137,Valores_MDE_2015!$A$2:$E$300,5,),0)</f>
        <v>478272.88</v>
      </c>
      <c r="K137" s="15">
        <f t="shared" si="2"/>
        <v>19981906.550000001</v>
      </c>
      <c r="L137" s="15">
        <v>20460179.43</v>
      </c>
      <c r="M137" s="15">
        <f>VLOOKUP(B137,FUNDEB_ValoresCertif2015!$A$2:$K$300,5,)</f>
        <v>12224476.619999999</v>
      </c>
      <c r="N137" s="17">
        <f>VLOOKUP(B137,FUNDEB_ValoresCertif2015!$A$2:$K$300,6,)</f>
        <v>3792893.76</v>
      </c>
      <c r="O137" s="39">
        <v>9476886.7200000007</v>
      </c>
      <c r="P137" s="36">
        <v>26.22</v>
      </c>
      <c r="Q137" s="1"/>
    </row>
    <row r="138" spans="1:17" x14ac:dyDescent="0.25">
      <c r="A138" s="16">
        <v>128</v>
      </c>
      <c r="B138" s="25">
        <v>139</v>
      </c>
      <c r="C138" s="27">
        <v>5211909</v>
      </c>
      <c r="D138" s="27" t="s">
        <v>413</v>
      </c>
      <c r="E138" s="30">
        <v>2015</v>
      </c>
      <c r="F138" s="33">
        <f t="shared" si="3"/>
        <v>195653730.80000001</v>
      </c>
      <c r="G138" s="15">
        <v>56257777.890000001</v>
      </c>
      <c r="H138" s="15">
        <v>139395952.91</v>
      </c>
      <c r="I138" s="17">
        <f>VLOOKUP(B138,FUNDEB_ValoresCertif2015!$A$2:$C$300,3,)</f>
        <v>34962540.299999997</v>
      </c>
      <c r="J138" s="33">
        <f>IFERROR(VLOOKUP(B138,Valores_MDE_2015!$A$2:$E$300,5,),0)</f>
        <v>8664661.8599999994</v>
      </c>
      <c r="K138" s="15">
        <f t="shared" si="2"/>
        <v>52548894.410000004</v>
      </c>
      <c r="L138" s="15">
        <v>61213556.270000003</v>
      </c>
      <c r="M138" s="15">
        <f>VLOOKUP(B138,FUNDEB_ValoresCertif2015!$A$2:$K$300,5,)</f>
        <v>33190268.239999998</v>
      </c>
      <c r="N138" s="17">
        <f>VLOOKUP(B138,FUNDEB_ValoresCertif2015!$A$2:$K$300,6,)</f>
        <v>1969858.68</v>
      </c>
      <c r="O138" s="39">
        <v>10103446.84</v>
      </c>
      <c r="P138" s="36">
        <v>26.12</v>
      </c>
      <c r="Q138" s="1"/>
    </row>
    <row r="139" spans="1:17" x14ac:dyDescent="0.25">
      <c r="A139" s="16">
        <v>129</v>
      </c>
      <c r="B139" s="25">
        <v>141</v>
      </c>
      <c r="C139" s="27">
        <v>5212006</v>
      </c>
      <c r="D139" s="27" t="s">
        <v>414</v>
      </c>
      <c r="E139" s="30">
        <v>2015</v>
      </c>
      <c r="F139" s="33">
        <f t="shared" si="3"/>
        <v>9414032.0800000001</v>
      </c>
      <c r="G139" s="15">
        <v>491321.51</v>
      </c>
      <c r="H139" s="15">
        <v>8922710.5700000003</v>
      </c>
      <c r="I139" s="17">
        <f>VLOOKUP(B139,FUNDEB_ValoresCertif2015!$A$2:$C$300,3,)</f>
        <v>1013960.81</v>
      </c>
      <c r="J139" s="33">
        <f>IFERROR(VLOOKUP(B139,Valores_MDE_2015!$A$2:$E$300,5,),0)</f>
        <v>0</v>
      </c>
      <c r="K139" s="15">
        <f t="shared" ref="K139:K202" si="4">L139-J139</f>
        <v>2278603.91</v>
      </c>
      <c r="L139" s="15">
        <v>2278603.91</v>
      </c>
      <c r="M139" s="15">
        <f>VLOOKUP(B139,FUNDEB_ValoresCertif2015!$A$2:$K$300,5,)</f>
        <v>925556.43</v>
      </c>
      <c r="N139" s="17">
        <f>VLOOKUP(B139,FUNDEB_ValoresCertif2015!$A$2:$K$300,6,)</f>
        <v>114554.17</v>
      </c>
      <c r="O139" s="39">
        <v>-647459.11</v>
      </c>
      <c r="P139" s="36">
        <v>31.08</v>
      </c>
      <c r="Q139" s="1"/>
    </row>
    <row r="140" spans="1:17" x14ac:dyDescent="0.25">
      <c r="A140" s="16">
        <v>130</v>
      </c>
      <c r="B140" s="25">
        <v>285</v>
      </c>
      <c r="C140" s="27">
        <v>5212055</v>
      </c>
      <c r="D140" s="27" t="s">
        <v>415</v>
      </c>
      <c r="E140" s="30">
        <v>2015</v>
      </c>
      <c r="F140" s="33">
        <f t="shared" ref="F140:F203" si="5">G140+H140</f>
        <v>8566082.5300000012</v>
      </c>
      <c r="G140" s="15">
        <v>312016</v>
      </c>
      <c r="H140" s="15">
        <v>8254066.5300000003</v>
      </c>
      <c r="I140" s="17">
        <f>VLOOKUP(B140,FUNDEB_ValoresCertif2015!$A$2:$C$300,3,)</f>
        <v>938256.35</v>
      </c>
      <c r="J140" s="33">
        <f>IFERROR(VLOOKUP(B140,Valores_MDE_2015!$A$2:$E$300,5,),0)</f>
        <v>31493.439999999999</v>
      </c>
      <c r="K140" s="15">
        <f t="shared" si="4"/>
        <v>1769219.76</v>
      </c>
      <c r="L140" s="15">
        <v>1800713.2</v>
      </c>
      <c r="M140" s="15">
        <f>VLOOKUP(B140,FUNDEB_ValoresCertif2015!$A$2:$K$300,5,)</f>
        <v>591846.41</v>
      </c>
      <c r="N140" s="17">
        <f>VLOOKUP(B140,FUNDEB_ValoresCertif2015!$A$2:$K$300,6,)</f>
        <v>329501.18</v>
      </c>
      <c r="O140" s="39">
        <v>-668197.64</v>
      </c>
      <c r="P140" s="36">
        <v>28.82</v>
      </c>
      <c r="Q140" s="1"/>
    </row>
    <row r="141" spans="1:17" x14ac:dyDescent="0.25">
      <c r="A141" s="16">
        <v>131</v>
      </c>
      <c r="B141" s="25">
        <v>142</v>
      </c>
      <c r="C141" s="27">
        <v>5212105</v>
      </c>
      <c r="D141" s="27" t="s">
        <v>416</v>
      </c>
      <c r="E141" s="30">
        <v>2015</v>
      </c>
      <c r="F141" s="33">
        <f t="shared" si="5"/>
        <v>15037995.1</v>
      </c>
      <c r="G141" s="15">
        <v>1279747.44</v>
      </c>
      <c r="H141" s="15">
        <v>13758247.66</v>
      </c>
      <c r="I141" s="17">
        <f>VLOOKUP(B141,FUNDEB_ValoresCertif2015!$A$2:$C$300,3,)</f>
        <v>3401030.6</v>
      </c>
      <c r="J141" s="33">
        <f>IFERROR(VLOOKUP(B141,Valores_MDE_2015!$A$2:$E$300,5,),0)</f>
        <v>198855.75</v>
      </c>
      <c r="K141" s="15">
        <f t="shared" si="4"/>
        <v>5040421.68</v>
      </c>
      <c r="L141" s="15">
        <v>5239277.43</v>
      </c>
      <c r="M141" s="15">
        <f>VLOOKUP(B141,FUNDEB_ValoresCertif2015!$A$2:$K$300,5,)</f>
        <v>2670935.6800000002</v>
      </c>
      <c r="N141" s="17">
        <f>VLOOKUP(B141,FUNDEB_ValoresCertif2015!$A$2:$K$300,6,)</f>
        <v>777462.83</v>
      </c>
      <c r="O141" s="39">
        <v>968301.17</v>
      </c>
      <c r="P141" s="36">
        <v>28.4</v>
      </c>
      <c r="Q141" s="1"/>
    </row>
    <row r="142" spans="1:17" x14ac:dyDescent="0.25">
      <c r="A142" s="16">
        <v>132</v>
      </c>
      <c r="B142" s="25">
        <v>143</v>
      </c>
      <c r="C142" s="27">
        <v>5212204</v>
      </c>
      <c r="D142" s="27" t="s">
        <v>417</v>
      </c>
      <c r="E142" s="30">
        <v>2015</v>
      </c>
      <c r="F142" s="33">
        <f t="shared" si="5"/>
        <v>30894811.010000002</v>
      </c>
      <c r="G142" s="15">
        <v>4881197.57</v>
      </c>
      <c r="H142" s="15">
        <v>26013613.440000001</v>
      </c>
      <c r="I142" s="17">
        <f>VLOOKUP(B142,FUNDEB_ValoresCertif2015!$A$2:$C$300,3,)</f>
        <v>5574992.0800000001</v>
      </c>
      <c r="J142" s="33">
        <f>IFERROR(VLOOKUP(B142,Valores_MDE_2015!$A$2:$E$300,5,),0)</f>
        <v>297279.34000000003</v>
      </c>
      <c r="K142" s="15">
        <f t="shared" si="4"/>
        <v>13284969.970000001</v>
      </c>
      <c r="L142" s="15">
        <v>13582249.310000001</v>
      </c>
      <c r="M142" s="15">
        <f>VLOOKUP(B142,FUNDEB_ValoresCertif2015!$A$2:$K$300,5,)</f>
        <v>5553332.8899999997</v>
      </c>
      <c r="N142" s="17">
        <f>VLOOKUP(B142,FUNDEB_ValoresCertif2015!$A$2:$K$300,6,)</f>
        <v>91477</v>
      </c>
      <c r="O142" s="39">
        <v>812815.4</v>
      </c>
      <c r="P142" s="36">
        <v>41.33</v>
      </c>
      <c r="Q142" s="1"/>
    </row>
    <row r="143" spans="1:17" x14ac:dyDescent="0.25">
      <c r="A143" s="16">
        <v>133</v>
      </c>
      <c r="B143" s="25">
        <v>514</v>
      </c>
      <c r="C143" s="27">
        <v>5212253</v>
      </c>
      <c r="D143" s="27" t="s">
        <v>418</v>
      </c>
      <c r="E143" s="30">
        <v>2015</v>
      </c>
      <c r="F143" s="33">
        <f t="shared" si="5"/>
        <v>9635363.5700000003</v>
      </c>
      <c r="G143" s="15">
        <v>701766.6</v>
      </c>
      <c r="H143" s="15">
        <v>8933596.9700000007</v>
      </c>
      <c r="I143" s="17">
        <f>VLOOKUP(B143,FUNDEB_ValoresCertif2015!$A$2:$C$300,3,)</f>
        <v>550413.02</v>
      </c>
      <c r="J143" s="33">
        <f>IFERROR(VLOOKUP(B143,Valores_MDE_2015!$A$2:$E$300,5,),0)</f>
        <v>240</v>
      </c>
      <c r="K143" s="15">
        <f t="shared" si="4"/>
        <v>2132319.9500000002</v>
      </c>
      <c r="L143" s="15">
        <v>2132559.9500000002</v>
      </c>
      <c r="M143" s="15">
        <f>VLOOKUP(B143,FUNDEB_ValoresCertif2015!$A$2:$K$300,5,)</f>
        <v>550134.99</v>
      </c>
      <c r="N143" s="17">
        <f>VLOOKUP(B143,FUNDEB_ValoresCertif2015!$A$2:$K$300,6,)</f>
        <v>100994.87</v>
      </c>
      <c r="O143" s="39">
        <v>-942457.98</v>
      </c>
      <c r="P143" s="36">
        <v>31.91</v>
      </c>
      <c r="Q143" s="1"/>
    </row>
    <row r="144" spans="1:17" x14ac:dyDescent="0.25">
      <c r="A144" s="16">
        <v>134</v>
      </c>
      <c r="B144" s="25">
        <v>144</v>
      </c>
      <c r="C144" s="27">
        <v>5212303</v>
      </c>
      <c r="D144" s="27" t="s">
        <v>419</v>
      </c>
      <c r="E144" s="30">
        <v>2015</v>
      </c>
      <c r="F144" s="33">
        <f t="shared" si="5"/>
        <v>12799699.710000001</v>
      </c>
      <c r="G144" s="15">
        <v>658253.66</v>
      </c>
      <c r="H144" s="15">
        <v>12141446.050000001</v>
      </c>
      <c r="I144" s="17">
        <f>VLOOKUP(B144,FUNDEB_ValoresCertif2015!$A$2:$C$300,3,)</f>
        <v>3568918.93</v>
      </c>
      <c r="J144" s="33">
        <f>IFERROR(VLOOKUP(B144,Valores_MDE_2015!$A$2:$E$300,5,),0)</f>
        <v>70437.149999999994</v>
      </c>
      <c r="K144" s="15">
        <f t="shared" si="4"/>
        <v>5188517.6599999992</v>
      </c>
      <c r="L144" s="15">
        <v>5258954.8099999996</v>
      </c>
      <c r="M144" s="15">
        <f>VLOOKUP(B144,FUNDEB_ValoresCertif2015!$A$2:$K$300,5,)</f>
        <v>2279969.2999999998</v>
      </c>
      <c r="N144" s="17">
        <f>VLOOKUP(B144,FUNDEB_ValoresCertif2015!$A$2:$K$300,6,)</f>
        <v>1385568.83</v>
      </c>
      <c r="O144" s="39">
        <v>1849336.09</v>
      </c>
      <c r="P144" s="36">
        <v>26.64</v>
      </c>
      <c r="Q144" s="1"/>
    </row>
    <row r="145" spans="1:17" x14ac:dyDescent="0.25">
      <c r="A145" s="16">
        <v>135</v>
      </c>
      <c r="B145" s="25">
        <v>145</v>
      </c>
      <c r="C145" s="27">
        <v>5212501</v>
      </c>
      <c r="D145" s="27" t="s">
        <v>420</v>
      </c>
      <c r="E145" s="30">
        <v>2015</v>
      </c>
      <c r="F145" s="33">
        <f t="shared" si="5"/>
        <v>161351636.30000001</v>
      </c>
      <c r="G145" s="15">
        <v>41776140</v>
      </c>
      <c r="H145" s="15">
        <v>119575496.3</v>
      </c>
      <c r="I145" s="17">
        <f>VLOOKUP(B145,FUNDEB_ValoresCertif2015!$A$2:$C$300,3,)</f>
        <v>73348400</v>
      </c>
      <c r="J145" s="33">
        <f>IFERROR(VLOOKUP(B145,Valores_MDE_2015!$A$2:$E$300,5,),0)</f>
        <v>0</v>
      </c>
      <c r="K145" s="15">
        <f t="shared" si="4"/>
        <v>91372045.939999998</v>
      </c>
      <c r="L145" s="15">
        <v>91372045.939999998</v>
      </c>
      <c r="M145" s="15">
        <f>VLOOKUP(B145,FUNDEB_ValoresCertif2015!$A$2:$K$300,5,)</f>
        <v>57134250.799999997</v>
      </c>
      <c r="N145" s="17">
        <f>VLOOKUP(B145,FUNDEB_ValoresCertif2015!$A$2:$K$300,6,)</f>
        <v>14141899.18</v>
      </c>
      <c r="O145" s="39">
        <v>52005223.390000001</v>
      </c>
      <c r="P145" s="36">
        <v>24.4</v>
      </c>
      <c r="Q145" s="1"/>
    </row>
    <row r="146" spans="1:17" x14ac:dyDescent="0.25">
      <c r="A146" s="16">
        <v>136</v>
      </c>
      <c r="B146" s="25">
        <v>146</v>
      </c>
      <c r="C146" s="27">
        <v>5212600</v>
      </c>
      <c r="D146" s="27" t="s">
        <v>421</v>
      </c>
      <c r="E146" s="30">
        <v>2015</v>
      </c>
      <c r="F146" s="33">
        <f t="shared" si="5"/>
        <v>9759526.5499999989</v>
      </c>
      <c r="G146" s="15">
        <v>530086.61</v>
      </c>
      <c r="H146" s="15">
        <v>9229439.9399999995</v>
      </c>
      <c r="I146" s="17">
        <f>VLOOKUP(B146,FUNDEB_ValoresCertif2015!$A$2:$C$300,3,)</f>
        <v>905438.59</v>
      </c>
      <c r="J146" s="33">
        <f>IFERROR(VLOOKUP(B146,Valores_MDE_2015!$A$2:$E$300,5,),0)</f>
        <v>0</v>
      </c>
      <c r="K146" s="15">
        <f t="shared" si="4"/>
        <v>1908149.27</v>
      </c>
      <c r="L146" s="15">
        <v>1908149.27</v>
      </c>
      <c r="M146" s="15">
        <f>VLOOKUP(B146,FUNDEB_ValoresCertif2015!$A$2:$K$300,5,)</f>
        <v>778564.57</v>
      </c>
      <c r="N146" s="17">
        <f>VLOOKUP(B146,FUNDEB_ValoresCertif2015!$A$2:$K$300,6,)</f>
        <v>77803.02</v>
      </c>
      <c r="O146" s="39">
        <v>-800107.83</v>
      </c>
      <c r="P146" s="36">
        <v>27.75</v>
      </c>
      <c r="Q146" s="1"/>
    </row>
    <row r="147" spans="1:17" x14ac:dyDescent="0.25">
      <c r="A147" s="16">
        <v>137</v>
      </c>
      <c r="B147" s="25">
        <v>147</v>
      </c>
      <c r="C147" s="27">
        <v>5212709</v>
      </c>
      <c r="D147" s="27" t="s">
        <v>422</v>
      </c>
      <c r="E147" s="30">
        <v>2015</v>
      </c>
      <c r="F147" s="33">
        <f t="shared" si="5"/>
        <v>11114554.15</v>
      </c>
      <c r="G147" s="15">
        <v>214067.21</v>
      </c>
      <c r="H147" s="15">
        <v>10900486.939999999</v>
      </c>
      <c r="I147" s="17">
        <f>VLOOKUP(B147,FUNDEB_ValoresCertif2015!$A$2:$C$300,3,)</f>
        <v>3313358.29</v>
      </c>
      <c r="J147" s="33">
        <f>IFERROR(VLOOKUP(B147,Valores_MDE_2015!$A$2:$E$300,5,),0)</f>
        <v>0</v>
      </c>
      <c r="K147" s="15">
        <f t="shared" si="4"/>
        <v>4503126.1399999997</v>
      </c>
      <c r="L147" s="15">
        <v>4503126.1399999997</v>
      </c>
      <c r="M147" s="15">
        <f>VLOOKUP(B147,FUNDEB_ValoresCertif2015!$A$2:$K$300,5,)</f>
        <v>2498847.02</v>
      </c>
      <c r="N147" s="17">
        <f>VLOOKUP(B147,FUNDEB_ValoresCertif2015!$A$2:$K$300,6,)</f>
        <v>844119.19</v>
      </c>
      <c r="O147" s="39">
        <v>1372502.2</v>
      </c>
      <c r="P147" s="36">
        <v>28.17</v>
      </c>
      <c r="Q147" s="1"/>
    </row>
    <row r="148" spans="1:17" x14ac:dyDescent="0.25">
      <c r="A148" s="16">
        <v>138</v>
      </c>
      <c r="B148" s="25">
        <v>148</v>
      </c>
      <c r="C148" s="27">
        <v>5212808</v>
      </c>
      <c r="D148" s="27" t="s">
        <v>423</v>
      </c>
      <c r="E148" s="30">
        <v>2015</v>
      </c>
      <c r="F148" s="33">
        <f t="shared" si="5"/>
        <v>15079406.49</v>
      </c>
      <c r="G148" s="15">
        <v>1705266.27</v>
      </c>
      <c r="H148" s="15">
        <v>13374140.220000001</v>
      </c>
      <c r="I148" s="17">
        <f>VLOOKUP(B148,FUNDEB_ValoresCertif2015!$A$2:$C$300,3,)</f>
        <v>3215409.89</v>
      </c>
      <c r="J148" s="33">
        <f>IFERROR(VLOOKUP(B148,Valores_MDE_2015!$A$2:$E$300,5,),0)</f>
        <v>0</v>
      </c>
      <c r="K148" s="15">
        <f t="shared" si="4"/>
        <v>6075986.5999999996</v>
      </c>
      <c r="L148" s="15">
        <v>6075986.5999999996</v>
      </c>
      <c r="M148" s="15">
        <f>VLOOKUP(B148,FUNDEB_ValoresCertif2015!$A$2:$K$300,5,)</f>
        <v>2665443.35</v>
      </c>
      <c r="N148" s="17">
        <f>VLOOKUP(B148,FUNDEB_ValoresCertif2015!$A$2:$K$300,6,)</f>
        <v>558858.31999999995</v>
      </c>
      <c r="O148" s="39">
        <v>1450201.2</v>
      </c>
      <c r="P148" s="36">
        <v>30.68</v>
      </c>
      <c r="Q148" s="1"/>
    </row>
    <row r="149" spans="1:17" x14ac:dyDescent="0.25">
      <c r="A149" s="16">
        <v>139</v>
      </c>
      <c r="B149" s="25">
        <v>149</v>
      </c>
      <c r="C149" s="27">
        <v>5212907</v>
      </c>
      <c r="D149" s="27" t="s">
        <v>424</v>
      </c>
      <c r="E149" s="30">
        <v>2015</v>
      </c>
      <c r="F149" s="33">
        <f t="shared" si="5"/>
        <v>10086112.620000001</v>
      </c>
      <c r="G149" s="15">
        <v>311356.57</v>
      </c>
      <c r="H149" s="15">
        <v>9774756.0500000007</v>
      </c>
      <c r="I149" s="17">
        <f>VLOOKUP(B149,FUNDEB_ValoresCertif2015!$A$2:$C$300,3,)</f>
        <v>479966.19</v>
      </c>
      <c r="J149" s="33">
        <f>IFERROR(VLOOKUP(B149,Valores_MDE_2015!$A$2:$E$300,5,),0)</f>
        <v>405582.11</v>
      </c>
      <c r="K149" s="15">
        <f t="shared" si="4"/>
        <v>965239.02999999991</v>
      </c>
      <c r="L149" s="15">
        <v>1370821.14</v>
      </c>
      <c r="M149" s="15">
        <f>VLOOKUP(B149,FUNDEB_ValoresCertif2015!$A$2:$K$300,5,)</f>
        <v>459535.06</v>
      </c>
      <c r="N149" s="17">
        <f>VLOOKUP(B149,FUNDEB_ValoresCertif2015!$A$2:$K$300,6,)</f>
        <v>43405.61</v>
      </c>
      <c r="O149" s="39">
        <v>-957817.85</v>
      </c>
      <c r="P149" s="36">
        <v>23.09</v>
      </c>
      <c r="Q149" s="1"/>
    </row>
    <row r="150" spans="1:17" x14ac:dyDescent="0.25">
      <c r="A150" s="16">
        <v>140</v>
      </c>
      <c r="B150" s="25">
        <v>150</v>
      </c>
      <c r="C150" s="82">
        <v>5212956</v>
      </c>
      <c r="D150" s="82" t="s">
        <v>425</v>
      </c>
      <c r="E150" s="30">
        <v>2015</v>
      </c>
      <c r="F150" s="33">
        <f t="shared" si="5"/>
        <v>11256682.210000001</v>
      </c>
      <c r="G150" s="15">
        <v>690785.48</v>
      </c>
      <c r="H150" s="15">
        <v>10565896.73</v>
      </c>
      <c r="I150" s="17">
        <f>VLOOKUP(B150,FUNDEB_ValoresCertif2015!$A$2:$C$300,3,)</f>
        <v>1549748.24</v>
      </c>
      <c r="J150" s="33">
        <f>IFERROR(VLOOKUP(B150,Valores_MDE_2015!$A$2:$E$300,5,),0)</f>
        <v>129059.6</v>
      </c>
      <c r="K150" s="15">
        <f t="shared" si="4"/>
        <v>2759116.32</v>
      </c>
      <c r="L150" s="15">
        <v>2888175.92</v>
      </c>
      <c r="M150" s="15">
        <f>VLOOKUP(B150,FUNDEB_ValoresCertif2015!$A$2:$K$300,5,)</f>
        <v>1492797.51</v>
      </c>
      <c r="N150" s="17">
        <f>VLOOKUP(B150,FUNDEB_ValoresCertif2015!$A$2:$K$300,6,)</f>
        <v>295088.21999999997</v>
      </c>
      <c r="O150" s="39">
        <v>-335780.7</v>
      </c>
      <c r="P150" s="36">
        <v>28.64</v>
      </c>
      <c r="Q150" s="1"/>
    </row>
    <row r="151" spans="1:17" x14ac:dyDescent="0.25">
      <c r="A151" s="16">
        <v>141</v>
      </c>
      <c r="B151" s="25">
        <v>251</v>
      </c>
      <c r="C151" s="27">
        <v>5213004</v>
      </c>
      <c r="D151" s="27" t="s">
        <v>426</v>
      </c>
      <c r="E151" s="30">
        <v>2015</v>
      </c>
      <c r="F151" s="33">
        <f t="shared" si="5"/>
        <v>17722972.390000001</v>
      </c>
      <c r="G151" s="15">
        <v>1387182.93</v>
      </c>
      <c r="H151" s="15">
        <v>16335789.460000001</v>
      </c>
      <c r="I151" s="17">
        <f>VLOOKUP(B151,FUNDEB_ValoresCertif2015!$A$2:$C$300,3,)</f>
        <v>5570281.9199999999</v>
      </c>
      <c r="J151" s="33">
        <f>IFERROR(VLOOKUP(B151,Valores_MDE_2015!$A$2:$E$300,5,),0)</f>
        <v>15.9</v>
      </c>
      <c r="K151" s="15">
        <f t="shared" si="4"/>
        <v>8857595.1999999993</v>
      </c>
      <c r="L151" s="15">
        <v>8857611.0999999996</v>
      </c>
      <c r="M151" s="15">
        <f>VLOOKUP(B151,FUNDEB_ValoresCertif2015!$A$2:$K$300,5,)</f>
        <v>4093794.42</v>
      </c>
      <c r="N151" s="17">
        <f>VLOOKUP(B151,FUNDEB_ValoresCertif2015!$A$2:$K$300,6,)</f>
        <v>1704462.01</v>
      </c>
      <c r="O151" s="39">
        <v>3087133.44</v>
      </c>
      <c r="P151" s="36">
        <v>32.56</v>
      </c>
      <c r="Q151" s="1"/>
    </row>
    <row r="152" spans="1:17" x14ac:dyDescent="0.25">
      <c r="A152" s="16">
        <v>142</v>
      </c>
      <c r="B152" s="25">
        <v>151</v>
      </c>
      <c r="C152" s="27">
        <v>5213053</v>
      </c>
      <c r="D152" s="27" t="s">
        <v>427</v>
      </c>
      <c r="E152" s="30">
        <v>2015</v>
      </c>
      <c r="F152" s="33">
        <f t="shared" si="5"/>
        <v>10331222.83</v>
      </c>
      <c r="G152" s="15">
        <v>1118736.45</v>
      </c>
      <c r="H152" s="15">
        <v>9212486.3800000008</v>
      </c>
      <c r="I152" s="17">
        <f>VLOOKUP(B152,FUNDEB_ValoresCertif2015!$A$2:$C$300,3,)</f>
        <v>1053511.76</v>
      </c>
      <c r="J152" s="33">
        <f>IFERROR(VLOOKUP(B152,Valores_MDE_2015!$A$2:$E$300,5,),0)</f>
        <v>0</v>
      </c>
      <c r="K152" s="15">
        <f t="shared" si="4"/>
        <v>2286466.86</v>
      </c>
      <c r="L152" s="15">
        <v>2286466.86</v>
      </c>
      <c r="M152" s="15">
        <f>VLOOKUP(B152,FUNDEB_ValoresCertif2015!$A$2:$K$300,5,)</f>
        <v>762389.57</v>
      </c>
      <c r="N152" s="17">
        <f>VLOOKUP(B152,FUNDEB_ValoresCertif2015!$A$2:$K$300,6,)</f>
        <v>300656.21999999997</v>
      </c>
      <c r="O152" s="39">
        <v>-566663.21</v>
      </c>
      <c r="P152" s="36">
        <v>27.62</v>
      </c>
      <c r="Q152" s="1"/>
    </row>
    <row r="153" spans="1:17" x14ac:dyDescent="0.25">
      <c r="A153" s="16">
        <v>143</v>
      </c>
      <c r="B153" s="25">
        <v>152</v>
      </c>
      <c r="C153" s="27">
        <v>5213087</v>
      </c>
      <c r="D153" s="27" t="s">
        <v>428</v>
      </c>
      <c r="E153" s="30">
        <v>2015</v>
      </c>
      <c r="F153" s="33">
        <f t="shared" si="5"/>
        <v>62824614.009999998</v>
      </c>
      <c r="G153" s="15">
        <v>10281561.82</v>
      </c>
      <c r="H153" s="15">
        <v>52543052.189999998</v>
      </c>
      <c r="I153" s="17">
        <f>VLOOKUP(B153,FUNDEB_ValoresCertif2015!$A$2:$C$300,3,)</f>
        <v>13343742.99</v>
      </c>
      <c r="J153" s="33">
        <f>IFERROR(VLOOKUP(B153,Valores_MDE_2015!$A$2:$E$300,5,),0)</f>
        <v>3495806.59</v>
      </c>
      <c r="K153" s="15">
        <f t="shared" si="4"/>
        <v>20629225.420000002</v>
      </c>
      <c r="L153" s="15">
        <v>24125032.010000002</v>
      </c>
      <c r="M153" s="15">
        <f>VLOOKUP(B153,FUNDEB_ValoresCertif2015!$A$2:$K$300,5,)</f>
        <v>12059720.26</v>
      </c>
      <c r="N153" s="17">
        <f>VLOOKUP(B153,FUNDEB_ValoresCertif2015!$A$2:$K$300,6,)</f>
        <v>1403333.84</v>
      </c>
      <c r="O153" s="39">
        <v>5723400.9299999997</v>
      </c>
      <c r="P153" s="36">
        <v>29.29</v>
      </c>
      <c r="Q153" s="1"/>
    </row>
    <row r="154" spans="1:17" x14ac:dyDescent="0.25">
      <c r="A154" s="16">
        <v>144</v>
      </c>
      <c r="B154" s="25">
        <v>153</v>
      </c>
      <c r="C154" s="27">
        <v>5213103</v>
      </c>
      <c r="D154" s="27" t="s">
        <v>429</v>
      </c>
      <c r="E154" s="30">
        <v>2015</v>
      </c>
      <c r="F154" s="33">
        <f t="shared" si="5"/>
        <v>109705653.17999999</v>
      </c>
      <c r="G154" s="15">
        <v>28210552.719999999</v>
      </c>
      <c r="H154" s="15">
        <v>81495100.459999993</v>
      </c>
      <c r="I154" s="17">
        <f>VLOOKUP(B154,FUNDEB_ValoresCertif2015!$A$2:$C$300,3,)</f>
        <v>22801059.84</v>
      </c>
      <c r="J154" s="33">
        <f>IFERROR(VLOOKUP(B154,Valores_MDE_2015!$A$2:$E$300,5,),0)</f>
        <v>7046218.71</v>
      </c>
      <c r="K154" s="15">
        <f t="shared" si="4"/>
        <v>34606999.009999998</v>
      </c>
      <c r="L154" s="15">
        <v>41653217.719999999</v>
      </c>
      <c r="M154" s="15">
        <f>VLOOKUP(B154,FUNDEB_ValoresCertif2015!$A$2:$K$300,5,)</f>
        <v>21008194.32</v>
      </c>
      <c r="N154" s="17">
        <f>VLOOKUP(B154,FUNDEB_ValoresCertif2015!$A$2:$K$300,6,)</f>
        <v>1506183.78</v>
      </c>
      <c r="O154" s="39">
        <v>8881037.75</v>
      </c>
      <c r="P154" s="36">
        <v>29.87</v>
      </c>
      <c r="Q154" s="1"/>
    </row>
    <row r="155" spans="1:17" x14ac:dyDescent="0.25">
      <c r="A155" s="16">
        <v>145</v>
      </c>
      <c r="B155" s="25">
        <v>156</v>
      </c>
      <c r="C155" s="27">
        <v>5213400</v>
      </c>
      <c r="D155" s="27" t="s">
        <v>430</v>
      </c>
      <c r="E155" s="30">
        <v>2015</v>
      </c>
      <c r="F155" s="33">
        <f t="shared" si="5"/>
        <v>9425379.6899999995</v>
      </c>
      <c r="G155" s="15">
        <v>296791.67</v>
      </c>
      <c r="H155" s="15">
        <v>9128588.0199999996</v>
      </c>
      <c r="I155" s="17">
        <f>VLOOKUP(B155,FUNDEB_ValoresCertif2015!$A$2:$C$300,3,)</f>
        <v>285008.92</v>
      </c>
      <c r="J155" s="33">
        <f>IFERROR(VLOOKUP(B155,Valores_MDE_2015!$A$2:$E$300,5,),0)</f>
        <v>0</v>
      </c>
      <c r="K155" s="15">
        <f t="shared" si="4"/>
        <v>1187710.3799999999</v>
      </c>
      <c r="L155" s="15">
        <v>1187710.3799999999</v>
      </c>
      <c r="M155" s="15">
        <f>VLOOKUP(B155,FUNDEB_ValoresCertif2015!$A$2:$K$300,5,)</f>
        <v>271051.14</v>
      </c>
      <c r="N155" s="17">
        <f>VLOOKUP(B155,FUNDEB_ValoresCertif2015!$A$2:$K$300,6,)</f>
        <v>16886.84</v>
      </c>
      <c r="O155" s="39">
        <v>-1457556.18</v>
      </c>
      <c r="P155" s="36">
        <v>28.07</v>
      </c>
      <c r="Q155" s="1"/>
    </row>
    <row r="156" spans="1:17" x14ac:dyDescent="0.25">
      <c r="A156" s="16">
        <v>146</v>
      </c>
      <c r="B156" s="25">
        <v>157</v>
      </c>
      <c r="C156" s="27">
        <v>5213509</v>
      </c>
      <c r="D156" s="27" t="s">
        <v>431</v>
      </c>
      <c r="E156" s="30">
        <v>2015</v>
      </c>
      <c r="F156" s="33">
        <f t="shared" si="5"/>
        <v>10155924.310000001</v>
      </c>
      <c r="G156" s="15">
        <v>568447.26</v>
      </c>
      <c r="H156" s="15">
        <v>9587477.0500000007</v>
      </c>
      <c r="I156" s="17">
        <f>VLOOKUP(B156,FUNDEB_ValoresCertif2015!$A$2:$C$300,3,)</f>
        <v>3069785.6</v>
      </c>
      <c r="J156" s="33">
        <f>IFERROR(VLOOKUP(B156,Valores_MDE_2015!$A$2:$E$300,5,),0)</f>
        <v>0</v>
      </c>
      <c r="K156" s="15">
        <f t="shared" si="4"/>
        <v>4356318.49</v>
      </c>
      <c r="L156" s="15">
        <v>4356318.49</v>
      </c>
      <c r="M156" s="15">
        <f>VLOOKUP(B156,FUNDEB_ValoresCertif2015!$A$2:$K$300,5,)</f>
        <v>2542185.46</v>
      </c>
      <c r="N156" s="17">
        <f>VLOOKUP(B156,FUNDEB_ValoresCertif2015!$A$2:$K$300,6,)</f>
        <v>646750.92000000004</v>
      </c>
      <c r="O156" s="39">
        <v>1517683.12</v>
      </c>
      <c r="P156" s="36">
        <v>27.95</v>
      </c>
      <c r="Q156" s="1"/>
    </row>
    <row r="157" spans="1:17" x14ac:dyDescent="0.25">
      <c r="A157" s="16">
        <v>147</v>
      </c>
      <c r="B157" s="25">
        <v>250</v>
      </c>
      <c r="C157" s="27">
        <v>5213707</v>
      </c>
      <c r="D157" s="27" t="s">
        <v>432</v>
      </c>
      <c r="E157" s="30">
        <v>2015</v>
      </c>
      <c r="F157" s="33">
        <f t="shared" si="5"/>
        <v>18337799.82</v>
      </c>
      <c r="G157" s="15">
        <v>2659986.94</v>
      </c>
      <c r="H157" s="15">
        <v>15677812.880000001</v>
      </c>
      <c r="I157" s="17">
        <f>VLOOKUP(B157,FUNDEB_ValoresCertif2015!$A$2:$C$300,3,)</f>
        <v>3561819.37</v>
      </c>
      <c r="J157" s="33">
        <f>IFERROR(VLOOKUP(B157,Valores_MDE_2015!$A$2:$E$300,5,),0)</f>
        <v>88931.68</v>
      </c>
      <c r="K157" s="15">
        <f t="shared" si="4"/>
        <v>6228719.9900000002</v>
      </c>
      <c r="L157" s="15">
        <v>6317651.6699999999</v>
      </c>
      <c r="M157" s="15">
        <f>VLOOKUP(B157,FUNDEB_ValoresCertif2015!$A$2:$K$300,5,)</f>
        <v>2275954.1800000002</v>
      </c>
      <c r="N157" s="17">
        <f>VLOOKUP(B157,FUNDEB_ValoresCertif2015!$A$2:$K$300,6,)</f>
        <v>1434822.66</v>
      </c>
      <c r="O157" s="39">
        <v>686275.39</v>
      </c>
      <c r="P157" s="36">
        <v>30.71</v>
      </c>
      <c r="Q157" s="1"/>
    </row>
    <row r="158" spans="1:17" x14ac:dyDescent="0.25">
      <c r="A158" s="16">
        <v>148</v>
      </c>
      <c r="B158" s="25">
        <v>158</v>
      </c>
      <c r="C158" s="27">
        <v>5213756</v>
      </c>
      <c r="D158" s="27" t="s">
        <v>433</v>
      </c>
      <c r="E158" s="30">
        <v>2015</v>
      </c>
      <c r="F158" s="33">
        <f t="shared" si="5"/>
        <v>39583888.780000001</v>
      </c>
      <c r="G158" s="15">
        <v>4661955.6900000004</v>
      </c>
      <c r="H158" s="15">
        <v>34921933.090000004</v>
      </c>
      <c r="I158" s="17">
        <f>VLOOKUP(B158,FUNDEB_ValoresCertif2015!$A$2:$C$300,3,)</f>
        <v>6431767.4900000002</v>
      </c>
      <c r="J158" s="33">
        <f>IFERROR(VLOOKUP(B158,Valores_MDE_2015!$A$2:$E$300,5,),0)</f>
        <v>0</v>
      </c>
      <c r="K158" s="15">
        <f t="shared" si="4"/>
        <v>15348566.32</v>
      </c>
      <c r="L158" s="15">
        <v>15348566.32</v>
      </c>
      <c r="M158" s="15">
        <f>VLOOKUP(B158,FUNDEB_ValoresCertif2015!$A$2:$K$300,5,)</f>
        <v>6193057.4699999997</v>
      </c>
      <c r="N158" s="17">
        <f>VLOOKUP(B158,FUNDEB_ValoresCertif2015!$A$2:$K$300,6,)</f>
        <v>216859.79</v>
      </c>
      <c r="O158" s="39">
        <v>1491723.88</v>
      </c>
      <c r="P158" s="36">
        <v>35.01</v>
      </c>
      <c r="Q158" s="1"/>
    </row>
    <row r="159" spans="1:17" x14ac:dyDescent="0.25">
      <c r="A159" s="16">
        <v>149</v>
      </c>
      <c r="B159" s="25">
        <v>286</v>
      </c>
      <c r="C159" s="27">
        <v>5213772</v>
      </c>
      <c r="D159" s="27" t="s">
        <v>434</v>
      </c>
      <c r="E159" s="30">
        <v>2015</v>
      </c>
      <c r="F159" s="33">
        <f t="shared" si="5"/>
        <v>9606118.4900000002</v>
      </c>
      <c r="G159" s="15">
        <v>257984.13</v>
      </c>
      <c r="H159" s="15">
        <v>9348134.3599999994</v>
      </c>
      <c r="I159" s="17">
        <f>VLOOKUP(B159,FUNDEB_ValoresCertif2015!$A$2:$C$300,3,)</f>
        <v>1868437.67</v>
      </c>
      <c r="J159" s="33">
        <f>IFERROR(VLOOKUP(B159,Valores_MDE_2015!$A$2:$E$300,5,),0)</f>
        <v>2148</v>
      </c>
      <c r="K159" s="15">
        <f t="shared" si="4"/>
        <v>3553916.93</v>
      </c>
      <c r="L159" s="15">
        <v>3556064.93</v>
      </c>
      <c r="M159" s="15">
        <f>VLOOKUP(B159,FUNDEB_ValoresCertif2015!$A$2:$K$300,5,)</f>
        <v>1579558.91</v>
      </c>
      <c r="N159" s="17">
        <f>VLOOKUP(B159,FUNDEB_ValoresCertif2015!$A$2:$K$300,6,)</f>
        <v>301769.21000000002</v>
      </c>
      <c r="O159" s="39">
        <v>315139.46999999997</v>
      </c>
      <c r="P159" s="36">
        <v>33.74</v>
      </c>
      <c r="Q159" s="1"/>
    </row>
    <row r="160" spans="1:17" x14ac:dyDescent="0.25">
      <c r="A160" s="16">
        <v>150</v>
      </c>
      <c r="B160" s="25">
        <v>159</v>
      </c>
      <c r="C160" s="27">
        <v>5213806</v>
      </c>
      <c r="D160" s="27" t="s">
        <v>435</v>
      </c>
      <c r="E160" s="30">
        <v>2015</v>
      </c>
      <c r="F160" s="33">
        <f t="shared" si="5"/>
        <v>68385704.349999994</v>
      </c>
      <c r="G160" s="15">
        <v>13307230.199999999</v>
      </c>
      <c r="H160" s="15">
        <v>55078474.149999999</v>
      </c>
      <c r="I160" s="17">
        <f>VLOOKUP(B160,FUNDEB_ValoresCertif2015!$A$2:$C$300,3,)</f>
        <v>11873858.359999999</v>
      </c>
      <c r="J160" s="33">
        <f>IFERROR(VLOOKUP(B160,Valores_MDE_2015!$A$2:$E$300,5,),0)</f>
        <v>1521318.21</v>
      </c>
      <c r="K160" s="15">
        <f t="shared" si="4"/>
        <v>17671613.579999998</v>
      </c>
      <c r="L160" s="15">
        <v>19192931.789999999</v>
      </c>
      <c r="M160" s="15">
        <f>VLOOKUP(B160,FUNDEB_ValoresCertif2015!$A$2:$K$300,5,)</f>
        <v>8322306.6100000003</v>
      </c>
      <c r="N160" s="17">
        <f>VLOOKUP(B160,FUNDEB_ValoresCertif2015!$A$2:$K$300,6,)</f>
        <v>3801789.73</v>
      </c>
      <c r="O160" s="39">
        <v>1812356.52</v>
      </c>
      <c r="P160" s="36">
        <v>25.42</v>
      </c>
      <c r="Q160" s="1"/>
    </row>
    <row r="161" spans="1:17" x14ac:dyDescent="0.25">
      <c r="A161" s="16">
        <v>151</v>
      </c>
      <c r="B161" s="25">
        <v>163</v>
      </c>
      <c r="C161" s="27">
        <v>5213855</v>
      </c>
      <c r="D161" s="27" t="s">
        <v>436</v>
      </c>
      <c r="E161" s="30">
        <v>2015</v>
      </c>
      <c r="F161" s="33">
        <f t="shared" si="5"/>
        <v>9090523.9199999999</v>
      </c>
      <c r="G161" s="15">
        <v>332656.39</v>
      </c>
      <c r="H161" s="15">
        <v>8757867.5299999993</v>
      </c>
      <c r="I161" s="17">
        <f>VLOOKUP(B161,FUNDEB_ValoresCertif2015!$A$2:$C$300,3,)</f>
        <v>960714.53</v>
      </c>
      <c r="J161" s="33">
        <f>IFERROR(VLOOKUP(B161,Valores_MDE_2015!$A$2:$E$300,5,),0)</f>
        <v>0</v>
      </c>
      <c r="K161" s="15">
        <f t="shared" si="4"/>
        <v>1565283.74</v>
      </c>
      <c r="L161" s="15">
        <v>1565283.74</v>
      </c>
      <c r="M161" s="15">
        <f>VLOOKUP(B161,FUNDEB_ValoresCertif2015!$A$2:$K$300,5,)</f>
        <v>706063.27</v>
      </c>
      <c r="N161" s="17">
        <f>VLOOKUP(B161,FUNDEB_ValoresCertif2015!$A$2:$K$300,6,)</f>
        <v>296006.42</v>
      </c>
      <c r="O161" s="39">
        <v>-719598.58</v>
      </c>
      <c r="P161" s="36">
        <v>25.13</v>
      </c>
      <c r="Q161" s="1"/>
    </row>
    <row r="162" spans="1:17" x14ac:dyDescent="0.25">
      <c r="A162" s="16">
        <v>152</v>
      </c>
      <c r="B162" s="25">
        <v>164</v>
      </c>
      <c r="C162" s="27">
        <v>5213905</v>
      </c>
      <c r="D162" s="27" t="s">
        <v>437</v>
      </c>
      <c r="E162" s="30">
        <v>2015</v>
      </c>
      <c r="F162" s="33">
        <f t="shared" si="5"/>
        <v>12945658.91</v>
      </c>
      <c r="G162" s="15">
        <v>791088.31</v>
      </c>
      <c r="H162" s="15">
        <v>12154570.6</v>
      </c>
      <c r="I162" s="17">
        <f>VLOOKUP(B162,FUNDEB_ValoresCertif2015!$A$2:$C$300,3,)</f>
        <v>1577827.86</v>
      </c>
      <c r="J162" s="33">
        <f>IFERROR(VLOOKUP(B162,Valores_MDE_2015!$A$2:$E$300,5,),0)</f>
        <v>47520.45</v>
      </c>
      <c r="K162" s="15">
        <f t="shared" si="4"/>
        <v>2987120.9</v>
      </c>
      <c r="L162" s="15">
        <v>3034641.35</v>
      </c>
      <c r="M162" s="15">
        <f>VLOOKUP(B162,FUNDEB_ValoresCertif2015!$A$2:$K$300,5,)</f>
        <v>1272073.33</v>
      </c>
      <c r="N162" s="17">
        <f>VLOOKUP(B162,FUNDEB_ValoresCertif2015!$A$2:$K$300,6,)</f>
        <v>359665.21</v>
      </c>
      <c r="O162" s="39">
        <v>-628500.43000000005</v>
      </c>
      <c r="P162" s="36">
        <v>28.3</v>
      </c>
      <c r="Q162" s="1"/>
    </row>
    <row r="163" spans="1:17" x14ac:dyDescent="0.25">
      <c r="A163" s="16">
        <v>153</v>
      </c>
      <c r="B163" s="25">
        <v>165</v>
      </c>
      <c r="C163" s="27">
        <v>5214002</v>
      </c>
      <c r="D163" s="27" t="s">
        <v>438</v>
      </c>
      <c r="E163" s="30">
        <v>2015</v>
      </c>
      <c r="F163" s="33">
        <f t="shared" si="5"/>
        <v>26433717.920000002</v>
      </c>
      <c r="G163" s="15">
        <v>2412702.35</v>
      </c>
      <c r="H163" s="15">
        <v>24021015.57</v>
      </c>
      <c r="I163" s="17">
        <f>VLOOKUP(B163,FUNDEB_ValoresCertif2015!$A$2:$C$300,3,)</f>
        <v>6195915.4699999997</v>
      </c>
      <c r="J163" s="33">
        <f>IFERROR(VLOOKUP(B163,Valores_MDE_2015!$A$2:$E$300,5,),0)</f>
        <v>0</v>
      </c>
      <c r="K163" s="15">
        <f t="shared" si="4"/>
        <v>10367716.289999999</v>
      </c>
      <c r="L163" s="15">
        <v>10367716.289999999</v>
      </c>
      <c r="M163" s="15">
        <f>VLOOKUP(B163,FUNDEB_ValoresCertif2015!$A$2:$K$300,5,)</f>
        <v>4480400.0199999996</v>
      </c>
      <c r="N163" s="17">
        <f>VLOOKUP(B163,FUNDEB_ValoresCertif2015!$A$2:$K$300,6,)</f>
        <v>1991789.33</v>
      </c>
      <c r="O163" s="39">
        <v>1758995.74</v>
      </c>
      <c r="P163" s="36">
        <v>32.57</v>
      </c>
      <c r="Q163" s="1"/>
    </row>
    <row r="164" spans="1:17" x14ac:dyDescent="0.25">
      <c r="A164" s="16">
        <v>154</v>
      </c>
      <c r="B164" s="25">
        <v>166</v>
      </c>
      <c r="C164" s="27">
        <v>5214051</v>
      </c>
      <c r="D164" s="27" t="s">
        <v>439</v>
      </c>
      <c r="E164" s="30">
        <v>2015</v>
      </c>
      <c r="F164" s="33">
        <f t="shared" si="5"/>
        <v>12958990.030000001</v>
      </c>
      <c r="G164" s="15">
        <v>523092.8</v>
      </c>
      <c r="H164" s="15">
        <v>12435897.23</v>
      </c>
      <c r="I164" s="17">
        <f>VLOOKUP(B164,FUNDEB_ValoresCertif2015!$A$2:$C$300,3,)</f>
        <v>2264299.2799999998</v>
      </c>
      <c r="J164" s="33">
        <f>IFERROR(VLOOKUP(B164,Valores_MDE_2015!$A$2:$E$300,5,),0)</f>
        <v>66110.2</v>
      </c>
      <c r="K164" s="15">
        <f t="shared" si="4"/>
        <v>4748577.62</v>
      </c>
      <c r="L164" s="15">
        <v>4814687.82</v>
      </c>
      <c r="M164" s="15">
        <f>VLOOKUP(B164,FUNDEB_ValoresCertif2015!$A$2:$K$300,5,)</f>
        <v>1063544.3899999999</v>
      </c>
      <c r="N164" s="17">
        <f>VLOOKUP(B164,FUNDEB_ValoresCertif2015!$A$2:$K$300,6,)</f>
        <v>860070.23</v>
      </c>
      <c r="O164" s="39">
        <v>382959.97</v>
      </c>
      <c r="P164" s="36">
        <v>34.200000000000003</v>
      </c>
      <c r="Q164" s="1"/>
    </row>
    <row r="165" spans="1:17" x14ac:dyDescent="0.25">
      <c r="A165" s="16">
        <v>155</v>
      </c>
      <c r="B165" s="25">
        <v>168</v>
      </c>
      <c r="C165" s="27">
        <v>5214101</v>
      </c>
      <c r="D165" s="27" t="s">
        <v>440</v>
      </c>
      <c r="E165" s="30">
        <v>2015</v>
      </c>
      <c r="F165" s="33">
        <f t="shared" si="5"/>
        <v>10134071.869999999</v>
      </c>
      <c r="G165" s="15">
        <v>613358.32999999996</v>
      </c>
      <c r="H165" s="15">
        <v>9520713.5399999991</v>
      </c>
      <c r="I165" s="17">
        <f>VLOOKUP(B165,FUNDEB_ValoresCertif2015!$A$2:$C$300,3,)</f>
        <v>1526654.7</v>
      </c>
      <c r="J165" s="33">
        <f>IFERROR(VLOOKUP(B165,Valores_MDE_2015!$A$2:$E$300,5,),0)</f>
        <v>0</v>
      </c>
      <c r="K165" s="15">
        <f t="shared" si="4"/>
        <v>2570704.0499999998</v>
      </c>
      <c r="L165" s="15">
        <v>2570704.0499999998</v>
      </c>
      <c r="M165" s="15">
        <f>VLOOKUP(B165,FUNDEB_ValoresCertif2015!$A$2:$K$300,5,)</f>
        <v>1269447.31</v>
      </c>
      <c r="N165" s="17">
        <f>VLOOKUP(B165,FUNDEB_ValoresCertif2015!$A$2:$K$300,6,)</f>
        <v>384699.95</v>
      </c>
      <c r="O165" s="39">
        <v>-57749.94</v>
      </c>
      <c r="P165" s="36">
        <v>25.94</v>
      </c>
      <c r="Q165" s="1"/>
    </row>
    <row r="166" spans="1:17" x14ac:dyDescent="0.25">
      <c r="A166" s="16">
        <v>156</v>
      </c>
      <c r="B166" s="25">
        <v>169</v>
      </c>
      <c r="C166" s="27">
        <v>5214408</v>
      </c>
      <c r="D166" s="27" t="s">
        <v>441</v>
      </c>
      <c r="E166" s="30">
        <v>2015</v>
      </c>
      <c r="F166" s="33">
        <f t="shared" si="5"/>
        <v>13385744.52</v>
      </c>
      <c r="G166" s="15">
        <v>1161180.3500000001</v>
      </c>
      <c r="H166" s="15">
        <v>12224564.17</v>
      </c>
      <c r="I166" s="17">
        <f>VLOOKUP(B166,FUNDEB_ValoresCertif2015!$A$2:$C$300,3,)</f>
        <v>2447905.11</v>
      </c>
      <c r="J166" s="33">
        <f>IFERROR(VLOOKUP(B166,Valores_MDE_2015!$A$2:$E$300,5,),0)</f>
        <v>0</v>
      </c>
      <c r="K166" s="15">
        <f t="shared" si="4"/>
        <v>3574325.38</v>
      </c>
      <c r="L166" s="15">
        <v>3574325.38</v>
      </c>
      <c r="M166" s="15">
        <f>VLOOKUP(B166,FUNDEB_ValoresCertif2015!$A$2:$K$300,5,)</f>
        <v>1583336.79</v>
      </c>
      <c r="N166" s="17">
        <f>VLOOKUP(B166,FUNDEB_ValoresCertif2015!$A$2:$K$300,6,)</f>
        <v>900227.52</v>
      </c>
      <c r="O166" s="39">
        <v>187400.71</v>
      </c>
      <c r="P166" s="36">
        <v>25.3</v>
      </c>
      <c r="Q166" s="1"/>
    </row>
    <row r="167" spans="1:17" x14ac:dyDescent="0.25">
      <c r="A167" s="16">
        <v>157</v>
      </c>
      <c r="B167" s="25">
        <v>170</v>
      </c>
      <c r="C167" s="27">
        <v>5214507</v>
      </c>
      <c r="D167" s="27" t="s">
        <v>442</v>
      </c>
      <c r="E167" s="30">
        <v>2015</v>
      </c>
      <c r="F167" s="33">
        <f t="shared" si="5"/>
        <v>50289136.069999993</v>
      </c>
      <c r="G167" s="15">
        <v>11508217.52</v>
      </c>
      <c r="H167" s="15">
        <v>38780918.549999997</v>
      </c>
      <c r="I167" s="17">
        <f>VLOOKUP(B167,FUNDEB_ValoresCertif2015!$A$2:$C$300,3,)</f>
        <v>12353863.73</v>
      </c>
      <c r="J167" s="33">
        <f>IFERROR(VLOOKUP(B167,Valores_MDE_2015!$A$2:$E$300,5,),0)</f>
        <v>349476.99</v>
      </c>
      <c r="K167" s="15">
        <f t="shared" si="4"/>
        <v>19449587.470000003</v>
      </c>
      <c r="L167" s="15">
        <v>19799064.460000001</v>
      </c>
      <c r="M167" s="15">
        <f>VLOOKUP(B167,FUNDEB_ValoresCertif2015!$A$2:$K$300,5,)</f>
        <v>10059170.939999999</v>
      </c>
      <c r="N167" s="17">
        <f>VLOOKUP(B167,FUNDEB_ValoresCertif2015!$A$2:$K$300,6,)</f>
        <v>2469304.02</v>
      </c>
      <c r="O167" s="39">
        <v>5012009.96</v>
      </c>
      <c r="P167" s="36">
        <v>29.4</v>
      </c>
      <c r="Q167" s="1"/>
    </row>
    <row r="168" spans="1:17" x14ac:dyDescent="0.25">
      <c r="A168" s="16">
        <v>158</v>
      </c>
      <c r="B168" s="25">
        <v>171</v>
      </c>
      <c r="C168" s="27">
        <v>5214606</v>
      </c>
      <c r="D168" s="27" t="s">
        <v>443</v>
      </c>
      <c r="E168" s="30">
        <v>2015</v>
      </c>
      <c r="F168" s="33">
        <f t="shared" si="5"/>
        <v>63371178.679999992</v>
      </c>
      <c r="G168" s="15">
        <v>12196954.02</v>
      </c>
      <c r="H168" s="15">
        <v>51174224.659999996</v>
      </c>
      <c r="I168" s="17">
        <f>VLOOKUP(B168,FUNDEB_ValoresCertif2015!$A$2:$C$300,3,)</f>
        <v>16502618.99</v>
      </c>
      <c r="J168" s="33">
        <f>IFERROR(VLOOKUP(B168,Valores_MDE_2015!$A$2:$E$300,5,),0)</f>
        <v>5591409.04</v>
      </c>
      <c r="K168" s="15">
        <f t="shared" si="4"/>
        <v>42052191.759999998</v>
      </c>
      <c r="L168" s="15">
        <v>47643600.799999997</v>
      </c>
      <c r="M168" s="15">
        <f>VLOOKUP(B168,FUNDEB_ValoresCertif2015!$A$2:$K$300,5,)</f>
        <v>28222092.149999999</v>
      </c>
      <c r="N168" s="17">
        <f>VLOOKUP(B168,FUNDEB_ValoresCertif2015!$A$2:$K$300,6,)</f>
        <v>0</v>
      </c>
      <c r="O168" s="39">
        <v>20976917.84</v>
      </c>
      <c r="P168" s="36">
        <v>42.08</v>
      </c>
      <c r="Q168" s="1"/>
    </row>
    <row r="169" spans="1:17" x14ac:dyDescent="0.25">
      <c r="A169" s="16">
        <v>159</v>
      </c>
      <c r="B169" s="25">
        <v>172</v>
      </c>
      <c r="C169" s="27">
        <v>5214705</v>
      </c>
      <c r="D169" s="27" t="s">
        <v>444</v>
      </c>
      <c r="E169" s="30">
        <v>2015</v>
      </c>
      <c r="F169" s="33">
        <f t="shared" si="5"/>
        <v>9037697.3000000007</v>
      </c>
      <c r="G169" s="15">
        <v>404278.55</v>
      </c>
      <c r="H169" s="15">
        <v>8633418.75</v>
      </c>
      <c r="I169" s="17">
        <f>VLOOKUP(B169,FUNDEB_ValoresCertif2015!$A$2:$C$300,3,)</f>
        <v>1290157.51</v>
      </c>
      <c r="J169" s="33">
        <f>IFERROR(VLOOKUP(B169,Valores_MDE_2015!$A$2:$E$300,5,),0)</f>
        <v>456416.56</v>
      </c>
      <c r="K169" s="15">
        <f t="shared" si="4"/>
        <v>2460469.8199999998</v>
      </c>
      <c r="L169" s="15">
        <v>2916886.38</v>
      </c>
      <c r="M169" s="15">
        <f>VLOOKUP(B169,FUNDEB_ValoresCertif2015!$A$2:$K$300,5,)</f>
        <v>1034182.99</v>
      </c>
      <c r="N169" s="17">
        <f>VLOOKUP(B169,FUNDEB_ValoresCertif2015!$A$2:$K$300,6,)</f>
        <v>283498.62</v>
      </c>
      <c r="O169" s="39">
        <v>-294759.96999999997</v>
      </c>
      <c r="P169" s="36">
        <v>35.54</v>
      </c>
      <c r="Q169" s="1"/>
    </row>
    <row r="170" spans="1:17" x14ac:dyDescent="0.25">
      <c r="A170" s="16">
        <v>160</v>
      </c>
      <c r="B170" s="25">
        <v>173</v>
      </c>
      <c r="C170" s="27">
        <v>5214804</v>
      </c>
      <c r="D170" s="27" t="s">
        <v>445</v>
      </c>
      <c r="E170" s="30">
        <v>2015</v>
      </c>
      <c r="F170" s="33">
        <f t="shared" si="5"/>
        <v>9591597.129999999</v>
      </c>
      <c r="G170" s="15">
        <v>317670.11</v>
      </c>
      <c r="H170" s="15">
        <v>9273927.0199999996</v>
      </c>
      <c r="I170" s="17">
        <f>VLOOKUP(B170,FUNDEB_ValoresCertif2015!$A$2:$C$300,3,)</f>
        <v>385497.42</v>
      </c>
      <c r="J170" s="33">
        <f>IFERROR(VLOOKUP(B170,Valores_MDE_2015!$A$2:$E$300,5,),0)</f>
        <v>32610.58</v>
      </c>
      <c r="K170" s="15">
        <f t="shared" si="4"/>
        <v>1199149.67</v>
      </c>
      <c r="L170" s="15">
        <v>1231760.25</v>
      </c>
      <c r="M170" s="15">
        <f>VLOOKUP(B170,FUNDEB_ValoresCertif2015!$A$2:$K$300,5,)</f>
        <v>280553.64</v>
      </c>
      <c r="N170" s="17">
        <f>VLOOKUP(B170,FUNDEB_ValoresCertif2015!$A$2:$K$300,6,)</f>
        <v>153131.97</v>
      </c>
      <c r="O170" s="39">
        <v>-1304442.75</v>
      </c>
      <c r="P170" s="36">
        <v>26.44</v>
      </c>
      <c r="Q170" s="1"/>
    </row>
    <row r="171" spans="1:17" x14ac:dyDescent="0.25">
      <c r="A171" s="16">
        <v>161</v>
      </c>
      <c r="B171" s="25">
        <v>174</v>
      </c>
      <c r="C171" s="82">
        <v>5214838</v>
      </c>
      <c r="D171" s="82" t="s">
        <v>446</v>
      </c>
      <c r="E171" s="30">
        <v>2015</v>
      </c>
      <c r="F171" s="33">
        <f t="shared" si="5"/>
        <v>30212209.09</v>
      </c>
      <c r="G171" s="15">
        <v>3162765.65</v>
      </c>
      <c r="H171" s="15">
        <v>27049443.440000001</v>
      </c>
      <c r="I171" s="17">
        <f>VLOOKUP(B171,FUNDEB_ValoresCertif2015!$A$2:$C$300,3,)</f>
        <v>5344032.59</v>
      </c>
      <c r="J171" s="33">
        <f>IFERROR(VLOOKUP(B171,Valores_MDE_2015!$A$2:$E$300,5,),0)</f>
        <v>4056.12</v>
      </c>
      <c r="K171" s="15">
        <f t="shared" si="4"/>
        <v>11008465.65</v>
      </c>
      <c r="L171" s="15">
        <v>11012521.77</v>
      </c>
      <c r="M171" s="15">
        <f>VLOOKUP(B171,FUNDEB_ValoresCertif2015!$A$2:$K$300,5,)</f>
        <v>4822533.2699999996</v>
      </c>
      <c r="N171" s="17">
        <f>VLOOKUP(B171,FUNDEB_ValoresCertif2015!$A$2:$K$300,6,)</f>
        <v>772459.8</v>
      </c>
      <c r="O171" s="39">
        <v>489181.34</v>
      </c>
      <c r="P171" s="36">
        <v>34.83</v>
      </c>
      <c r="Q171" s="1"/>
    </row>
    <row r="172" spans="1:17" x14ac:dyDescent="0.25">
      <c r="A172" s="16">
        <v>162</v>
      </c>
      <c r="B172" s="25">
        <v>175</v>
      </c>
      <c r="C172" s="27">
        <v>5214861</v>
      </c>
      <c r="D172" s="27" t="s">
        <v>447</v>
      </c>
      <c r="E172" s="30">
        <v>2015</v>
      </c>
      <c r="F172" s="33">
        <f t="shared" si="5"/>
        <v>10174516.039999999</v>
      </c>
      <c r="G172" s="15">
        <v>482132.01</v>
      </c>
      <c r="H172" s="15">
        <v>9692384.0299999993</v>
      </c>
      <c r="I172" s="17">
        <f>VLOOKUP(B172,FUNDEB_ValoresCertif2015!$A$2:$C$300,3,)</f>
        <v>1599774.07</v>
      </c>
      <c r="J172" s="33">
        <f>IFERROR(VLOOKUP(B172,Valores_MDE_2015!$A$2:$E$300,5,),0)</f>
        <v>179.5</v>
      </c>
      <c r="K172" s="15">
        <f t="shared" si="4"/>
        <v>2958744.35</v>
      </c>
      <c r="L172" s="15">
        <v>2958923.85</v>
      </c>
      <c r="M172" s="15">
        <f>VLOOKUP(B172,FUNDEB_ValoresCertif2015!$A$2:$K$300,5,)</f>
        <v>1591981.14</v>
      </c>
      <c r="N172" s="17">
        <f>VLOOKUP(B172,FUNDEB_ValoresCertif2015!$A$2:$K$300,6,)</f>
        <v>45621.19</v>
      </c>
      <c r="O172" s="39">
        <v>-127796.47</v>
      </c>
      <c r="P172" s="36">
        <v>30.34</v>
      </c>
      <c r="Q172" s="1"/>
    </row>
    <row r="173" spans="1:17" x14ac:dyDescent="0.25">
      <c r="A173" s="16">
        <v>163</v>
      </c>
      <c r="B173" s="25">
        <v>288</v>
      </c>
      <c r="C173" s="27">
        <v>5214879</v>
      </c>
      <c r="D173" s="27" t="s">
        <v>448</v>
      </c>
      <c r="E173" s="30">
        <v>2015</v>
      </c>
      <c r="F173" s="33">
        <f t="shared" si="5"/>
        <v>9078764.1400000006</v>
      </c>
      <c r="G173" s="15">
        <v>235054.16</v>
      </c>
      <c r="H173" s="15">
        <v>8843709.9800000004</v>
      </c>
      <c r="I173" s="17">
        <f>VLOOKUP(B173,FUNDEB_ValoresCertif2015!$A$2:$C$300,3,)</f>
        <v>1160078.8</v>
      </c>
      <c r="J173" s="33">
        <f>IFERROR(VLOOKUP(B173,Valores_MDE_2015!$A$2:$E$300,5,),0)</f>
        <v>145622.23000000001</v>
      </c>
      <c r="K173" s="15">
        <f t="shared" si="4"/>
        <v>2343317.79</v>
      </c>
      <c r="L173" s="15">
        <v>2488940.02</v>
      </c>
      <c r="M173" s="15">
        <f>VLOOKUP(B173,FUNDEB_ValoresCertif2015!$A$2:$K$300,5,)</f>
        <v>1121200.96</v>
      </c>
      <c r="N173" s="17">
        <f>VLOOKUP(B173,FUNDEB_ValoresCertif2015!$A$2:$K$300,6,)</f>
        <v>156769.56</v>
      </c>
      <c r="O173" s="39">
        <v>-421385.26</v>
      </c>
      <c r="P173" s="36">
        <v>32.06</v>
      </c>
      <c r="Q173" s="1"/>
    </row>
    <row r="174" spans="1:17" x14ac:dyDescent="0.25">
      <c r="A174" s="16">
        <v>164</v>
      </c>
      <c r="B174" s="25">
        <v>176</v>
      </c>
      <c r="C174" s="27">
        <v>5214903</v>
      </c>
      <c r="D174" s="27" t="s">
        <v>449</v>
      </c>
      <c r="E174" s="30">
        <v>2015</v>
      </c>
      <c r="F174" s="33">
        <f t="shared" si="5"/>
        <v>11519469.380000001</v>
      </c>
      <c r="G174" s="15">
        <v>512058.72</v>
      </c>
      <c r="H174" s="15">
        <v>11007410.66</v>
      </c>
      <c r="I174" s="17">
        <f>VLOOKUP(B174,FUNDEB_ValoresCertif2015!$A$2:$C$300,3,)</f>
        <v>1450978.98</v>
      </c>
      <c r="J174" s="33">
        <f>IFERROR(VLOOKUP(B174,Valores_MDE_2015!$A$2:$E$300,5,),0)</f>
        <v>0</v>
      </c>
      <c r="K174" s="15">
        <f t="shared" si="4"/>
        <v>3052507.55</v>
      </c>
      <c r="L174" s="15">
        <v>3052507.55</v>
      </c>
      <c r="M174" s="15">
        <f>VLOOKUP(B174,FUNDEB_ValoresCertif2015!$A$2:$K$300,5,)</f>
        <v>922434.8</v>
      </c>
      <c r="N174" s="17">
        <f>VLOOKUP(B174,FUNDEB_ValoresCertif2015!$A$2:$K$300,6,)</f>
        <v>602504.39</v>
      </c>
      <c r="O174" s="39">
        <v>-385588.88</v>
      </c>
      <c r="P174" s="36">
        <v>29.85</v>
      </c>
      <c r="Q174" s="1"/>
    </row>
    <row r="175" spans="1:17" x14ac:dyDescent="0.25">
      <c r="A175" s="16">
        <v>165</v>
      </c>
      <c r="B175" s="25">
        <v>177</v>
      </c>
      <c r="C175" s="27">
        <v>5215009</v>
      </c>
      <c r="D175" s="27" t="s">
        <v>450</v>
      </c>
      <c r="E175" s="30">
        <v>2015</v>
      </c>
      <c r="F175" s="33">
        <f t="shared" si="5"/>
        <v>12550366.549999999</v>
      </c>
      <c r="G175" s="15">
        <v>1856569.77</v>
      </c>
      <c r="H175" s="15">
        <v>10693796.779999999</v>
      </c>
      <c r="I175" s="17">
        <f>VLOOKUP(B175,FUNDEB_ValoresCertif2015!$A$2:$C$300,3,)</f>
        <v>2485347.65</v>
      </c>
      <c r="J175" s="33">
        <f>IFERROR(VLOOKUP(B175,Valores_MDE_2015!$A$2:$E$300,5,),0)</f>
        <v>0</v>
      </c>
      <c r="K175" s="15">
        <f t="shared" si="4"/>
        <v>4139783.38</v>
      </c>
      <c r="L175" s="15">
        <v>4139783.38</v>
      </c>
      <c r="M175" s="15">
        <f>VLOOKUP(B175,FUNDEB_ValoresCertif2015!$A$2:$K$300,5,)</f>
        <v>2202473.92</v>
      </c>
      <c r="N175" s="17">
        <f>VLOOKUP(B175,FUNDEB_ValoresCertif2015!$A$2:$K$300,6,)</f>
        <v>270939.96000000002</v>
      </c>
      <c r="O175" s="39">
        <v>435036.09</v>
      </c>
      <c r="P175" s="36">
        <v>29.52</v>
      </c>
      <c r="Q175" s="1"/>
    </row>
    <row r="176" spans="1:17" x14ac:dyDescent="0.25">
      <c r="A176" s="16">
        <v>166</v>
      </c>
      <c r="B176" s="25">
        <v>178</v>
      </c>
      <c r="C176" s="27">
        <v>5215207</v>
      </c>
      <c r="D176" s="27" t="s">
        <v>451</v>
      </c>
      <c r="E176" s="30">
        <v>2015</v>
      </c>
      <c r="F176" s="33">
        <f t="shared" si="5"/>
        <v>10659391.73</v>
      </c>
      <c r="G176" s="15">
        <v>653156.09</v>
      </c>
      <c r="H176" s="15">
        <v>10006235.640000001</v>
      </c>
      <c r="I176" s="17">
        <f>VLOOKUP(B176,FUNDEB_ValoresCertif2015!$A$2:$C$300,3,)</f>
        <v>930498.04</v>
      </c>
      <c r="J176" s="33">
        <f>IFERROR(VLOOKUP(B176,Valores_MDE_2015!$A$2:$E$300,5,),0)</f>
        <v>0</v>
      </c>
      <c r="K176" s="15">
        <f t="shared" si="4"/>
        <v>2103825.9300000002</v>
      </c>
      <c r="L176" s="15">
        <v>2103825.9300000002</v>
      </c>
      <c r="M176" s="15">
        <f>VLOOKUP(B176,FUNDEB_ValoresCertif2015!$A$2:$K$300,5,)</f>
        <v>720584.45</v>
      </c>
      <c r="N176" s="17">
        <f>VLOOKUP(B176,FUNDEB_ValoresCertif2015!$A$2:$K$300,6,)</f>
        <v>261318.61</v>
      </c>
      <c r="O176" s="39">
        <v>-827377.18</v>
      </c>
      <c r="P176" s="36">
        <v>27.5</v>
      </c>
      <c r="Q176" s="1"/>
    </row>
    <row r="177" spans="1:17" x14ac:dyDescent="0.25">
      <c r="A177" s="16">
        <v>167</v>
      </c>
      <c r="B177" s="25">
        <v>390</v>
      </c>
      <c r="C177" s="27">
        <v>5215231</v>
      </c>
      <c r="D177" s="27" t="s">
        <v>452</v>
      </c>
      <c r="E177" s="30">
        <v>2015</v>
      </c>
      <c r="F177" s="33">
        <f t="shared" si="5"/>
        <v>54277509.149999999</v>
      </c>
      <c r="G177" s="15">
        <v>12456485.58</v>
      </c>
      <c r="H177" s="15">
        <v>41821023.57</v>
      </c>
      <c r="I177" s="17">
        <f>VLOOKUP(B177,FUNDEB_ValoresCertif2015!$A$2:$C$300,3,)</f>
        <v>34957627.990000002</v>
      </c>
      <c r="J177" s="33">
        <f>IFERROR(VLOOKUP(B177,Valores_MDE_2015!$A$2:$E$300,5,),0)</f>
        <v>304030.11</v>
      </c>
      <c r="K177" s="15">
        <f t="shared" si="4"/>
        <v>37304899.18</v>
      </c>
      <c r="L177" s="15">
        <v>37608929.289999999</v>
      </c>
      <c r="M177" s="15">
        <f>VLOOKUP(B177,FUNDEB_ValoresCertif2015!$A$2:$K$300,5,)</f>
        <v>24675651.43</v>
      </c>
      <c r="N177" s="17">
        <f>VLOOKUP(B177,FUNDEB_ValoresCertif2015!$A$2:$K$300,6,)</f>
        <v>9193241.4499999993</v>
      </c>
      <c r="O177" s="39">
        <v>27112618.07</v>
      </c>
      <c r="P177" s="36">
        <v>19.34</v>
      </c>
      <c r="Q177" s="1"/>
    </row>
    <row r="178" spans="1:17" x14ac:dyDescent="0.25">
      <c r="A178" s="16">
        <v>168</v>
      </c>
      <c r="B178" s="25">
        <v>179</v>
      </c>
      <c r="C178" s="27">
        <v>5215256</v>
      </c>
      <c r="D178" s="27" t="s">
        <v>453</v>
      </c>
      <c r="E178" s="30">
        <v>2015</v>
      </c>
      <c r="F178" s="33">
        <f t="shared" si="5"/>
        <v>11075410.369999999</v>
      </c>
      <c r="G178" s="15">
        <v>980965.6</v>
      </c>
      <c r="H178" s="15">
        <v>10094444.77</v>
      </c>
      <c r="I178" s="17">
        <f>VLOOKUP(B178,FUNDEB_ValoresCertif2015!$A$2:$C$300,3,)</f>
        <v>1368667.23</v>
      </c>
      <c r="J178" s="33">
        <f>IFERROR(VLOOKUP(B178,Valores_MDE_2015!$A$2:$E$300,5,),0)</f>
        <v>0</v>
      </c>
      <c r="K178" s="15">
        <f t="shared" si="4"/>
        <v>3081611.27</v>
      </c>
      <c r="L178" s="15">
        <v>3081611.27</v>
      </c>
      <c r="M178" s="15">
        <f>VLOOKUP(B178,FUNDEB_ValoresCertif2015!$A$2:$K$300,5,)</f>
        <v>1369279.15</v>
      </c>
      <c r="N178" s="17">
        <f>VLOOKUP(B178,FUNDEB_ValoresCertif2015!$A$2:$K$300,6,)</f>
        <v>1151.96</v>
      </c>
      <c r="O178" s="39">
        <v>-508310.95</v>
      </c>
      <c r="P178" s="36">
        <v>32.409999999999997</v>
      </c>
      <c r="Q178" s="1"/>
    </row>
    <row r="179" spans="1:17" x14ac:dyDescent="0.25">
      <c r="A179" s="16">
        <v>169</v>
      </c>
      <c r="B179" s="25">
        <v>180</v>
      </c>
      <c r="C179" s="27">
        <v>5215306</v>
      </c>
      <c r="D179" s="27" t="s">
        <v>454</v>
      </c>
      <c r="E179" s="30">
        <v>2015</v>
      </c>
      <c r="F179" s="33">
        <f t="shared" si="5"/>
        <v>23698967.659999996</v>
      </c>
      <c r="G179" s="15">
        <v>1441801.58</v>
      </c>
      <c r="H179" s="15">
        <v>22257166.079999998</v>
      </c>
      <c r="I179" s="17">
        <f>VLOOKUP(B179,FUNDEB_ValoresCertif2015!$A$2:$C$300,3,)</f>
        <v>5497811.4900000002</v>
      </c>
      <c r="J179" s="33">
        <f>IFERROR(VLOOKUP(B179,Valores_MDE_2015!$A$2:$E$300,5,),0)</f>
        <v>123358.06</v>
      </c>
      <c r="K179" s="15">
        <f t="shared" si="4"/>
        <v>9551728.3499999996</v>
      </c>
      <c r="L179" s="15">
        <v>9675086.4100000001</v>
      </c>
      <c r="M179" s="15">
        <f>VLOOKUP(B179,FUNDEB_ValoresCertif2015!$A$2:$K$300,5,)</f>
        <v>4898485.3899999997</v>
      </c>
      <c r="N179" s="17">
        <f>VLOOKUP(B179,FUNDEB_ValoresCertif2015!$A$2:$K$300,6,)</f>
        <v>763022.04</v>
      </c>
      <c r="O179" s="39">
        <v>1379142.12</v>
      </c>
      <c r="P179" s="36">
        <v>35.01</v>
      </c>
      <c r="Q179" s="1"/>
    </row>
    <row r="180" spans="1:17" x14ac:dyDescent="0.25">
      <c r="A180" s="16">
        <v>170</v>
      </c>
      <c r="B180" s="25">
        <v>181</v>
      </c>
      <c r="C180" s="27">
        <v>5215405</v>
      </c>
      <c r="D180" s="27" t="s">
        <v>455</v>
      </c>
      <c r="E180" s="30">
        <v>2015</v>
      </c>
      <c r="F180" s="33">
        <f t="shared" si="5"/>
        <v>12367380.260000002</v>
      </c>
      <c r="G180" s="15">
        <v>779836.04</v>
      </c>
      <c r="H180" s="15">
        <v>11587544.220000001</v>
      </c>
      <c r="I180" s="17">
        <f>VLOOKUP(B180,FUNDEB_ValoresCertif2015!$A$2:$C$300,3,)</f>
        <v>2174343.52</v>
      </c>
      <c r="J180" s="33">
        <f>IFERROR(VLOOKUP(B180,Valores_MDE_2015!$A$2:$E$300,5,),0)</f>
        <v>52307.839999999997</v>
      </c>
      <c r="K180" s="15">
        <f t="shared" si="4"/>
        <v>4713038.37</v>
      </c>
      <c r="L180" s="15">
        <v>4765346.21</v>
      </c>
      <c r="M180" s="15">
        <f>VLOOKUP(B180,FUNDEB_ValoresCertif2015!$A$2:$K$300,5,)</f>
        <v>2183009.48</v>
      </c>
      <c r="N180" s="17">
        <f>VLOOKUP(B180,FUNDEB_ValoresCertif2015!$A$2:$K$300,6,)</f>
        <v>0</v>
      </c>
      <c r="O180" s="39">
        <v>1219759.6499999999</v>
      </c>
      <c r="P180" s="36">
        <v>28.67</v>
      </c>
      <c r="Q180" s="1"/>
    </row>
    <row r="181" spans="1:17" x14ac:dyDescent="0.25">
      <c r="A181" s="16">
        <v>171</v>
      </c>
      <c r="B181" s="25">
        <v>182</v>
      </c>
      <c r="C181" s="27">
        <v>5215504</v>
      </c>
      <c r="D181" s="27" t="s">
        <v>456</v>
      </c>
      <c r="E181" s="30">
        <v>2015</v>
      </c>
      <c r="F181" s="33">
        <f t="shared" si="5"/>
        <v>28322492.75</v>
      </c>
      <c r="G181" s="15">
        <v>9426982.8599999994</v>
      </c>
      <c r="H181" s="15">
        <v>18895509.890000001</v>
      </c>
      <c r="I181" s="17">
        <f>VLOOKUP(B181,FUNDEB_ValoresCertif2015!$A$2:$C$300,3,)</f>
        <v>1814811.68</v>
      </c>
      <c r="J181" s="33">
        <f>IFERROR(VLOOKUP(B181,Valores_MDE_2015!$A$2:$E$300,5,),0)</f>
        <v>212633.44</v>
      </c>
      <c r="K181" s="15">
        <f t="shared" si="4"/>
        <v>7830456.3899999997</v>
      </c>
      <c r="L181" s="15">
        <v>8043089.8300000001</v>
      </c>
      <c r="M181" s="15">
        <f>VLOOKUP(B181,FUNDEB_ValoresCertif2015!$A$2:$K$300,5,)</f>
        <v>1617435.78</v>
      </c>
      <c r="N181" s="17">
        <f>VLOOKUP(B181,FUNDEB_ValoresCertif2015!$A$2:$K$300,6,)</f>
        <v>169755.13</v>
      </c>
      <c r="O181" s="39">
        <v>-1503384.95</v>
      </c>
      <c r="P181" s="36">
        <v>33.71</v>
      </c>
      <c r="Q181" s="1"/>
    </row>
    <row r="182" spans="1:17" x14ac:dyDescent="0.25">
      <c r="A182" s="16">
        <v>172</v>
      </c>
      <c r="B182" s="25">
        <v>183</v>
      </c>
      <c r="C182" s="27">
        <v>5215603</v>
      </c>
      <c r="D182" s="27" t="s">
        <v>457</v>
      </c>
      <c r="E182" s="30">
        <v>2015</v>
      </c>
      <c r="F182" s="33">
        <f t="shared" si="5"/>
        <v>33692572.439999998</v>
      </c>
      <c r="G182" s="15">
        <v>5388910.5599999996</v>
      </c>
      <c r="H182" s="15">
        <v>28303661.879999999</v>
      </c>
      <c r="I182" s="17">
        <f>VLOOKUP(B182,FUNDEB_ValoresCertif2015!$A$2:$C$300,3,)</f>
        <v>20239142.16</v>
      </c>
      <c r="J182" s="33">
        <f>IFERROR(VLOOKUP(B182,Valores_MDE_2015!$A$2:$E$300,5,),0)</f>
        <v>2225407.56</v>
      </c>
      <c r="K182" s="15">
        <f t="shared" si="4"/>
        <v>24762197.380000003</v>
      </c>
      <c r="L182" s="15">
        <v>26987604.940000001</v>
      </c>
      <c r="M182" s="15">
        <f>VLOOKUP(B182,FUNDEB_ValoresCertif2015!$A$2:$K$300,5,)</f>
        <v>15068394.550000001</v>
      </c>
      <c r="N182" s="17">
        <f>VLOOKUP(B182,FUNDEB_ValoresCertif2015!$A$2:$K$300,6,)</f>
        <v>7380202.5599999996</v>
      </c>
      <c r="O182" s="39">
        <v>17668077.989999998</v>
      </c>
      <c r="P182" s="36">
        <v>27.66</v>
      </c>
      <c r="Q182" s="1"/>
    </row>
    <row r="183" spans="1:17" x14ac:dyDescent="0.25">
      <c r="A183" s="16">
        <v>173</v>
      </c>
      <c r="B183" s="25">
        <v>184</v>
      </c>
      <c r="C183" s="27">
        <v>5215652</v>
      </c>
      <c r="D183" s="27" t="s">
        <v>458</v>
      </c>
      <c r="E183" s="30">
        <v>2015</v>
      </c>
      <c r="F183" s="33">
        <f t="shared" si="5"/>
        <v>12059674.859999999</v>
      </c>
      <c r="G183" s="15">
        <v>748498.49</v>
      </c>
      <c r="H183" s="15">
        <v>11311176.369999999</v>
      </c>
      <c r="I183" s="17">
        <f>VLOOKUP(B183,FUNDEB_ValoresCertif2015!$A$2:$C$300,3,)</f>
        <v>1232783.1499999999</v>
      </c>
      <c r="J183" s="33">
        <f>IFERROR(VLOOKUP(B183,Valores_MDE_2015!$A$2:$E$300,5,),0)</f>
        <v>196908.76</v>
      </c>
      <c r="K183" s="15">
        <f t="shared" si="4"/>
        <v>2260572.54</v>
      </c>
      <c r="L183" s="15">
        <v>2457481.2999999998</v>
      </c>
      <c r="M183" s="15">
        <f>VLOOKUP(B183,FUNDEB_ValoresCertif2015!$A$2:$K$300,5,)</f>
        <v>799104.03</v>
      </c>
      <c r="N183" s="17">
        <f>VLOOKUP(B183,FUNDEB_ValoresCertif2015!$A$2:$K$300,6,)</f>
        <v>439976.01</v>
      </c>
      <c r="O183" s="39">
        <v>-725999.67</v>
      </c>
      <c r="P183" s="36">
        <v>26.4</v>
      </c>
      <c r="Q183" s="1"/>
    </row>
    <row r="184" spans="1:17" x14ac:dyDescent="0.25">
      <c r="A184" s="16">
        <v>174</v>
      </c>
      <c r="B184" s="25">
        <v>185</v>
      </c>
      <c r="C184" s="27">
        <v>5215702</v>
      </c>
      <c r="D184" s="27" t="s">
        <v>459</v>
      </c>
      <c r="E184" s="30">
        <v>2015</v>
      </c>
      <c r="F184" s="33">
        <f t="shared" si="5"/>
        <v>50425666.200000003</v>
      </c>
      <c r="G184" s="15">
        <v>7915492.6600000001</v>
      </c>
      <c r="H184" s="15">
        <v>42510173.539999999</v>
      </c>
      <c r="I184" s="17">
        <f>VLOOKUP(B184,FUNDEB_ValoresCertif2015!$A$2:$C$300,3,)</f>
        <v>6888783.46</v>
      </c>
      <c r="J184" s="33">
        <f>IFERROR(VLOOKUP(B184,Valores_MDE_2015!$A$2:$E$300,5,),0)</f>
        <v>198598.71</v>
      </c>
      <c r="K184" s="15">
        <f t="shared" si="4"/>
        <v>12483052.979999999</v>
      </c>
      <c r="L184" s="15">
        <v>12681651.689999999</v>
      </c>
      <c r="M184" s="15">
        <f>VLOOKUP(B184,FUNDEB_ValoresCertif2015!$A$2:$K$300,5,)</f>
        <v>4156066.08</v>
      </c>
      <c r="N184" s="17">
        <f>VLOOKUP(B184,FUNDEB_ValoresCertif2015!$A$2:$K$300,6,)</f>
        <v>2836962.82</v>
      </c>
      <c r="O184" s="39">
        <v>-139912.14000000001</v>
      </c>
      <c r="P184" s="36">
        <v>25.43</v>
      </c>
      <c r="Q184" s="1"/>
    </row>
    <row r="185" spans="1:17" x14ac:dyDescent="0.25">
      <c r="A185" s="16">
        <v>175</v>
      </c>
      <c r="B185" s="25">
        <v>186</v>
      </c>
      <c r="C185" s="27">
        <v>5215801</v>
      </c>
      <c r="D185" s="27" t="s">
        <v>460</v>
      </c>
      <c r="E185" s="30">
        <v>2015</v>
      </c>
      <c r="F185" s="33">
        <f t="shared" si="5"/>
        <v>8912056.3599999994</v>
      </c>
      <c r="G185" s="15">
        <v>175433.93</v>
      </c>
      <c r="H185" s="15">
        <v>8736622.4299999997</v>
      </c>
      <c r="I185" s="17">
        <f>VLOOKUP(B185,FUNDEB_ValoresCertif2015!$A$2:$C$300,3,)</f>
        <v>410597.85</v>
      </c>
      <c r="J185" s="33">
        <f>IFERROR(VLOOKUP(B185,Valores_MDE_2015!$A$2:$E$300,5,),0)</f>
        <v>0</v>
      </c>
      <c r="K185" s="15">
        <f t="shared" si="4"/>
        <v>1589971.78</v>
      </c>
      <c r="L185" s="15">
        <v>1589971.78</v>
      </c>
      <c r="M185" s="15">
        <f>VLOOKUP(B185,FUNDEB_ValoresCertif2015!$A$2:$K$300,5,)</f>
        <v>365430.25</v>
      </c>
      <c r="N185" s="17">
        <f>VLOOKUP(B185,FUNDEB_ValoresCertif2015!$A$2:$K$300,6,)</f>
        <v>61760.76</v>
      </c>
      <c r="O185" s="39">
        <v>-1073770.51</v>
      </c>
      <c r="P185" s="36">
        <v>29.89</v>
      </c>
      <c r="Q185" s="1"/>
    </row>
    <row r="186" spans="1:17" x14ac:dyDescent="0.25">
      <c r="A186" s="16">
        <v>176</v>
      </c>
      <c r="B186" s="25">
        <v>187</v>
      </c>
      <c r="C186" s="27">
        <v>5215900</v>
      </c>
      <c r="D186" s="27" t="s">
        <v>461</v>
      </c>
      <c r="E186" s="30">
        <v>2015</v>
      </c>
      <c r="F186" s="33">
        <f t="shared" si="5"/>
        <v>12361670.66</v>
      </c>
      <c r="G186" s="15">
        <v>624745.68999999994</v>
      </c>
      <c r="H186" s="15">
        <v>11736924.970000001</v>
      </c>
      <c r="I186" s="17">
        <f>VLOOKUP(B186,FUNDEB_ValoresCertif2015!$A$2:$C$300,3,)</f>
        <v>1639013.82</v>
      </c>
      <c r="J186" s="33">
        <f>IFERROR(VLOOKUP(B186,Valores_MDE_2015!$A$2:$E$300,5,),0)</f>
        <v>3536.41</v>
      </c>
      <c r="K186" s="15">
        <f t="shared" si="4"/>
        <v>3151782.13</v>
      </c>
      <c r="L186" s="15">
        <v>3155318.54</v>
      </c>
      <c r="M186" s="15">
        <f>VLOOKUP(B186,FUNDEB_ValoresCertif2015!$A$2:$K$300,5,)</f>
        <v>1623576.99</v>
      </c>
      <c r="N186" s="17">
        <f>VLOOKUP(B186,FUNDEB_ValoresCertif2015!$A$2:$K$300,6,)</f>
        <v>100522.4</v>
      </c>
      <c r="O186" s="39">
        <v>-350050.48</v>
      </c>
      <c r="P186" s="36">
        <v>28.36</v>
      </c>
      <c r="Q186" s="1"/>
    </row>
    <row r="187" spans="1:17" x14ac:dyDescent="0.25">
      <c r="A187" s="16">
        <v>177</v>
      </c>
      <c r="B187" s="25">
        <v>188</v>
      </c>
      <c r="C187" s="27">
        <v>5216007</v>
      </c>
      <c r="D187" s="27" t="s">
        <v>462</v>
      </c>
      <c r="E187" s="30">
        <v>2015</v>
      </c>
      <c r="F187" s="33">
        <f t="shared" si="5"/>
        <v>10440900.110000001</v>
      </c>
      <c r="G187" s="15">
        <v>509034.81</v>
      </c>
      <c r="H187" s="15">
        <v>9931865.3000000007</v>
      </c>
      <c r="I187" s="17">
        <f>VLOOKUP(B187,FUNDEB_ValoresCertif2015!$A$2:$C$300,3,)</f>
        <v>914741.44</v>
      </c>
      <c r="J187" s="33">
        <f>IFERROR(VLOOKUP(B187,Valores_MDE_2015!$A$2:$E$300,5,),0)</f>
        <v>0</v>
      </c>
      <c r="K187" s="15">
        <f t="shared" si="4"/>
        <v>1958274.31</v>
      </c>
      <c r="L187" s="15">
        <v>1958274.31</v>
      </c>
      <c r="M187" s="15">
        <f>VLOOKUP(B187,FUNDEB_ValoresCertif2015!$A$2:$K$300,5,)</f>
        <v>827928.49</v>
      </c>
      <c r="N187" s="17">
        <f>VLOOKUP(B187,FUNDEB_ValoresCertif2015!$A$2:$K$300,6,)</f>
        <v>120462.79</v>
      </c>
      <c r="O187" s="39">
        <v>-857327.72</v>
      </c>
      <c r="P187" s="36">
        <v>26.97</v>
      </c>
      <c r="Q187" s="1"/>
    </row>
    <row r="188" spans="1:17" x14ac:dyDescent="0.25">
      <c r="A188" s="16">
        <v>178</v>
      </c>
      <c r="B188" s="25">
        <v>189</v>
      </c>
      <c r="C188" s="27">
        <v>5216304</v>
      </c>
      <c r="D188" s="27" t="s">
        <v>463</v>
      </c>
      <c r="E188" s="30">
        <v>2015</v>
      </c>
      <c r="F188" s="33">
        <f t="shared" si="5"/>
        <v>14159336.25</v>
      </c>
      <c r="G188" s="15">
        <v>1404643.57</v>
      </c>
      <c r="H188" s="15">
        <v>12754692.68</v>
      </c>
      <c r="I188" s="17">
        <f>VLOOKUP(B188,FUNDEB_ValoresCertif2015!$A$2:$C$300,3,)</f>
        <v>3632593.78</v>
      </c>
      <c r="J188" s="33">
        <f>IFERROR(VLOOKUP(B188,Valores_MDE_2015!$A$2:$E$300,5,),0)</f>
        <v>10086.049999999999</v>
      </c>
      <c r="K188" s="15">
        <f t="shared" si="4"/>
        <v>5319437.2</v>
      </c>
      <c r="L188" s="15">
        <v>5329523.25</v>
      </c>
      <c r="M188" s="15">
        <f>VLOOKUP(B188,FUNDEB_ValoresCertif2015!$A$2:$K$300,5,)</f>
        <v>3025962.22</v>
      </c>
      <c r="N188" s="17">
        <f>VLOOKUP(B188,FUNDEB_ValoresCertif2015!$A$2:$K$300,6,)</f>
        <v>612646.11</v>
      </c>
      <c r="O188" s="39">
        <v>1238592.8400000001</v>
      </c>
      <c r="P188" s="36">
        <v>28.89</v>
      </c>
      <c r="Q188" s="1"/>
    </row>
    <row r="189" spans="1:17" x14ac:dyDescent="0.25">
      <c r="A189" s="16">
        <v>179</v>
      </c>
      <c r="B189" s="25">
        <v>190</v>
      </c>
      <c r="C189" s="27">
        <v>5216403</v>
      </c>
      <c r="D189" s="27" t="s">
        <v>464</v>
      </c>
      <c r="E189" s="30">
        <v>2015</v>
      </c>
      <c r="F189" s="33">
        <f t="shared" si="5"/>
        <v>38687517.049999997</v>
      </c>
      <c r="G189" s="15">
        <v>4947585.5</v>
      </c>
      <c r="H189" s="15">
        <v>33739931.549999997</v>
      </c>
      <c r="I189" s="17">
        <f>VLOOKUP(B189,FUNDEB_ValoresCertif2015!$A$2:$C$300,3,)</f>
        <v>4774098.1500000004</v>
      </c>
      <c r="J189" s="33">
        <f>IFERROR(VLOOKUP(B189,Valores_MDE_2015!$A$2:$E$300,5,),0)</f>
        <v>24708.01</v>
      </c>
      <c r="K189" s="15">
        <f t="shared" si="4"/>
        <v>13561297.08</v>
      </c>
      <c r="L189" s="15">
        <v>13586005.09</v>
      </c>
      <c r="M189" s="15">
        <f>VLOOKUP(B189,FUNDEB_ValoresCertif2015!$A$2:$K$300,5,)</f>
        <v>3595981.78</v>
      </c>
      <c r="N189" s="17">
        <f>VLOOKUP(B189,FUNDEB_ValoresCertif2015!$A$2:$K$300,6,)</f>
        <v>2122396.4</v>
      </c>
      <c r="O189" s="39">
        <v>3500117</v>
      </c>
      <c r="P189" s="36">
        <v>26.07</v>
      </c>
      <c r="Q189" s="1"/>
    </row>
    <row r="190" spans="1:17" x14ac:dyDescent="0.25">
      <c r="A190" s="16">
        <v>180</v>
      </c>
      <c r="B190" s="25">
        <v>292</v>
      </c>
      <c r="C190" s="27">
        <v>5216452</v>
      </c>
      <c r="D190" s="27" t="s">
        <v>465</v>
      </c>
      <c r="E190" s="30">
        <v>2015</v>
      </c>
      <c r="F190" s="33">
        <f t="shared" si="5"/>
        <v>19774343.760000002</v>
      </c>
      <c r="G190" s="15">
        <v>1335343.19</v>
      </c>
      <c r="H190" s="15">
        <v>18439000.57</v>
      </c>
      <c r="I190" s="17">
        <f>VLOOKUP(B190,FUNDEB_ValoresCertif2015!$A$2:$C$300,3,)</f>
        <v>1663618.05</v>
      </c>
      <c r="J190" s="33">
        <f>IFERROR(VLOOKUP(B190,Valores_MDE_2015!$A$2:$E$300,5,),0)</f>
        <v>159265.32999999999</v>
      </c>
      <c r="K190" s="15">
        <f t="shared" si="4"/>
        <v>3846204.6</v>
      </c>
      <c r="L190" s="15">
        <v>4005469.93</v>
      </c>
      <c r="M190" s="15">
        <f>VLOOKUP(B190,FUNDEB_ValoresCertif2015!$A$2:$K$300,5,)</f>
        <v>1773336.97</v>
      </c>
      <c r="N190" s="17">
        <f>VLOOKUP(B190,FUNDEB_ValoresCertif2015!$A$2:$K$300,6,)</f>
        <v>46897.83</v>
      </c>
      <c r="O190" s="39">
        <v>-1548952.59</v>
      </c>
      <c r="P190" s="36">
        <v>28.09</v>
      </c>
      <c r="Q190" s="1"/>
    </row>
    <row r="191" spans="1:17" x14ac:dyDescent="0.25">
      <c r="A191" s="16">
        <v>181</v>
      </c>
      <c r="B191" s="25">
        <v>191</v>
      </c>
      <c r="C191" s="27">
        <v>5216809</v>
      </c>
      <c r="D191" s="27" t="s">
        <v>466</v>
      </c>
      <c r="E191" s="30">
        <v>2015</v>
      </c>
      <c r="F191" s="33">
        <f t="shared" si="5"/>
        <v>15500186.109999999</v>
      </c>
      <c r="G191" s="15">
        <v>2543649.88</v>
      </c>
      <c r="H191" s="15">
        <v>12956536.23</v>
      </c>
      <c r="I191" s="17">
        <f>VLOOKUP(B191,FUNDEB_ValoresCertif2015!$A$2:$C$300,3,)</f>
        <v>1916705.24</v>
      </c>
      <c r="J191" s="33">
        <f>IFERROR(VLOOKUP(B191,Valores_MDE_2015!$A$2:$E$300,5,),0)</f>
        <v>4981.7299999999996</v>
      </c>
      <c r="K191" s="15">
        <f t="shared" si="4"/>
        <v>4410506.5399999991</v>
      </c>
      <c r="L191" s="15">
        <v>4415488.2699999996</v>
      </c>
      <c r="M191" s="15">
        <f>VLOOKUP(B191,FUNDEB_ValoresCertif2015!$A$2:$K$300,5,)</f>
        <v>1886856.76</v>
      </c>
      <c r="N191" s="17">
        <f>VLOOKUP(B191,FUNDEB_ValoresCertif2015!$A$2:$K$300,6,)</f>
        <v>27106.42</v>
      </c>
      <c r="O191" s="39">
        <v>-553868.85</v>
      </c>
      <c r="P191" s="36">
        <v>32.06</v>
      </c>
      <c r="Q191" s="1"/>
    </row>
    <row r="192" spans="1:17" x14ac:dyDescent="0.25">
      <c r="A192" s="16">
        <v>182</v>
      </c>
      <c r="B192" s="25">
        <v>192</v>
      </c>
      <c r="C192" s="27">
        <v>5216908</v>
      </c>
      <c r="D192" s="27" t="s">
        <v>467</v>
      </c>
      <c r="E192" s="30">
        <v>2015</v>
      </c>
      <c r="F192" s="33">
        <f t="shared" si="5"/>
        <v>13331436.58</v>
      </c>
      <c r="G192" s="15">
        <v>3982065.73</v>
      </c>
      <c r="H192" s="15">
        <v>9349370.8499999996</v>
      </c>
      <c r="I192" s="17">
        <f>VLOOKUP(B192,FUNDEB_ValoresCertif2015!$A$2:$C$300,3,)</f>
        <v>708346.95</v>
      </c>
      <c r="J192" s="33">
        <f>IFERROR(VLOOKUP(B192,Valores_MDE_2015!$A$2:$E$300,5,),0)</f>
        <v>0</v>
      </c>
      <c r="K192" s="15">
        <f t="shared" si="4"/>
        <v>2878187.5</v>
      </c>
      <c r="L192" s="15">
        <v>2878187.5</v>
      </c>
      <c r="M192" s="15">
        <f>VLOOKUP(B192,FUNDEB_ValoresCertif2015!$A$2:$K$300,5,)</f>
        <v>589812.77</v>
      </c>
      <c r="N192" s="17">
        <f>VLOOKUP(B192,FUNDEB_ValoresCertif2015!$A$2:$K$300,6,)</f>
        <v>126566.32</v>
      </c>
      <c r="O192" s="39">
        <v>-986406.37</v>
      </c>
      <c r="P192" s="36">
        <v>28.99</v>
      </c>
      <c r="Q192" s="1"/>
    </row>
    <row r="193" spans="1:17" x14ac:dyDescent="0.25">
      <c r="A193" s="16">
        <v>183</v>
      </c>
      <c r="B193" s="25">
        <v>193</v>
      </c>
      <c r="C193" s="27">
        <v>5217104</v>
      </c>
      <c r="D193" s="27" t="s">
        <v>468</v>
      </c>
      <c r="E193" s="30">
        <v>2015</v>
      </c>
      <c r="F193" s="33">
        <f t="shared" si="5"/>
        <v>39058746.030000001</v>
      </c>
      <c r="G193" s="15">
        <v>5340311</v>
      </c>
      <c r="H193" s="15">
        <v>33718435.030000001</v>
      </c>
      <c r="I193" s="17">
        <f>VLOOKUP(B193,FUNDEB_ValoresCertif2015!$A$2:$C$300,3,)</f>
        <v>8036669.3399999999</v>
      </c>
      <c r="J193" s="33">
        <f>IFERROR(VLOOKUP(B193,Valores_MDE_2015!$A$2:$E$300,5,),0)</f>
        <v>1054594.98</v>
      </c>
      <c r="K193" s="15">
        <f t="shared" si="4"/>
        <v>13027595.199999999</v>
      </c>
      <c r="L193" s="15">
        <v>14082190.18</v>
      </c>
      <c r="M193" s="15">
        <f>VLOOKUP(B193,FUNDEB_ValoresCertif2015!$A$2:$K$300,5,)</f>
        <v>5563178.79</v>
      </c>
      <c r="N193" s="17">
        <f>VLOOKUP(B193,FUNDEB_ValoresCertif2015!$A$2:$K$300,6,)</f>
        <v>2635119.66</v>
      </c>
      <c r="O193" s="39">
        <v>2268256.63</v>
      </c>
      <c r="P193" s="36">
        <v>30.25</v>
      </c>
      <c r="Q193" s="1"/>
    </row>
    <row r="194" spans="1:17" x14ac:dyDescent="0.25">
      <c r="A194" s="16">
        <v>184</v>
      </c>
      <c r="B194" s="25">
        <v>194</v>
      </c>
      <c r="C194" s="27">
        <v>5217203</v>
      </c>
      <c r="D194" s="27" t="s">
        <v>469</v>
      </c>
      <c r="E194" s="30">
        <v>2015</v>
      </c>
      <c r="F194" s="33">
        <f t="shared" si="5"/>
        <v>19086699.77</v>
      </c>
      <c r="G194" s="15">
        <v>3407537.85</v>
      </c>
      <c r="H194" s="15">
        <v>15679161.92</v>
      </c>
      <c r="I194" s="17">
        <f>VLOOKUP(B194,FUNDEB_ValoresCertif2015!$A$2:$C$300,3,)</f>
        <v>3221684.12</v>
      </c>
      <c r="J194" s="33">
        <f>IFERROR(VLOOKUP(B194,Valores_MDE_2015!$A$2:$E$300,5,),0)</f>
        <v>1596.82</v>
      </c>
      <c r="K194" s="15">
        <f t="shared" si="4"/>
        <v>5894915.2199999997</v>
      </c>
      <c r="L194" s="15">
        <v>5896512.04</v>
      </c>
      <c r="M194" s="15">
        <f>VLOOKUP(B194,FUNDEB_ValoresCertif2015!$A$2:$K$300,5,)</f>
        <v>2499867.92</v>
      </c>
      <c r="N194" s="17">
        <f>VLOOKUP(B194,FUNDEB_ValoresCertif2015!$A$2:$K$300,6,)</f>
        <v>584553.78</v>
      </c>
      <c r="O194" s="39">
        <v>305961.06</v>
      </c>
      <c r="P194" s="36">
        <v>29.29</v>
      </c>
      <c r="Q194" s="1"/>
    </row>
    <row r="195" spans="1:17" x14ac:dyDescent="0.25">
      <c r="A195" s="16">
        <v>185</v>
      </c>
      <c r="B195" s="25">
        <v>195</v>
      </c>
      <c r="C195" s="27">
        <v>5217302</v>
      </c>
      <c r="D195" s="27" t="s">
        <v>470</v>
      </c>
      <c r="E195" s="30">
        <v>2015</v>
      </c>
      <c r="F195" s="33">
        <f t="shared" si="5"/>
        <v>28374365.870000001</v>
      </c>
      <c r="G195" s="15">
        <v>3987631.21</v>
      </c>
      <c r="H195" s="15">
        <v>24386734.66</v>
      </c>
      <c r="I195" s="17">
        <f>VLOOKUP(B195,FUNDEB_ValoresCertif2015!$A$2:$C$300,3,)</f>
        <v>8324003.1500000004</v>
      </c>
      <c r="J195" s="33">
        <f>IFERROR(VLOOKUP(B195,Valores_MDE_2015!$A$2:$E$300,5,),0)</f>
        <v>19636.5</v>
      </c>
      <c r="K195" s="15">
        <f t="shared" si="4"/>
        <v>11713104.970000001</v>
      </c>
      <c r="L195" s="15">
        <v>11732741.470000001</v>
      </c>
      <c r="M195" s="15">
        <f>VLOOKUP(B195,FUNDEB_ValoresCertif2015!$A$2:$K$300,5,)</f>
        <v>7015590.71</v>
      </c>
      <c r="N195" s="17">
        <f>VLOOKUP(B195,FUNDEB_ValoresCertif2015!$A$2:$K$300,6,)</f>
        <v>1588990.9</v>
      </c>
      <c r="O195" s="39">
        <v>3988217.89</v>
      </c>
      <c r="P195" s="36">
        <v>27.29</v>
      </c>
      <c r="Q195" s="1"/>
    </row>
    <row r="196" spans="1:17" x14ac:dyDescent="0.25">
      <c r="A196" s="16">
        <v>186</v>
      </c>
      <c r="B196" s="25">
        <v>196</v>
      </c>
      <c r="C196" s="27">
        <v>5217401</v>
      </c>
      <c r="D196" s="27" t="s">
        <v>471</v>
      </c>
      <c r="E196" s="30">
        <v>2015</v>
      </c>
      <c r="F196" s="33">
        <f t="shared" si="5"/>
        <v>36292642.899999999</v>
      </c>
      <c r="G196" s="15">
        <v>3898057.59</v>
      </c>
      <c r="H196" s="15">
        <v>32394585.309999999</v>
      </c>
      <c r="I196" s="17">
        <f>VLOOKUP(B196,FUNDEB_ValoresCertif2015!$A$2:$C$300,3,)</f>
        <v>6185728.0800000001</v>
      </c>
      <c r="J196" s="33">
        <f>IFERROR(VLOOKUP(B196,Valores_MDE_2015!$A$2:$E$300,5,),0)</f>
        <v>817654.62</v>
      </c>
      <c r="K196" s="15">
        <f t="shared" si="4"/>
        <v>8701628.5200000014</v>
      </c>
      <c r="L196" s="15">
        <v>9519283.1400000006</v>
      </c>
      <c r="M196" s="15">
        <f>VLOOKUP(B196,FUNDEB_ValoresCertif2015!$A$2:$K$300,5,)</f>
        <v>4848628.0599999996</v>
      </c>
      <c r="N196" s="17">
        <f>VLOOKUP(B196,FUNDEB_ValoresCertif2015!$A$2:$K$300,6,)</f>
        <v>1425524.75</v>
      </c>
      <c r="O196" s="39">
        <v>94404.27</v>
      </c>
      <c r="P196" s="36">
        <v>25.97</v>
      </c>
      <c r="Q196" s="1"/>
    </row>
    <row r="197" spans="1:17" x14ac:dyDescent="0.25">
      <c r="A197" s="16">
        <v>187</v>
      </c>
      <c r="B197" s="25">
        <v>197</v>
      </c>
      <c r="C197" s="27">
        <v>5217609</v>
      </c>
      <c r="D197" s="27" t="s">
        <v>472</v>
      </c>
      <c r="E197" s="30">
        <v>2015</v>
      </c>
      <c r="F197" s="33">
        <f t="shared" si="5"/>
        <v>58371728.579999998</v>
      </c>
      <c r="G197" s="15">
        <v>18219737.390000001</v>
      </c>
      <c r="H197" s="15">
        <v>40151991.189999998</v>
      </c>
      <c r="I197" s="17">
        <f>VLOOKUP(B197,FUNDEB_ValoresCertif2015!$A$2:$C$300,3,)</f>
        <v>53606581.969999999</v>
      </c>
      <c r="J197" s="33">
        <f>IFERROR(VLOOKUP(B197,Valores_MDE_2015!$A$2:$E$300,5,),0)</f>
        <v>0</v>
      </c>
      <c r="K197" s="15">
        <f t="shared" si="4"/>
        <v>70343644.760000005</v>
      </c>
      <c r="L197" s="15">
        <v>70343644.760000005</v>
      </c>
      <c r="M197" s="15">
        <f>VLOOKUP(B197,FUNDEB_ValoresCertif2015!$A$2:$K$300,5,)</f>
        <v>51091576.909999996</v>
      </c>
      <c r="N197" s="17">
        <f>VLOOKUP(B197,FUNDEB_ValoresCertif2015!$A$2:$K$300,6,)</f>
        <v>10428022.9</v>
      </c>
      <c r="O197" s="39">
        <v>48669430.460000001</v>
      </c>
      <c r="P197" s="36">
        <v>37.130000000000003</v>
      </c>
      <c r="Q197" s="1"/>
    </row>
    <row r="198" spans="1:17" x14ac:dyDescent="0.25">
      <c r="A198" s="16">
        <v>188</v>
      </c>
      <c r="B198" s="25">
        <v>198</v>
      </c>
      <c r="C198" s="27">
        <v>5217708</v>
      </c>
      <c r="D198" s="27" t="s">
        <v>473</v>
      </c>
      <c r="E198" s="30">
        <v>2015</v>
      </c>
      <c r="F198" s="33">
        <f t="shared" si="5"/>
        <v>27991760.189999998</v>
      </c>
      <c r="G198" s="15">
        <v>3618234.17</v>
      </c>
      <c r="H198" s="15">
        <v>24373526.02</v>
      </c>
      <c r="I198" s="17">
        <f>VLOOKUP(B198,FUNDEB_ValoresCertif2015!$A$2:$C$300,3,)</f>
        <v>4885129.16</v>
      </c>
      <c r="J198" s="33">
        <f>IFERROR(VLOOKUP(B198,Valores_MDE_2015!$A$2:$E$300,5,),0)</f>
        <v>0</v>
      </c>
      <c r="K198" s="15">
        <f t="shared" si="4"/>
        <v>7707884.3700000001</v>
      </c>
      <c r="L198" s="15">
        <v>7707884.3700000001</v>
      </c>
      <c r="M198" s="15">
        <f>VLOOKUP(B198,FUNDEB_ValoresCertif2015!$A$2:$K$300,5,)</f>
        <v>4715830.1100000003</v>
      </c>
      <c r="N198" s="17">
        <f>VLOOKUP(B198,FUNDEB_ValoresCertif2015!$A$2:$K$300,6,)</f>
        <v>422907.79</v>
      </c>
      <c r="O198" s="39">
        <v>657246.78</v>
      </c>
      <c r="P198" s="36">
        <v>25.19</v>
      </c>
      <c r="Q198" s="1"/>
    </row>
    <row r="199" spans="1:17" x14ac:dyDescent="0.25">
      <c r="A199" s="16">
        <v>189</v>
      </c>
      <c r="B199" s="25">
        <v>199</v>
      </c>
      <c r="C199" s="27">
        <v>5218003</v>
      </c>
      <c r="D199" s="27" t="s">
        <v>474</v>
      </c>
      <c r="E199" s="30">
        <v>2015</v>
      </c>
      <c r="F199" s="33">
        <f t="shared" si="5"/>
        <v>47580176.07</v>
      </c>
      <c r="G199" s="15">
        <v>9957314.8699999992</v>
      </c>
      <c r="H199" s="15">
        <v>37622861.200000003</v>
      </c>
      <c r="I199" s="17">
        <f>VLOOKUP(B199,FUNDEB_ValoresCertif2015!$A$2:$C$300,3,)</f>
        <v>15234528.51</v>
      </c>
      <c r="J199" s="33">
        <f>IFERROR(VLOOKUP(B199,Valores_MDE_2015!$A$2:$E$300,5,),0)</f>
        <v>30695.55</v>
      </c>
      <c r="K199" s="15">
        <f t="shared" si="4"/>
        <v>23516898.5</v>
      </c>
      <c r="L199" s="15">
        <v>23547594.050000001</v>
      </c>
      <c r="M199" s="15">
        <f>VLOOKUP(B199,FUNDEB_ValoresCertif2015!$A$2:$K$300,5,)</f>
        <v>15192167.85</v>
      </c>
      <c r="N199" s="17">
        <f>VLOOKUP(B199,FUNDEB_ValoresCertif2015!$A$2:$K$300,6,)</f>
        <v>395634.11</v>
      </c>
      <c r="O199" s="39">
        <v>9031407.2699999996</v>
      </c>
      <c r="P199" s="36">
        <v>30.51</v>
      </c>
      <c r="Q199" s="1"/>
    </row>
    <row r="200" spans="1:17" x14ac:dyDescent="0.25">
      <c r="A200" s="16">
        <v>190</v>
      </c>
      <c r="B200" s="25">
        <v>391</v>
      </c>
      <c r="C200" s="27">
        <v>5218052</v>
      </c>
      <c r="D200" s="27" t="s">
        <v>475</v>
      </c>
      <c r="E200" s="30">
        <v>2015</v>
      </c>
      <c r="F200" s="33">
        <f t="shared" si="5"/>
        <v>15854117.84</v>
      </c>
      <c r="G200" s="15">
        <v>1043639.31</v>
      </c>
      <c r="H200" s="15">
        <v>14810478.529999999</v>
      </c>
      <c r="I200" s="17">
        <f>VLOOKUP(B200,FUNDEB_ValoresCertif2015!$A$2:$C$300,3,)</f>
        <v>1481466.43</v>
      </c>
      <c r="J200" s="33">
        <f>IFERROR(VLOOKUP(B200,Valores_MDE_2015!$A$2:$E$300,5,),0)</f>
        <v>28801.34</v>
      </c>
      <c r="K200" s="15">
        <f t="shared" si="4"/>
        <v>3346946.4000000004</v>
      </c>
      <c r="L200" s="15">
        <v>3375747.74</v>
      </c>
      <c r="M200" s="15">
        <f>VLOOKUP(B200,FUNDEB_ValoresCertif2015!$A$2:$K$300,5,)</f>
        <v>1303127.92</v>
      </c>
      <c r="N200" s="17">
        <f>VLOOKUP(B200,FUNDEB_ValoresCertif2015!$A$2:$K$300,6,)</f>
        <v>172856.68</v>
      </c>
      <c r="O200" s="39">
        <v>-1028453</v>
      </c>
      <c r="P200" s="36">
        <v>27.78</v>
      </c>
      <c r="Q200" s="1"/>
    </row>
    <row r="201" spans="1:17" x14ac:dyDescent="0.25">
      <c r="A201" s="16">
        <v>191</v>
      </c>
      <c r="B201" s="25">
        <v>200</v>
      </c>
      <c r="C201" s="27">
        <v>5218102</v>
      </c>
      <c r="D201" s="27" t="s">
        <v>476</v>
      </c>
      <c r="E201" s="30">
        <v>2015</v>
      </c>
      <c r="F201" s="33">
        <f t="shared" si="5"/>
        <v>16284403.59</v>
      </c>
      <c r="G201" s="15">
        <v>1021760.98</v>
      </c>
      <c r="H201" s="15">
        <v>15262642.609999999</v>
      </c>
      <c r="I201" s="17">
        <f>VLOOKUP(B201,FUNDEB_ValoresCertif2015!$A$2:$C$300,3,)</f>
        <v>1447013.5</v>
      </c>
      <c r="J201" s="33">
        <f>IFERROR(VLOOKUP(B201,Valores_MDE_2015!$A$2:$E$300,5,),0)</f>
        <v>203637.52</v>
      </c>
      <c r="K201" s="15">
        <f t="shared" si="4"/>
        <v>2411789.21</v>
      </c>
      <c r="L201" s="15">
        <v>2615426.73</v>
      </c>
      <c r="M201" s="15">
        <f>VLOOKUP(B201,FUNDEB_ValoresCertif2015!$A$2:$K$300,5,)</f>
        <v>1438984.59</v>
      </c>
      <c r="N201" s="17">
        <f>VLOOKUP(B201,FUNDEB_ValoresCertif2015!$A$2:$K$300,6,)</f>
        <v>2000</v>
      </c>
      <c r="O201" s="39">
        <v>-1398377.48</v>
      </c>
      <c r="P201" s="36">
        <v>24.65</v>
      </c>
      <c r="Q201" s="1"/>
    </row>
    <row r="202" spans="1:17" x14ac:dyDescent="0.25">
      <c r="A202" s="16">
        <v>192</v>
      </c>
      <c r="B202" s="25">
        <v>201</v>
      </c>
      <c r="C202" s="27">
        <v>5218300</v>
      </c>
      <c r="D202" s="27" t="s">
        <v>477</v>
      </c>
      <c r="E202" s="30">
        <v>2015</v>
      </c>
      <c r="F202" s="33">
        <f t="shared" si="5"/>
        <v>32434031.530000001</v>
      </c>
      <c r="G202" s="15">
        <v>5447903.2300000004</v>
      </c>
      <c r="H202" s="15">
        <v>26986128.300000001</v>
      </c>
      <c r="I202" s="17">
        <f>VLOOKUP(B202,FUNDEB_ValoresCertif2015!$A$2:$C$300,3,)</f>
        <v>13930731.880000001</v>
      </c>
      <c r="J202" s="33">
        <f>IFERROR(VLOOKUP(B202,Valores_MDE_2015!$A$2:$E$300,5,),0)</f>
        <v>0</v>
      </c>
      <c r="K202" s="15">
        <f t="shared" si="4"/>
        <v>20849337.120000001</v>
      </c>
      <c r="L202" s="15">
        <v>20849337.120000001</v>
      </c>
      <c r="M202" s="15">
        <f>VLOOKUP(B202,FUNDEB_ValoresCertif2015!$A$2:$K$300,5,)</f>
        <v>12021017.460000001</v>
      </c>
      <c r="N202" s="17">
        <f>VLOOKUP(B202,FUNDEB_ValoresCertif2015!$A$2:$K$300,6,)</f>
        <v>2442754.65</v>
      </c>
      <c r="O202" s="39">
        <v>9880936.0899999999</v>
      </c>
      <c r="P202" s="36">
        <v>33.82</v>
      </c>
      <c r="Q202" s="1"/>
    </row>
    <row r="203" spans="1:17" x14ac:dyDescent="0.25">
      <c r="A203" s="16">
        <v>193</v>
      </c>
      <c r="B203" s="25">
        <v>296</v>
      </c>
      <c r="C203" s="27">
        <v>5218391</v>
      </c>
      <c r="D203" s="27" t="s">
        <v>478</v>
      </c>
      <c r="E203" s="30">
        <v>2015</v>
      </c>
      <c r="F203" s="33">
        <f t="shared" si="5"/>
        <v>9533718.0199999996</v>
      </c>
      <c r="G203" s="15">
        <v>476016.92</v>
      </c>
      <c r="H203" s="15">
        <v>9057701.0999999996</v>
      </c>
      <c r="I203" s="17">
        <f>VLOOKUP(B203,FUNDEB_ValoresCertif2015!$A$2:$C$300,3,)</f>
        <v>393587.73</v>
      </c>
      <c r="J203" s="33">
        <f>IFERROR(VLOOKUP(B203,Valores_MDE_2015!$A$2:$E$300,5,),0)</f>
        <v>0</v>
      </c>
      <c r="K203" s="15">
        <f t="shared" ref="K203:K256" si="6">L203-J203</f>
        <v>1966124.38</v>
      </c>
      <c r="L203" s="15">
        <v>1966124.38</v>
      </c>
      <c r="M203" s="15">
        <f>VLOOKUP(B203,FUNDEB_ValoresCertif2015!$A$2:$K$300,5,)</f>
        <v>392440.49</v>
      </c>
      <c r="N203" s="17">
        <f>VLOOKUP(B203,FUNDEB_ValoresCertif2015!$A$2:$K$300,6,)</f>
        <v>6445.15</v>
      </c>
      <c r="O203" s="39">
        <v>-1216634.8799999999</v>
      </c>
      <c r="P203" s="36">
        <v>33.380000000000003</v>
      </c>
      <c r="Q203" s="1"/>
    </row>
    <row r="204" spans="1:17" x14ac:dyDescent="0.25">
      <c r="A204" s="16">
        <v>194</v>
      </c>
      <c r="B204" s="25">
        <v>248</v>
      </c>
      <c r="C204" s="27">
        <v>5218508</v>
      </c>
      <c r="D204" s="27" t="s">
        <v>479</v>
      </c>
      <c r="E204" s="30">
        <v>2015</v>
      </c>
      <c r="F204" s="33">
        <f t="shared" ref="F204:F256" si="7">G204+H204</f>
        <v>81426577.659999996</v>
      </c>
      <c r="G204" s="15">
        <v>18455380.920000002</v>
      </c>
      <c r="H204" s="15">
        <v>62971196.740000002</v>
      </c>
      <c r="I204" s="17">
        <f>VLOOKUP(B204,FUNDEB_ValoresCertif2015!$A$2:$C$300,3,)</f>
        <v>17787140.300000001</v>
      </c>
      <c r="J204" s="33">
        <f>IFERROR(VLOOKUP(B204,Valores_MDE_2015!$A$2:$E$300,5,),0)</f>
        <v>233994.45</v>
      </c>
      <c r="K204" s="15">
        <f t="shared" si="6"/>
        <v>30008771.310000002</v>
      </c>
      <c r="L204" s="15">
        <v>30242765.760000002</v>
      </c>
      <c r="M204" s="15">
        <f>VLOOKUP(B204,FUNDEB_ValoresCertif2015!$A$2:$K$300,5,)</f>
        <v>17029804.809999999</v>
      </c>
      <c r="N204" s="17">
        <f>VLOOKUP(B204,FUNDEB_ValoresCertif2015!$A$2:$K$300,6,)</f>
        <v>1887934.77</v>
      </c>
      <c r="O204" s="39">
        <v>7372506.7000000002</v>
      </c>
      <c r="P204" s="36">
        <v>28.09</v>
      </c>
      <c r="Q204" s="1"/>
    </row>
    <row r="205" spans="1:17" x14ac:dyDescent="0.25">
      <c r="A205" s="16">
        <v>195</v>
      </c>
      <c r="B205" s="25">
        <v>202</v>
      </c>
      <c r="C205" s="27">
        <v>5218607</v>
      </c>
      <c r="D205" s="27" t="s">
        <v>480</v>
      </c>
      <c r="E205" s="30">
        <v>2015</v>
      </c>
      <c r="F205" s="33">
        <f t="shared" si="7"/>
        <v>14699399.75</v>
      </c>
      <c r="G205" s="15">
        <v>1378679.13</v>
      </c>
      <c r="H205" s="15">
        <v>13320720.619999999</v>
      </c>
      <c r="I205" s="17">
        <f>VLOOKUP(B205,FUNDEB_ValoresCertif2015!$A$2:$C$300,3,)</f>
        <v>3350223.71</v>
      </c>
      <c r="J205" s="33">
        <f>IFERROR(VLOOKUP(B205,Valores_MDE_2015!$A$2:$E$300,5,),0)</f>
        <v>1297.54</v>
      </c>
      <c r="K205" s="15">
        <f t="shared" si="6"/>
        <v>5606455.2299999995</v>
      </c>
      <c r="L205" s="15">
        <v>5607752.7699999996</v>
      </c>
      <c r="M205" s="15">
        <f>VLOOKUP(B205,FUNDEB_ValoresCertif2015!$A$2:$K$300,5,)</f>
        <v>2241033.69</v>
      </c>
      <c r="N205" s="17">
        <f>VLOOKUP(B205,FUNDEB_ValoresCertif2015!$A$2:$K$300,6,)</f>
        <v>1227521.83</v>
      </c>
      <c r="O205" s="39">
        <v>1000243.49</v>
      </c>
      <c r="P205" s="36">
        <v>31.34</v>
      </c>
      <c r="Q205" s="1"/>
    </row>
    <row r="206" spans="1:17" x14ac:dyDescent="0.25">
      <c r="A206" s="16">
        <v>196</v>
      </c>
      <c r="B206" s="25">
        <v>203</v>
      </c>
      <c r="C206" s="27">
        <v>5218706</v>
      </c>
      <c r="D206" s="27" t="s">
        <v>481</v>
      </c>
      <c r="E206" s="30">
        <v>2015</v>
      </c>
      <c r="F206" s="33">
        <f t="shared" si="7"/>
        <v>11723853.260000002</v>
      </c>
      <c r="G206" s="15">
        <v>782474.96</v>
      </c>
      <c r="H206" s="15">
        <v>10941378.300000001</v>
      </c>
      <c r="I206" s="17">
        <f>VLOOKUP(B206,FUNDEB_ValoresCertif2015!$A$2:$C$300,3,)</f>
        <v>1718035.96</v>
      </c>
      <c r="J206" s="33">
        <f>IFERROR(VLOOKUP(B206,Valores_MDE_2015!$A$2:$E$300,5,),0)</f>
        <v>64664.01</v>
      </c>
      <c r="K206" s="15">
        <f t="shared" si="6"/>
        <v>2639552.85</v>
      </c>
      <c r="L206" s="15">
        <v>2704216.86</v>
      </c>
      <c r="M206" s="15">
        <f>VLOOKUP(B206,FUNDEB_ValoresCertif2015!$A$2:$K$300,5,)</f>
        <v>1472190.94</v>
      </c>
      <c r="N206" s="17">
        <f>VLOOKUP(B206,FUNDEB_ValoresCertif2015!$A$2:$K$300,6,)</f>
        <v>274195.92</v>
      </c>
      <c r="O206" s="39">
        <v>-180684</v>
      </c>
      <c r="P206" s="36">
        <v>24.61</v>
      </c>
      <c r="Q206" s="1"/>
    </row>
    <row r="207" spans="1:17" x14ac:dyDescent="0.25">
      <c r="A207" s="16">
        <v>197</v>
      </c>
      <c r="B207" s="25">
        <v>204</v>
      </c>
      <c r="C207" s="27">
        <v>5218789</v>
      </c>
      <c r="D207" s="27" t="s">
        <v>482</v>
      </c>
      <c r="E207" s="30">
        <v>2015</v>
      </c>
      <c r="F207" s="33">
        <f t="shared" si="7"/>
        <v>18764154.619999997</v>
      </c>
      <c r="G207" s="15">
        <v>6377239.3499999996</v>
      </c>
      <c r="H207" s="15">
        <v>12386915.27</v>
      </c>
      <c r="I207" s="17">
        <f>VLOOKUP(B207,FUNDEB_ValoresCertif2015!$A$2:$C$300,3,)</f>
        <v>2033036.27</v>
      </c>
      <c r="J207" s="33">
        <f>IFERROR(VLOOKUP(B207,Valores_MDE_2015!$A$2:$E$300,5,),0)</f>
        <v>689459.05</v>
      </c>
      <c r="K207" s="15">
        <f t="shared" si="6"/>
        <v>3797246.74</v>
      </c>
      <c r="L207" s="15">
        <v>4486705.79</v>
      </c>
      <c r="M207" s="15">
        <f>VLOOKUP(B207,FUNDEB_ValoresCertif2015!$A$2:$K$300,5,)</f>
        <v>1595842.68</v>
      </c>
      <c r="N207" s="17">
        <f>VLOOKUP(B207,FUNDEB_ValoresCertif2015!$A$2:$K$300,6,)</f>
        <v>336696.4</v>
      </c>
      <c r="O207" s="39">
        <v>-238269.6</v>
      </c>
      <c r="P207" s="36">
        <v>25.18</v>
      </c>
      <c r="Q207" s="1"/>
    </row>
    <row r="208" spans="1:17" x14ac:dyDescent="0.25">
      <c r="A208" s="16">
        <v>198</v>
      </c>
      <c r="B208" s="25">
        <v>205</v>
      </c>
      <c r="C208" s="27">
        <v>5218805</v>
      </c>
      <c r="D208" s="27" t="s">
        <v>483</v>
      </c>
      <c r="E208" s="30">
        <v>2015</v>
      </c>
      <c r="F208" s="33">
        <f t="shared" si="7"/>
        <v>386352379.59000003</v>
      </c>
      <c r="G208" s="15">
        <v>115473365.37</v>
      </c>
      <c r="H208" s="15">
        <v>270879014.22000003</v>
      </c>
      <c r="I208" s="17">
        <f>VLOOKUP(B208,FUNDEB_ValoresCertif2015!$A$2:$C$300,3,)</f>
        <v>74148195.659999996</v>
      </c>
      <c r="J208" s="33">
        <f>IFERROR(VLOOKUP(B208,Valores_MDE_2015!$A$2:$E$300,5,),0)</f>
        <v>10638823.359999999</v>
      </c>
      <c r="K208" s="15">
        <f t="shared" si="6"/>
        <v>136397476.77999997</v>
      </c>
      <c r="L208" s="15">
        <v>147036300.13999999</v>
      </c>
      <c r="M208" s="15">
        <f>VLOOKUP(B208,FUNDEB_ValoresCertif2015!$A$2:$K$300,5,)</f>
        <v>74281249.049999997</v>
      </c>
      <c r="N208" s="17">
        <f>VLOOKUP(B208,FUNDEB_ValoresCertif2015!$A$2:$K$300,6,)</f>
        <v>375.55</v>
      </c>
      <c r="O208" s="39">
        <v>23381446.609999999</v>
      </c>
      <c r="P208" s="36">
        <v>32.01</v>
      </c>
      <c r="Q208" s="1"/>
    </row>
    <row r="209" spans="1:17" x14ac:dyDescent="0.25">
      <c r="A209" s="16">
        <v>199</v>
      </c>
      <c r="B209" s="25">
        <v>207</v>
      </c>
      <c r="C209" s="27">
        <v>5218904</v>
      </c>
      <c r="D209" s="27" t="s">
        <v>484</v>
      </c>
      <c r="E209" s="30">
        <v>2015</v>
      </c>
      <c r="F209" s="33">
        <f t="shared" si="7"/>
        <v>24491930.770000003</v>
      </c>
      <c r="G209" s="15">
        <v>3338183.24</v>
      </c>
      <c r="H209" s="15">
        <v>21153747.530000001</v>
      </c>
      <c r="I209" s="17">
        <f>VLOOKUP(B209,FUNDEB_ValoresCertif2015!$A$2:$C$300,3,)</f>
        <v>7325798.9100000001</v>
      </c>
      <c r="J209" s="33">
        <f>IFERROR(VLOOKUP(B209,Valores_MDE_2015!$A$2:$E$300,5,),0)</f>
        <v>185200.67</v>
      </c>
      <c r="K209" s="15">
        <f t="shared" si="6"/>
        <v>10434441.08</v>
      </c>
      <c r="L209" s="15">
        <v>10619641.75</v>
      </c>
      <c r="M209" s="15">
        <f>VLOOKUP(B209,FUNDEB_ValoresCertif2015!$A$2:$K$300,5,)</f>
        <v>6547447.7300000004</v>
      </c>
      <c r="N209" s="17">
        <f>VLOOKUP(B209,FUNDEB_ValoresCertif2015!$A$2:$K$300,6,)</f>
        <v>898794.49</v>
      </c>
      <c r="O209" s="39">
        <v>3504821.5</v>
      </c>
      <c r="P209" s="36">
        <v>29.05</v>
      </c>
      <c r="Q209" s="1"/>
    </row>
    <row r="210" spans="1:17" x14ac:dyDescent="0.25">
      <c r="A210" s="16">
        <v>200</v>
      </c>
      <c r="B210" s="25">
        <v>208</v>
      </c>
      <c r="C210" s="27">
        <v>5219001</v>
      </c>
      <c r="D210" s="27" t="s">
        <v>485</v>
      </c>
      <c r="E210" s="30">
        <v>2015</v>
      </c>
      <c r="F210" s="33">
        <f t="shared" si="7"/>
        <v>11730247.439999999</v>
      </c>
      <c r="G210" s="15">
        <v>989692.42</v>
      </c>
      <c r="H210" s="15">
        <v>10740555.02</v>
      </c>
      <c r="I210" s="17">
        <f>VLOOKUP(B210,FUNDEB_ValoresCertif2015!$A$2:$C$300,3,)</f>
        <v>2263711.79</v>
      </c>
      <c r="J210" s="33">
        <f>IFERROR(VLOOKUP(B210,Valores_MDE_2015!$A$2:$E$300,5,),0)</f>
        <v>0</v>
      </c>
      <c r="K210" s="15">
        <f t="shared" si="6"/>
        <v>4260682.3899999997</v>
      </c>
      <c r="L210" s="15">
        <v>4260682.3899999997</v>
      </c>
      <c r="M210" s="15">
        <f>VLOOKUP(B210,FUNDEB_ValoresCertif2015!$A$2:$K$300,5,)</f>
        <v>1479184.43</v>
      </c>
      <c r="N210" s="17">
        <f>VLOOKUP(B210,FUNDEB_ValoresCertif2015!$A$2:$K$300,6,)</f>
        <v>901532.97</v>
      </c>
      <c r="O210" s="39">
        <v>557806.91</v>
      </c>
      <c r="P210" s="36">
        <v>31.57</v>
      </c>
      <c r="Q210" s="1"/>
    </row>
    <row r="211" spans="1:17" x14ac:dyDescent="0.25">
      <c r="A211" s="16">
        <v>201</v>
      </c>
      <c r="B211" s="25">
        <v>209</v>
      </c>
      <c r="C211" s="27">
        <v>5219100</v>
      </c>
      <c r="D211" s="27" t="s">
        <v>486</v>
      </c>
      <c r="E211" s="30">
        <v>2015</v>
      </c>
      <c r="F211" s="33">
        <f t="shared" si="7"/>
        <v>10618974.640000001</v>
      </c>
      <c r="G211" s="15">
        <v>1080086.71</v>
      </c>
      <c r="H211" s="15">
        <v>9538887.9299999997</v>
      </c>
      <c r="I211" s="17">
        <f>VLOOKUP(B211,FUNDEB_ValoresCertif2015!$A$2:$C$300,3,)</f>
        <v>2445655.5499999998</v>
      </c>
      <c r="J211" s="33">
        <f>IFERROR(VLOOKUP(B211,Valores_MDE_2015!$A$2:$E$300,5,),0)</f>
        <v>87066.89</v>
      </c>
      <c r="K211" s="15">
        <f t="shared" si="6"/>
        <v>3767299.84</v>
      </c>
      <c r="L211" s="15">
        <v>3854366.73</v>
      </c>
      <c r="M211" s="15">
        <f>VLOOKUP(B211,FUNDEB_ValoresCertif2015!$A$2:$K$300,5,)</f>
        <v>1628752.22</v>
      </c>
      <c r="N211" s="17">
        <f>VLOOKUP(B211,FUNDEB_ValoresCertif2015!$A$2:$K$300,6,)</f>
        <v>930838.98</v>
      </c>
      <c r="O211" s="39">
        <v>780356.34</v>
      </c>
      <c r="P211" s="36">
        <v>28.95</v>
      </c>
      <c r="Q211" s="1"/>
    </row>
    <row r="212" spans="1:17" x14ac:dyDescent="0.25">
      <c r="A212" s="16">
        <v>202</v>
      </c>
      <c r="B212" s="25">
        <v>210</v>
      </c>
      <c r="C212" s="27">
        <v>5219209</v>
      </c>
      <c r="D212" s="27" t="s">
        <v>487</v>
      </c>
      <c r="E212" s="30">
        <v>2015</v>
      </c>
      <c r="F212" s="33">
        <f t="shared" si="7"/>
        <v>12004200.850000001</v>
      </c>
      <c r="G212" s="15">
        <v>696226.71</v>
      </c>
      <c r="H212" s="15">
        <v>11307974.140000001</v>
      </c>
      <c r="I212" s="17">
        <f>VLOOKUP(B212,FUNDEB_ValoresCertif2015!$A$2:$C$300,3,)</f>
        <v>679682.06</v>
      </c>
      <c r="J212" s="33">
        <f>IFERROR(VLOOKUP(B212,Valores_MDE_2015!$A$2:$E$300,5,),0)</f>
        <v>0</v>
      </c>
      <c r="K212" s="15">
        <f t="shared" si="6"/>
        <v>1681859.6</v>
      </c>
      <c r="L212" s="15">
        <v>1681859.6</v>
      </c>
      <c r="M212" s="15">
        <f>VLOOKUP(B212,FUNDEB_ValoresCertif2015!$A$2:$K$300,5,)</f>
        <v>808091.13</v>
      </c>
      <c r="N212" s="17">
        <f>VLOOKUP(B212,FUNDEB_ValoresCertif2015!$A$2:$K$300,6,)</f>
        <v>49917.54</v>
      </c>
      <c r="O212" s="39">
        <v>-1451556.16</v>
      </c>
      <c r="P212" s="36">
        <v>26.1</v>
      </c>
      <c r="Q212" s="1"/>
    </row>
    <row r="213" spans="1:17" x14ac:dyDescent="0.25">
      <c r="A213" s="16">
        <v>203</v>
      </c>
      <c r="B213" s="25">
        <v>211</v>
      </c>
      <c r="C213" s="27">
        <v>5219258</v>
      </c>
      <c r="D213" s="27" t="s">
        <v>488</v>
      </c>
      <c r="E213" s="30">
        <v>2015</v>
      </c>
      <c r="F213" s="33">
        <f t="shared" si="7"/>
        <v>14996749.310000001</v>
      </c>
      <c r="G213" s="15">
        <v>1125977.01</v>
      </c>
      <c r="H213" s="15">
        <v>13870772.300000001</v>
      </c>
      <c r="I213" s="17">
        <f>VLOOKUP(B213,FUNDEB_ValoresCertif2015!$A$2:$C$300,3,)</f>
        <v>2003699.59</v>
      </c>
      <c r="J213" s="33">
        <f>IFERROR(VLOOKUP(B213,Valores_MDE_2015!$A$2:$E$300,5,),0)</f>
        <v>0</v>
      </c>
      <c r="K213" s="15">
        <f t="shared" si="6"/>
        <v>3827169.34</v>
      </c>
      <c r="L213" s="15">
        <v>3827169.34</v>
      </c>
      <c r="M213" s="15">
        <f>VLOOKUP(B213,FUNDEB_ValoresCertif2015!$A$2:$K$300,5,)</f>
        <v>1830651.4</v>
      </c>
      <c r="N213" s="17">
        <f>VLOOKUP(B213,FUNDEB_ValoresCertif2015!$A$2:$K$300,6,)</f>
        <v>301079.06</v>
      </c>
      <c r="O213" s="39">
        <v>-536374.69999999995</v>
      </c>
      <c r="P213" s="36">
        <v>29.1</v>
      </c>
      <c r="Q213" s="1"/>
    </row>
    <row r="214" spans="1:17" x14ac:dyDescent="0.25">
      <c r="A214" s="16">
        <v>204</v>
      </c>
      <c r="B214" s="25">
        <v>212</v>
      </c>
      <c r="C214" s="27">
        <v>5219308</v>
      </c>
      <c r="D214" s="27" t="s">
        <v>489</v>
      </c>
      <c r="E214" s="30">
        <v>2015</v>
      </c>
      <c r="F214" s="33">
        <f t="shared" si="7"/>
        <v>58505863.609999999</v>
      </c>
      <c r="G214" s="15">
        <v>11159451.380000001</v>
      </c>
      <c r="H214" s="15">
        <v>47346412.229999997</v>
      </c>
      <c r="I214" s="17">
        <f>VLOOKUP(B214,FUNDEB_ValoresCertif2015!$A$2:$C$300,3,)</f>
        <v>9908436.7100000009</v>
      </c>
      <c r="J214" s="33">
        <f>IFERROR(VLOOKUP(B214,Valores_MDE_2015!$A$2:$E$300,5,),0)</f>
        <v>0</v>
      </c>
      <c r="K214" s="15">
        <f t="shared" si="6"/>
        <v>18660575.440000001</v>
      </c>
      <c r="L214" s="15">
        <v>18660575.440000001</v>
      </c>
      <c r="M214" s="15">
        <f>VLOOKUP(B214,FUNDEB_ValoresCertif2015!$A$2:$K$300,5,)</f>
        <v>9077688.7200000007</v>
      </c>
      <c r="N214" s="17">
        <f>VLOOKUP(B214,FUNDEB_ValoresCertif2015!$A$2:$K$300,6,)</f>
        <v>41461.81</v>
      </c>
      <c r="O214" s="39">
        <v>1613038.32</v>
      </c>
      <c r="P214" s="36">
        <v>29.14</v>
      </c>
      <c r="Q214" s="1"/>
    </row>
    <row r="215" spans="1:17" x14ac:dyDescent="0.25">
      <c r="A215" s="16">
        <v>205</v>
      </c>
      <c r="B215" s="25">
        <v>213</v>
      </c>
      <c r="C215" s="27">
        <v>5219357</v>
      </c>
      <c r="D215" s="27" t="s">
        <v>490</v>
      </c>
      <c r="E215" s="30">
        <v>2015</v>
      </c>
      <c r="F215" s="33">
        <f t="shared" si="7"/>
        <v>11195230.729999999</v>
      </c>
      <c r="G215" s="15">
        <v>1114057.78</v>
      </c>
      <c r="H215" s="15">
        <v>10081172.949999999</v>
      </c>
      <c r="I215" s="17">
        <f>VLOOKUP(B215,FUNDEB_ValoresCertif2015!$A$2:$C$300,3,)</f>
        <v>626880.81000000006</v>
      </c>
      <c r="J215" s="33">
        <f>IFERROR(VLOOKUP(B215,Valores_MDE_2015!$A$2:$E$300,5,),0)</f>
        <v>0</v>
      </c>
      <c r="K215" s="15">
        <f t="shared" si="6"/>
        <v>1966930.74</v>
      </c>
      <c r="L215" s="15">
        <v>1966930.74</v>
      </c>
      <c r="M215" s="15">
        <f>VLOOKUP(B215,FUNDEB_ValoresCertif2015!$A$2:$K$300,5,)</f>
        <v>584617.02</v>
      </c>
      <c r="N215" s="17">
        <f>VLOOKUP(B215,FUNDEB_ValoresCertif2015!$A$2:$K$300,6,)</f>
        <v>49286.99</v>
      </c>
      <c r="O215" s="39">
        <v>-1167632.0900000001</v>
      </c>
      <c r="P215" s="36">
        <v>28</v>
      </c>
      <c r="Q215" s="1"/>
    </row>
    <row r="216" spans="1:17" x14ac:dyDescent="0.25">
      <c r="A216" s="16">
        <v>206</v>
      </c>
      <c r="B216" s="25">
        <v>214</v>
      </c>
      <c r="C216" s="27">
        <v>5219407</v>
      </c>
      <c r="D216" s="27" t="s">
        <v>491</v>
      </c>
      <c r="E216" s="30">
        <v>2015</v>
      </c>
      <c r="F216" s="33">
        <f t="shared" si="7"/>
        <v>12019327.33</v>
      </c>
      <c r="G216" s="15">
        <v>908059.16</v>
      </c>
      <c r="H216" s="15">
        <v>11111268.17</v>
      </c>
      <c r="I216" s="17">
        <f>VLOOKUP(B216,FUNDEB_ValoresCertif2015!$A$2:$C$300,3,)</f>
        <v>2217930.5499999998</v>
      </c>
      <c r="J216" s="33">
        <f>IFERROR(VLOOKUP(B216,Valores_MDE_2015!$A$2:$E$300,5,),0)</f>
        <v>549535.84</v>
      </c>
      <c r="K216" s="15">
        <f t="shared" si="6"/>
        <v>3233064.96</v>
      </c>
      <c r="L216" s="15">
        <v>3782600.8</v>
      </c>
      <c r="M216" s="15">
        <f>VLOOKUP(B216,FUNDEB_ValoresCertif2015!$A$2:$K$300,5,)</f>
        <v>2239167.33</v>
      </c>
      <c r="N216" s="17">
        <f>VLOOKUP(B216,FUNDEB_ValoresCertif2015!$A$2:$K$300,6,)</f>
        <v>125799.53</v>
      </c>
      <c r="O216" s="39">
        <v>264791.27</v>
      </c>
      <c r="P216" s="36">
        <v>29.27</v>
      </c>
      <c r="Q216" s="1"/>
    </row>
    <row r="217" spans="1:17" x14ac:dyDescent="0.25">
      <c r="A217" s="16">
        <v>207</v>
      </c>
      <c r="B217" s="25">
        <v>392</v>
      </c>
      <c r="C217" s="27">
        <v>5219456</v>
      </c>
      <c r="D217" s="27" t="s">
        <v>492</v>
      </c>
      <c r="E217" s="30">
        <v>2015</v>
      </c>
      <c r="F217" s="33">
        <f t="shared" si="7"/>
        <v>9771793.3800000008</v>
      </c>
      <c r="G217" s="15">
        <v>426690.31</v>
      </c>
      <c r="H217" s="15">
        <v>9345103.0700000003</v>
      </c>
      <c r="I217" s="17">
        <f>VLOOKUP(B217,FUNDEB_ValoresCertif2015!$A$2:$C$300,3,)</f>
        <v>873458.43</v>
      </c>
      <c r="J217" s="33">
        <f>IFERROR(VLOOKUP(B217,Valores_MDE_2015!$A$2:$E$300,5,),0)</f>
        <v>0</v>
      </c>
      <c r="K217" s="15">
        <f t="shared" si="6"/>
        <v>3077581.23</v>
      </c>
      <c r="L217" s="15">
        <v>3077581.23</v>
      </c>
      <c r="M217" s="15">
        <f>VLOOKUP(B217,FUNDEB_ValoresCertif2015!$A$2:$K$300,5,)</f>
        <v>900308.37</v>
      </c>
      <c r="N217" s="17">
        <f>VLOOKUP(B217,FUNDEB_ValoresCertif2015!$A$2:$K$300,6,)</f>
        <v>18969.169999999998</v>
      </c>
      <c r="O217" s="39">
        <v>-687173.31</v>
      </c>
      <c r="P217" s="36">
        <v>38.53</v>
      </c>
      <c r="Q217" s="1"/>
    </row>
    <row r="218" spans="1:17" x14ac:dyDescent="0.25">
      <c r="A218" s="16">
        <v>208</v>
      </c>
      <c r="B218" s="25">
        <v>215</v>
      </c>
      <c r="C218" s="27">
        <v>5219506</v>
      </c>
      <c r="D218" s="27" t="s">
        <v>493</v>
      </c>
      <c r="E218" s="30">
        <v>2015</v>
      </c>
      <c r="F218" s="33">
        <f t="shared" si="7"/>
        <v>9537819.4499999993</v>
      </c>
      <c r="G218" s="15">
        <v>500416.53</v>
      </c>
      <c r="H218" s="15">
        <v>9037402.9199999999</v>
      </c>
      <c r="I218" s="17">
        <f>VLOOKUP(B218,FUNDEB_ValoresCertif2015!$A$2:$C$300,3,)</f>
        <v>844834.33</v>
      </c>
      <c r="J218" s="33">
        <f>IFERROR(VLOOKUP(B218,Valores_MDE_2015!$A$2:$E$300,5,),0)</f>
        <v>0</v>
      </c>
      <c r="K218" s="15">
        <f t="shared" si="6"/>
        <v>1947894.31</v>
      </c>
      <c r="L218" s="15">
        <v>1947894.31</v>
      </c>
      <c r="M218" s="15">
        <f>VLOOKUP(B218,FUNDEB_ValoresCertif2015!$A$2:$K$300,5,)</f>
        <v>834035.41</v>
      </c>
      <c r="N218" s="17">
        <f>VLOOKUP(B218,FUNDEB_ValoresCertif2015!$A$2:$K$300,6,)</f>
        <v>2083</v>
      </c>
      <c r="O218" s="39">
        <v>-862340.02</v>
      </c>
      <c r="P218" s="36">
        <v>29.46</v>
      </c>
      <c r="Q218" s="1"/>
    </row>
    <row r="219" spans="1:17" x14ac:dyDescent="0.25">
      <c r="A219" s="16">
        <v>209</v>
      </c>
      <c r="B219" s="25">
        <v>216</v>
      </c>
      <c r="C219" s="27">
        <v>5219605</v>
      </c>
      <c r="D219" s="27" t="s">
        <v>494</v>
      </c>
      <c r="E219" s="30">
        <v>2015</v>
      </c>
      <c r="F219" s="33">
        <f t="shared" si="7"/>
        <v>9841007.7800000012</v>
      </c>
      <c r="G219" s="15">
        <v>216221.31</v>
      </c>
      <c r="H219" s="15">
        <v>9624786.4700000007</v>
      </c>
      <c r="I219" s="17">
        <f>VLOOKUP(B219,FUNDEB_ValoresCertif2015!$A$2:$C$300,3,)</f>
        <v>1741826.46</v>
      </c>
      <c r="J219" s="33">
        <f>IFERROR(VLOOKUP(B219,Valores_MDE_2015!$A$2:$E$300,5,),0)</f>
        <v>198566.71</v>
      </c>
      <c r="K219" s="15">
        <f t="shared" si="6"/>
        <v>2720516.36</v>
      </c>
      <c r="L219" s="15">
        <v>2919083.07</v>
      </c>
      <c r="M219" s="15">
        <f>VLOOKUP(B219,FUNDEB_ValoresCertif2015!$A$2:$K$300,5,)</f>
        <v>1203177.8600000001</v>
      </c>
      <c r="N219" s="17">
        <f>VLOOKUP(B219,FUNDEB_ValoresCertif2015!$A$2:$K$300,6,)</f>
        <v>568637.13</v>
      </c>
      <c r="O219" s="39">
        <v>10138.719999999999</v>
      </c>
      <c r="P219" s="36">
        <v>29.56</v>
      </c>
      <c r="Q219" s="1"/>
    </row>
    <row r="220" spans="1:17" x14ac:dyDescent="0.25">
      <c r="A220" s="16">
        <v>210</v>
      </c>
      <c r="B220" s="25">
        <v>217</v>
      </c>
      <c r="C220" s="27">
        <v>5219704</v>
      </c>
      <c r="D220" s="27" t="s">
        <v>495</v>
      </c>
      <c r="E220" s="30">
        <v>2015</v>
      </c>
      <c r="F220" s="33">
        <f t="shared" si="7"/>
        <v>11201345.300000001</v>
      </c>
      <c r="G220" s="15">
        <v>1010462.89</v>
      </c>
      <c r="H220" s="15">
        <v>10190882.41</v>
      </c>
      <c r="I220" s="17">
        <f>VLOOKUP(B220,FUNDEB_ValoresCertif2015!$A$2:$C$300,3,)</f>
        <v>4018476.94</v>
      </c>
      <c r="J220" s="33">
        <f>IFERROR(VLOOKUP(B220,Valores_MDE_2015!$A$2:$E$300,5,),0)</f>
        <v>0</v>
      </c>
      <c r="K220" s="15">
        <f t="shared" si="6"/>
        <v>5612743.9199999999</v>
      </c>
      <c r="L220" s="15">
        <v>5612743.9199999999</v>
      </c>
      <c r="M220" s="15">
        <f>VLOOKUP(B220,FUNDEB_ValoresCertif2015!$A$2:$K$300,5,)</f>
        <v>2750150.95</v>
      </c>
      <c r="N220" s="17">
        <f>VLOOKUP(B220,FUNDEB_ValoresCertif2015!$A$2:$K$300,6,)</f>
        <v>1518159.76</v>
      </c>
      <c r="O220" s="39">
        <v>2100297.2999999998</v>
      </c>
      <c r="P220" s="36">
        <v>31.36</v>
      </c>
      <c r="Q220" s="1"/>
    </row>
    <row r="221" spans="1:17" x14ac:dyDescent="0.25">
      <c r="A221" s="16">
        <v>211</v>
      </c>
      <c r="B221" s="25">
        <v>294</v>
      </c>
      <c r="C221" s="27">
        <v>5219712</v>
      </c>
      <c r="D221" s="27" t="s">
        <v>496</v>
      </c>
      <c r="E221" s="30">
        <v>2015</v>
      </c>
      <c r="F221" s="33">
        <f t="shared" si="7"/>
        <v>14905490.209999999</v>
      </c>
      <c r="G221" s="15">
        <v>1946214.42</v>
      </c>
      <c r="H221" s="15">
        <v>12959275.789999999</v>
      </c>
      <c r="I221" s="17">
        <f>VLOOKUP(B221,FUNDEB_ValoresCertif2015!$A$2:$C$300,3,)</f>
        <v>1924354.91</v>
      </c>
      <c r="J221" s="33">
        <f>IFERROR(VLOOKUP(B221,Valores_MDE_2015!$A$2:$E$300,5,),0)</f>
        <v>943398.48</v>
      </c>
      <c r="K221" s="15">
        <f t="shared" si="6"/>
        <v>3365469.5000000005</v>
      </c>
      <c r="L221" s="15">
        <v>4308867.9800000004</v>
      </c>
      <c r="M221" s="15">
        <f>VLOOKUP(B221,FUNDEB_ValoresCertif2015!$A$2:$K$300,5,)</f>
        <v>1654436.32</v>
      </c>
      <c r="N221" s="17">
        <f>VLOOKUP(B221,FUNDEB_ValoresCertif2015!$A$2:$K$300,6,)</f>
        <v>320570.59999999998</v>
      </c>
      <c r="O221" s="39">
        <v>-248131.37</v>
      </c>
      <c r="P221" s="36">
        <v>30.57</v>
      </c>
      <c r="Q221" s="1"/>
    </row>
    <row r="222" spans="1:17" x14ac:dyDescent="0.25">
      <c r="A222" s="16">
        <v>212</v>
      </c>
      <c r="B222" s="25">
        <v>218</v>
      </c>
      <c r="C222" s="27">
        <v>5219738</v>
      </c>
      <c r="D222" s="82" t="s">
        <v>497</v>
      </c>
      <c r="E222" s="30">
        <v>2015</v>
      </c>
      <c r="F222" s="33">
        <f t="shared" si="7"/>
        <v>42349473.269999996</v>
      </c>
      <c r="G222" s="15">
        <v>9143856.3699999992</v>
      </c>
      <c r="H222" s="15">
        <v>33205616.899999999</v>
      </c>
      <c r="I222" s="17">
        <f>VLOOKUP(B222,FUNDEB_ValoresCertif2015!$A$2:$C$300,3,)</f>
        <v>40494647.030000001</v>
      </c>
      <c r="J222" s="33">
        <f>IFERROR(VLOOKUP(B222,Valores_MDE_2015!$A$2:$E$300,5,),0)</f>
        <v>7165059.1799999997</v>
      </c>
      <c r="K222" s="15">
        <f t="shared" si="6"/>
        <v>45510882.450000003</v>
      </c>
      <c r="L222" s="15">
        <v>52675941.630000003</v>
      </c>
      <c r="M222" s="15">
        <f>VLOOKUP(B222,FUNDEB_ValoresCertif2015!$A$2:$K$300,5,)</f>
        <v>31482714.190000001</v>
      </c>
      <c r="N222" s="17">
        <f>VLOOKUP(B222,FUNDEB_ValoresCertif2015!$A$2:$K$300,6,)</f>
        <v>18018850.5</v>
      </c>
      <c r="O222" s="39">
        <v>43377394.310000002</v>
      </c>
      <c r="P222" s="36">
        <v>21.96</v>
      </c>
      <c r="Q222" s="1"/>
    </row>
    <row r="223" spans="1:17" x14ac:dyDescent="0.25">
      <c r="A223" s="16">
        <v>213</v>
      </c>
      <c r="B223" s="25">
        <v>298</v>
      </c>
      <c r="C223" s="27">
        <v>5219753</v>
      </c>
      <c r="D223" s="82" t="s">
        <v>498</v>
      </c>
      <c r="E223" s="30">
        <v>2015</v>
      </c>
      <c r="F223" s="33">
        <f t="shared" si="7"/>
        <v>12216651.719999999</v>
      </c>
      <c r="G223" s="15">
        <v>2415560.27</v>
      </c>
      <c r="H223" s="15">
        <v>9801091.4499999993</v>
      </c>
      <c r="I223" s="17">
        <f>VLOOKUP(B223,FUNDEB_ValoresCertif2015!$A$2:$C$300,3,)</f>
        <v>2640517.2000000002</v>
      </c>
      <c r="J223" s="33">
        <f>IFERROR(VLOOKUP(B223,Valores_MDE_2015!$A$2:$E$300,5,),0)</f>
        <v>289072.61</v>
      </c>
      <c r="K223" s="15">
        <f t="shared" si="6"/>
        <v>3822586.0700000003</v>
      </c>
      <c r="L223" s="15">
        <v>4111658.68</v>
      </c>
      <c r="M223" s="15">
        <f>VLOOKUP(B223,FUNDEB_ValoresCertif2015!$A$2:$K$300,5,)</f>
        <v>1792825.41</v>
      </c>
      <c r="N223" s="17">
        <f>VLOOKUP(B223,FUNDEB_ValoresCertif2015!$A$2:$K$300,6,)</f>
        <v>938530.32</v>
      </c>
      <c r="O223" s="39">
        <v>996910.22</v>
      </c>
      <c r="P223" s="36">
        <v>25.5</v>
      </c>
      <c r="Q223" s="1"/>
    </row>
    <row r="224" spans="1:17" x14ac:dyDescent="0.25">
      <c r="A224" s="16">
        <v>214</v>
      </c>
      <c r="B224" s="25">
        <v>219</v>
      </c>
      <c r="C224" s="27">
        <v>5219803</v>
      </c>
      <c r="D224" s="27" t="s">
        <v>499</v>
      </c>
      <c r="E224" s="30">
        <v>2015</v>
      </c>
      <c r="F224" s="33">
        <f t="shared" si="7"/>
        <v>16680838.800000001</v>
      </c>
      <c r="G224" s="15">
        <v>1480564.21</v>
      </c>
      <c r="H224" s="15">
        <v>15200274.59</v>
      </c>
      <c r="I224" s="17">
        <f>VLOOKUP(B224,FUNDEB_ValoresCertif2015!$A$2:$C$300,3,)</f>
        <v>4413545.2300000004</v>
      </c>
      <c r="J224" s="33">
        <f>IFERROR(VLOOKUP(B224,Valores_MDE_2015!$A$2:$E$300,5,),0)</f>
        <v>78771.990000000005</v>
      </c>
      <c r="K224" s="15">
        <f t="shared" si="6"/>
        <v>7856701.5099999998</v>
      </c>
      <c r="L224" s="15">
        <v>7935473.5</v>
      </c>
      <c r="M224" s="15">
        <f>VLOOKUP(B224,FUNDEB_ValoresCertif2015!$A$2:$K$300,5,)</f>
        <v>4244138.16</v>
      </c>
      <c r="N224" s="17">
        <f>VLOOKUP(B224,FUNDEB_ValoresCertif2015!$A$2:$K$300,6,)</f>
        <v>202076.7</v>
      </c>
      <c r="O224" s="39">
        <v>2746834.48</v>
      </c>
      <c r="P224" s="36">
        <v>31.11</v>
      </c>
      <c r="Q224" s="1"/>
    </row>
    <row r="225" spans="1:17" x14ac:dyDescent="0.25">
      <c r="A225" s="16">
        <v>215</v>
      </c>
      <c r="B225" s="25">
        <v>220</v>
      </c>
      <c r="C225" s="27">
        <v>5219902</v>
      </c>
      <c r="D225" s="27" t="s">
        <v>500</v>
      </c>
      <c r="E225" s="30">
        <v>2015</v>
      </c>
      <c r="F225" s="33">
        <f t="shared" si="7"/>
        <v>11042718.09</v>
      </c>
      <c r="G225" s="15">
        <v>1616212.32</v>
      </c>
      <c r="H225" s="15">
        <v>9426505.7699999996</v>
      </c>
      <c r="I225" s="17">
        <f>VLOOKUP(B225,FUNDEB_ValoresCertif2015!$A$2:$C$300,3,)</f>
        <v>2067695.3</v>
      </c>
      <c r="J225" s="33">
        <f>IFERROR(VLOOKUP(B225,Valores_MDE_2015!$A$2:$E$300,5,),0)</f>
        <v>2227.6999999999998</v>
      </c>
      <c r="K225" s="15">
        <f t="shared" si="6"/>
        <v>4378401.1099999994</v>
      </c>
      <c r="L225" s="15">
        <v>4380628.8099999996</v>
      </c>
      <c r="M225" s="15">
        <f>VLOOKUP(B225,FUNDEB_ValoresCertif2015!$A$2:$K$300,5,)</f>
        <v>2110762.42</v>
      </c>
      <c r="N225" s="17">
        <f>VLOOKUP(B225,FUNDEB_ValoresCertif2015!$A$2:$K$300,6,)</f>
        <v>20390.25</v>
      </c>
      <c r="O225" s="39">
        <v>1561874.46</v>
      </c>
      <c r="P225" s="36">
        <v>25.53</v>
      </c>
      <c r="Q225" s="1"/>
    </row>
    <row r="226" spans="1:17" x14ac:dyDescent="0.25">
      <c r="A226" s="16">
        <v>216</v>
      </c>
      <c r="B226" s="25">
        <v>221</v>
      </c>
      <c r="C226" s="27">
        <v>5220058</v>
      </c>
      <c r="D226" s="82" t="s">
        <v>501</v>
      </c>
      <c r="E226" s="30">
        <v>2015</v>
      </c>
      <c r="F226" s="33">
        <f t="shared" si="7"/>
        <v>15770927.520000001</v>
      </c>
      <c r="G226" s="15">
        <v>1527914.64</v>
      </c>
      <c r="H226" s="15">
        <v>14243012.880000001</v>
      </c>
      <c r="I226" s="17">
        <f>VLOOKUP(B226,FUNDEB_ValoresCertif2015!$A$2:$C$300,3,)</f>
        <v>4126501.9</v>
      </c>
      <c r="J226" s="33">
        <f>IFERROR(VLOOKUP(B226,Valores_MDE_2015!$A$2:$E$300,5,),0)</f>
        <v>0</v>
      </c>
      <c r="K226" s="15">
        <f t="shared" si="6"/>
        <v>7326006.9000000004</v>
      </c>
      <c r="L226" s="15">
        <v>7326006.9000000004</v>
      </c>
      <c r="M226" s="15">
        <f>VLOOKUP(B226,FUNDEB_ValoresCertif2015!$A$2:$K$300,5,)</f>
        <v>4322950.24</v>
      </c>
      <c r="N226" s="17">
        <f>VLOOKUP(B226,FUNDEB_ValoresCertif2015!$A$2:$K$300,6,)</f>
        <v>167.01</v>
      </c>
      <c r="O226" s="39">
        <v>1543396.32</v>
      </c>
      <c r="P226" s="36">
        <v>36.67</v>
      </c>
      <c r="Q226" s="1"/>
    </row>
    <row r="227" spans="1:17" x14ac:dyDescent="0.25">
      <c r="A227" s="16">
        <v>217</v>
      </c>
      <c r="B227" s="25">
        <v>222</v>
      </c>
      <c r="C227" s="27">
        <v>5220009</v>
      </c>
      <c r="D227" s="82" t="s">
        <v>502</v>
      </c>
      <c r="E227" s="30">
        <v>2015</v>
      </c>
      <c r="F227" s="33">
        <f t="shared" si="7"/>
        <v>10403383.82</v>
      </c>
      <c r="G227" s="15">
        <v>362762.23999999999</v>
      </c>
      <c r="H227" s="15">
        <v>10040621.58</v>
      </c>
      <c r="I227" s="17">
        <f>VLOOKUP(B227,FUNDEB_ValoresCertif2015!$A$2:$C$300,3,)</f>
        <v>612600.11</v>
      </c>
      <c r="J227" s="33">
        <f>IFERROR(VLOOKUP(B227,Valores_MDE_2015!$A$2:$E$300,5,),0)</f>
        <v>1080</v>
      </c>
      <c r="K227" s="15">
        <f t="shared" si="6"/>
        <v>1574246.38</v>
      </c>
      <c r="L227" s="15">
        <v>1575326.38</v>
      </c>
      <c r="M227" s="15">
        <f>VLOOKUP(B227,FUNDEB_ValoresCertif2015!$A$2:$K$300,5,)</f>
        <v>391194.41</v>
      </c>
      <c r="N227" s="17">
        <f>VLOOKUP(B227,FUNDEB_ValoresCertif2015!$A$2:$K$300,6,)</f>
        <v>219424.5</v>
      </c>
      <c r="O227" s="39">
        <v>-1282764.71</v>
      </c>
      <c r="P227" s="36">
        <v>27.47</v>
      </c>
      <c r="Q227" s="1"/>
    </row>
    <row r="228" spans="1:17" x14ac:dyDescent="0.25">
      <c r="A228" s="16">
        <v>218</v>
      </c>
      <c r="B228" s="25">
        <v>224</v>
      </c>
      <c r="C228" s="27">
        <v>5220108</v>
      </c>
      <c r="D228" s="27" t="s">
        <v>503</v>
      </c>
      <c r="E228" s="30">
        <v>2015</v>
      </c>
      <c r="F228" s="33">
        <f t="shared" si="7"/>
        <v>38874251.899999999</v>
      </c>
      <c r="G228" s="15">
        <v>8860350.3599999994</v>
      </c>
      <c r="H228" s="15">
        <v>30013901.539999999</v>
      </c>
      <c r="I228" s="17">
        <f>VLOOKUP(B228,FUNDEB_ValoresCertif2015!$A$2:$C$300,3,)</f>
        <v>9239741.8100000005</v>
      </c>
      <c r="J228" s="33">
        <f>IFERROR(VLOOKUP(B228,Valores_MDE_2015!$A$2:$E$300,5,),0)</f>
        <v>3247479.33</v>
      </c>
      <c r="K228" s="15">
        <f t="shared" si="6"/>
        <v>10767686.77</v>
      </c>
      <c r="L228" s="15">
        <v>14015166.1</v>
      </c>
      <c r="M228" s="15">
        <f>VLOOKUP(B228,FUNDEB_ValoresCertif2015!$A$2:$K$300,5,)</f>
        <v>8512806.6500000004</v>
      </c>
      <c r="N228" s="17">
        <f>VLOOKUP(B228,FUNDEB_ValoresCertif2015!$A$2:$K$300,6,)</f>
        <v>745233.93</v>
      </c>
      <c r="O228" s="39">
        <v>4009808.39</v>
      </c>
      <c r="P228" s="36">
        <v>25.74</v>
      </c>
      <c r="Q228" s="1"/>
    </row>
    <row r="229" spans="1:17" x14ac:dyDescent="0.25">
      <c r="A229" s="16">
        <v>219</v>
      </c>
      <c r="B229" s="25">
        <v>225</v>
      </c>
      <c r="C229" s="27">
        <v>5220157</v>
      </c>
      <c r="D229" s="27" t="s">
        <v>504</v>
      </c>
      <c r="E229" s="30">
        <v>2015</v>
      </c>
      <c r="F229" s="33">
        <f t="shared" si="7"/>
        <v>13782535.74</v>
      </c>
      <c r="G229" s="15">
        <v>782566.43</v>
      </c>
      <c r="H229" s="15">
        <v>12999969.310000001</v>
      </c>
      <c r="I229" s="17">
        <f>VLOOKUP(B229,FUNDEB_ValoresCertif2015!$A$2:$C$300,3,)</f>
        <v>2309006.59</v>
      </c>
      <c r="J229" s="33">
        <f>IFERROR(VLOOKUP(B229,Valores_MDE_2015!$A$2:$E$300,5,),0)</f>
        <v>689.45</v>
      </c>
      <c r="K229" s="15">
        <f t="shared" si="6"/>
        <v>5252318.9799999995</v>
      </c>
      <c r="L229" s="15">
        <v>5253008.43</v>
      </c>
      <c r="M229" s="15">
        <f>VLOOKUP(B229,FUNDEB_ValoresCertif2015!$A$2:$K$300,5,)</f>
        <v>1744538.93</v>
      </c>
      <c r="N229" s="17">
        <f>VLOOKUP(B229,FUNDEB_ValoresCertif2015!$A$2:$K$300,6,)</f>
        <v>533398.99</v>
      </c>
      <c r="O229" s="39">
        <v>999865.64</v>
      </c>
      <c r="P229" s="36">
        <v>30.86</v>
      </c>
      <c r="Q229" s="1"/>
    </row>
    <row r="230" spans="1:17" x14ac:dyDescent="0.25">
      <c r="A230" s="16">
        <v>220</v>
      </c>
      <c r="B230" s="25">
        <v>226</v>
      </c>
      <c r="C230" s="27">
        <v>5220207</v>
      </c>
      <c r="D230" s="27" t="s">
        <v>505</v>
      </c>
      <c r="E230" s="30">
        <v>2015</v>
      </c>
      <c r="F230" s="33">
        <f t="shared" si="7"/>
        <v>34265918.890000001</v>
      </c>
      <c r="G230" s="15">
        <v>5442955.2699999996</v>
      </c>
      <c r="H230" s="15">
        <v>28822963.620000001</v>
      </c>
      <c r="I230" s="17">
        <f>VLOOKUP(B230,FUNDEB_ValoresCertif2015!$A$2:$C$300,3,)</f>
        <v>8555286.9399999995</v>
      </c>
      <c r="J230" s="33">
        <f>IFERROR(VLOOKUP(B230,Valores_MDE_2015!$A$2:$E$300,5,),0)</f>
        <v>46976.15</v>
      </c>
      <c r="K230" s="15">
        <f t="shared" si="6"/>
        <v>14200629.209999999</v>
      </c>
      <c r="L230" s="15">
        <v>14247605.359999999</v>
      </c>
      <c r="M230" s="15">
        <f>VLOOKUP(B230,FUNDEB_ValoresCertif2015!$A$2:$K$300,5,)</f>
        <v>8259605.5499999998</v>
      </c>
      <c r="N230" s="17">
        <f>VLOOKUP(B230,FUNDEB_ValoresCertif2015!$A$2:$K$300,6,)</f>
        <v>311248.87</v>
      </c>
      <c r="O230" s="39">
        <v>3426033.78</v>
      </c>
      <c r="P230" s="36">
        <v>31.58</v>
      </c>
      <c r="Q230" s="1"/>
    </row>
    <row r="231" spans="1:17" x14ac:dyDescent="0.25">
      <c r="A231" s="16">
        <v>221</v>
      </c>
      <c r="B231" s="25">
        <v>227</v>
      </c>
      <c r="C231" s="27">
        <v>5220264</v>
      </c>
      <c r="D231" s="27" t="s">
        <v>506</v>
      </c>
      <c r="E231" s="30">
        <v>2015</v>
      </c>
      <c r="F231" s="33">
        <f t="shared" si="7"/>
        <v>10869038.15</v>
      </c>
      <c r="G231" s="15">
        <v>850652.97</v>
      </c>
      <c r="H231" s="15">
        <v>10018385.18</v>
      </c>
      <c r="I231" s="17">
        <f>VLOOKUP(B231,FUNDEB_ValoresCertif2015!$A$2:$C$300,3,)</f>
        <v>2046207.02</v>
      </c>
      <c r="J231" s="33">
        <f>IFERROR(VLOOKUP(B231,Valores_MDE_2015!$A$2:$E$300,5,),0)</f>
        <v>40136.199999999997</v>
      </c>
      <c r="K231" s="15">
        <f t="shared" si="6"/>
        <v>3687711.86</v>
      </c>
      <c r="L231" s="15">
        <v>3727848.06</v>
      </c>
      <c r="M231" s="15">
        <f>VLOOKUP(B231,FUNDEB_ValoresCertif2015!$A$2:$K$300,5,)</f>
        <v>1625767.84</v>
      </c>
      <c r="N231" s="17">
        <f>VLOOKUP(B231,FUNDEB_ValoresCertif2015!$A$2:$K$300,6,)</f>
        <v>492991.13</v>
      </c>
      <c r="O231" s="39">
        <v>172714.89</v>
      </c>
      <c r="P231" s="36">
        <v>32.71</v>
      </c>
      <c r="Q231" s="1"/>
    </row>
    <row r="232" spans="1:17" x14ac:dyDescent="0.25">
      <c r="A232" s="16">
        <v>222</v>
      </c>
      <c r="B232" s="25">
        <v>393</v>
      </c>
      <c r="C232" s="27">
        <v>5220280</v>
      </c>
      <c r="D232" s="27" t="s">
        <v>507</v>
      </c>
      <c r="E232" s="30">
        <v>2015</v>
      </c>
      <c r="F232" s="33">
        <f t="shared" si="7"/>
        <v>10476960.100000001</v>
      </c>
      <c r="G232" s="15">
        <v>125159.22</v>
      </c>
      <c r="H232" s="15">
        <v>10351800.880000001</v>
      </c>
      <c r="I232" s="17">
        <f>VLOOKUP(B232,FUNDEB_ValoresCertif2015!$A$2:$C$300,3,)</f>
        <v>456773.04</v>
      </c>
      <c r="J232" s="33">
        <f>IFERROR(VLOOKUP(B232,Valores_MDE_2015!$A$2:$E$300,5,),0)</f>
        <v>0</v>
      </c>
      <c r="K232" s="15">
        <f t="shared" si="6"/>
        <v>1314067.2</v>
      </c>
      <c r="L232" s="15">
        <v>1314067.2</v>
      </c>
      <c r="M232" s="15">
        <f>VLOOKUP(B232,FUNDEB_ValoresCertif2015!$A$2:$K$300,5,)</f>
        <v>453246.6</v>
      </c>
      <c r="N232" s="17">
        <f>VLOOKUP(B232,FUNDEB_ValoresCertif2015!$A$2:$K$300,6,)</f>
        <v>0</v>
      </c>
      <c r="O232" s="39">
        <v>-1508830.17</v>
      </c>
      <c r="P232" s="36">
        <v>26.94</v>
      </c>
      <c r="Q232" s="1"/>
    </row>
    <row r="233" spans="1:17" x14ac:dyDescent="0.25">
      <c r="A233" s="16">
        <v>223</v>
      </c>
      <c r="B233" s="25">
        <v>228</v>
      </c>
      <c r="C233" s="82">
        <v>5220405</v>
      </c>
      <c r="D233" s="82" t="s">
        <v>508</v>
      </c>
      <c r="E233" s="30">
        <v>2015</v>
      </c>
      <c r="F233" s="33">
        <f t="shared" si="7"/>
        <v>73235239.129999995</v>
      </c>
      <c r="G233" s="15">
        <v>6168066.0099999998</v>
      </c>
      <c r="H233" s="15">
        <v>67067173.119999997</v>
      </c>
      <c r="I233" s="17">
        <f>VLOOKUP(B233,FUNDEB_ValoresCertif2015!$A$2:$C$300,3,)</f>
        <v>8263796.9400000004</v>
      </c>
      <c r="J233" s="33">
        <f>IFERROR(VLOOKUP(B233,Valores_MDE_2015!$A$2:$E$300,5,),0)</f>
        <v>819654.03</v>
      </c>
      <c r="K233" s="15">
        <f t="shared" si="6"/>
        <v>14542831.780000001</v>
      </c>
      <c r="L233" s="15">
        <v>15362485.810000001</v>
      </c>
      <c r="M233" s="15">
        <f>VLOOKUP(B233,FUNDEB_ValoresCertif2015!$A$2:$K$300,5,)</f>
        <v>7973386.8899999997</v>
      </c>
      <c r="N233" s="17">
        <f>VLOOKUP(B233,FUNDEB_ValoresCertif2015!$A$2:$K$300,6,)</f>
        <v>275069.68</v>
      </c>
      <c r="O233" s="39">
        <v>-4843661.79</v>
      </c>
      <c r="P233" s="36">
        <v>27.59</v>
      </c>
      <c r="Q233" s="1"/>
    </row>
    <row r="234" spans="1:17" x14ac:dyDescent="0.25">
      <c r="A234" s="16">
        <v>224</v>
      </c>
      <c r="B234" s="25">
        <v>229</v>
      </c>
      <c r="C234" s="27">
        <v>5220454</v>
      </c>
      <c r="D234" s="27" t="s">
        <v>509</v>
      </c>
      <c r="E234" s="30">
        <v>2015</v>
      </c>
      <c r="F234" s="33">
        <f t="shared" si="7"/>
        <v>190676228.13</v>
      </c>
      <c r="G234" s="15">
        <v>33103479.239999998</v>
      </c>
      <c r="H234" s="15">
        <v>157572748.88999999</v>
      </c>
      <c r="I234" s="17">
        <f>VLOOKUP(B234,FUNDEB_ValoresCertif2015!$A$2:$C$300,3,)</f>
        <v>61413835.109999999</v>
      </c>
      <c r="J234" s="33">
        <f>IFERROR(VLOOKUP(B234,Valores_MDE_2015!$A$2:$E$300,5,),0)</f>
        <v>17481350.52</v>
      </c>
      <c r="K234" s="15">
        <f t="shared" si="6"/>
        <v>62897249.260000005</v>
      </c>
      <c r="L234" s="15">
        <v>80378599.780000001</v>
      </c>
      <c r="M234" s="15">
        <f>VLOOKUP(B234,FUNDEB_ValoresCertif2015!$A$2:$K$300,5,)</f>
        <v>42839831.670000002</v>
      </c>
      <c r="N234" s="17">
        <f>VLOOKUP(B234,FUNDEB_ValoresCertif2015!$A$2:$K$300,6,)</f>
        <v>19241952.780000001</v>
      </c>
      <c r="O234" s="39">
        <v>32339134.469999999</v>
      </c>
      <c r="P234" s="36">
        <v>25.19</v>
      </c>
      <c r="Q234" s="1"/>
    </row>
    <row r="235" spans="1:17" x14ac:dyDescent="0.25">
      <c r="A235" s="16">
        <v>225</v>
      </c>
      <c r="B235" s="25">
        <v>230</v>
      </c>
      <c r="C235" s="27">
        <v>5220504</v>
      </c>
      <c r="D235" s="27" t="s">
        <v>510</v>
      </c>
      <c r="E235" s="30">
        <v>2015</v>
      </c>
      <c r="F235" s="33">
        <f t="shared" si="7"/>
        <v>20599391.850000001</v>
      </c>
      <c r="G235" s="15">
        <v>2774326.33</v>
      </c>
      <c r="H235" s="15">
        <v>17825065.52</v>
      </c>
      <c r="I235" s="17">
        <f>VLOOKUP(B235,FUNDEB_ValoresCertif2015!$A$2:$C$300,3,)</f>
        <v>3362744.38</v>
      </c>
      <c r="J235" s="33">
        <f>IFERROR(VLOOKUP(B235,Valores_MDE_2015!$A$2:$E$300,5,),0)</f>
        <v>297155.96000000002</v>
      </c>
      <c r="K235" s="15">
        <f t="shared" si="6"/>
        <v>6891849.5800000001</v>
      </c>
      <c r="L235" s="15">
        <v>7189005.54</v>
      </c>
      <c r="M235" s="15">
        <f>VLOOKUP(B235,FUNDEB_ValoresCertif2015!$A$2:$K$300,5,)</f>
        <v>2620326.0099999998</v>
      </c>
      <c r="N235" s="17">
        <f>VLOOKUP(B235,FUNDEB_ValoresCertif2015!$A$2:$K$300,6,)</f>
        <v>863930.12</v>
      </c>
      <c r="O235" s="39">
        <v>427940.66</v>
      </c>
      <c r="P235" s="36">
        <v>32.82</v>
      </c>
      <c r="Q235" s="1"/>
    </row>
    <row r="236" spans="1:17" x14ac:dyDescent="0.25">
      <c r="A236" s="16">
        <v>226</v>
      </c>
      <c r="B236" s="25">
        <v>231</v>
      </c>
      <c r="C236" s="27">
        <v>5220603</v>
      </c>
      <c r="D236" s="27" t="s">
        <v>511</v>
      </c>
      <c r="E236" s="30">
        <v>2015</v>
      </c>
      <c r="F236" s="33">
        <f t="shared" si="7"/>
        <v>34311298.420000002</v>
      </c>
      <c r="G236" s="15">
        <v>5077109.12</v>
      </c>
      <c r="H236" s="15">
        <v>29234189.300000001</v>
      </c>
      <c r="I236" s="17">
        <f>VLOOKUP(B236,FUNDEB_ValoresCertif2015!$A$2:$C$300,3,)</f>
        <v>5701613.0700000003</v>
      </c>
      <c r="J236" s="33">
        <f>IFERROR(VLOOKUP(B236,Valores_MDE_2015!$A$2:$E$300,5,),0)</f>
        <v>270799.63</v>
      </c>
      <c r="K236" s="15">
        <f t="shared" si="6"/>
        <v>10706018.789999999</v>
      </c>
      <c r="L236" s="15">
        <v>10976818.42</v>
      </c>
      <c r="M236" s="15">
        <f>VLOOKUP(B236,FUNDEB_ValoresCertif2015!$A$2:$K$300,5,)</f>
        <v>4461603.46</v>
      </c>
      <c r="N236" s="17">
        <f>VLOOKUP(B236,FUNDEB_ValoresCertif2015!$A$2:$K$300,6,)</f>
        <v>1648285.52</v>
      </c>
      <c r="O236" s="39">
        <v>469414.11</v>
      </c>
      <c r="P236" s="36">
        <v>30.62</v>
      </c>
      <c r="Q236" s="1"/>
    </row>
    <row r="237" spans="1:17" x14ac:dyDescent="0.25">
      <c r="A237" s="16">
        <v>227</v>
      </c>
      <c r="B237" s="25">
        <v>232</v>
      </c>
      <c r="C237" s="27">
        <v>5220686</v>
      </c>
      <c r="D237" s="27" t="s">
        <v>512</v>
      </c>
      <c r="E237" s="30">
        <v>2015</v>
      </c>
      <c r="F237" s="33">
        <f t="shared" si="7"/>
        <v>9847657.5500000007</v>
      </c>
      <c r="G237" s="15">
        <v>564615.17000000004</v>
      </c>
      <c r="H237" s="15">
        <v>9283042.3800000008</v>
      </c>
      <c r="I237" s="17">
        <f>VLOOKUP(B237,FUNDEB_ValoresCertif2015!$A$2:$C$300,3,)</f>
        <v>2891355.08</v>
      </c>
      <c r="J237" s="33">
        <f>IFERROR(VLOOKUP(B237,Valores_MDE_2015!$A$2:$E$300,5,),0)</f>
        <v>0</v>
      </c>
      <c r="K237" s="15">
        <f t="shared" si="6"/>
        <v>3898604.6</v>
      </c>
      <c r="L237" s="15">
        <v>3898604.6</v>
      </c>
      <c r="M237" s="15">
        <f>VLOOKUP(B237,FUNDEB_ValoresCertif2015!$A$2:$K$300,5,)</f>
        <v>2566773.81</v>
      </c>
      <c r="N237" s="17">
        <f>VLOOKUP(B237,FUNDEB_ValoresCertif2015!$A$2:$K$300,6,)</f>
        <v>341547.93</v>
      </c>
      <c r="O237" s="39">
        <v>1208292.93</v>
      </c>
      <c r="P237" s="36">
        <v>27.32</v>
      </c>
      <c r="Q237" s="1"/>
    </row>
    <row r="238" spans="1:17" x14ac:dyDescent="0.25">
      <c r="A238" s="16">
        <v>228</v>
      </c>
      <c r="B238" s="25">
        <v>233</v>
      </c>
      <c r="C238" s="27">
        <v>5220702</v>
      </c>
      <c r="D238" s="27" t="s">
        <v>513</v>
      </c>
      <c r="E238" s="30">
        <v>2015</v>
      </c>
      <c r="F238" s="33">
        <f t="shared" si="7"/>
        <v>9887818.7300000004</v>
      </c>
      <c r="G238" s="15">
        <v>225125.91</v>
      </c>
      <c r="H238" s="15">
        <v>9662692.8200000003</v>
      </c>
      <c r="I238" s="17">
        <f>VLOOKUP(B238,FUNDEB_ValoresCertif2015!$A$2:$C$300,3,)</f>
        <v>714134.25</v>
      </c>
      <c r="J238" s="33">
        <f>IFERROR(VLOOKUP(B238,Valores_MDE_2015!$A$2:$E$300,5,),0)</f>
        <v>0</v>
      </c>
      <c r="K238" s="15">
        <f t="shared" si="6"/>
        <v>2230386.52</v>
      </c>
      <c r="L238" s="15">
        <v>2230386.52</v>
      </c>
      <c r="M238" s="15">
        <f>VLOOKUP(B238,FUNDEB_ValoresCertif2015!$A$2:$K$300,5,)</f>
        <v>701237.44</v>
      </c>
      <c r="N238" s="17">
        <f>VLOOKUP(B238,FUNDEB_ValoresCertif2015!$A$2:$K$300,6,)</f>
        <v>104398.47</v>
      </c>
      <c r="O238" s="39">
        <v>-886853.96</v>
      </c>
      <c r="P238" s="36">
        <v>31.53</v>
      </c>
      <c r="Q238" s="1"/>
    </row>
    <row r="239" spans="1:17" x14ac:dyDescent="0.25">
      <c r="A239" s="16">
        <v>229</v>
      </c>
      <c r="B239" s="25">
        <v>234</v>
      </c>
      <c r="C239" s="27">
        <v>5221007</v>
      </c>
      <c r="D239" s="27" t="s">
        <v>514</v>
      </c>
      <c r="E239" s="30">
        <v>2015</v>
      </c>
      <c r="F239" s="33">
        <f t="shared" si="7"/>
        <v>9998968.3699999992</v>
      </c>
      <c r="G239" s="15">
        <v>741160.53</v>
      </c>
      <c r="H239" s="15">
        <v>9257807.8399999999</v>
      </c>
      <c r="I239" s="17">
        <f>VLOOKUP(B239,FUNDEB_ValoresCertif2015!$A$2:$C$300,3,)</f>
        <v>1365745.21</v>
      </c>
      <c r="J239" s="33">
        <f>IFERROR(VLOOKUP(B239,Valores_MDE_2015!$A$2:$E$300,5,),0)</f>
        <v>7368.59</v>
      </c>
      <c r="K239" s="15">
        <f t="shared" si="6"/>
        <v>2290063.6800000002</v>
      </c>
      <c r="L239" s="15">
        <v>2297432.27</v>
      </c>
      <c r="M239" s="15">
        <f>VLOOKUP(B239,FUNDEB_ValoresCertif2015!$A$2:$K$300,5,)</f>
        <v>1334007.06</v>
      </c>
      <c r="N239" s="17">
        <f>VLOOKUP(B239,FUNDEB_ValoresCertif2015!$A$2:$K$300,6,)</f>
        <v>28659.55</v>
      </c>
      <c r="O239" s="39">
        <v>-312844.59000000003</v>
      </c>
      <c r="P239" s="36">
        <v>26.11</v>
      </c>
      <c r="Q239" s="1"/>
    </row>
    <row r="240" spans="1:17" x14ac:dyDescent="0.25">
      <c r="A240" s="16">
        <v>230</v>
      </c>
      <c r="B240" s="25">
        <v>235</v>
      </c>
      <c r="C240" s="27">
        <v>5221080</v>
      </c>
      <c r="D240" s="27" t="s">
        <v>515</v>
      </c>
      <c r="E240" s="30">
        <v>2015</v>
      </c>
      <c r="F240" s="33">
        <f t="shared" si="7"/>
        <v>8982886.0899999999</v>
      </c>
      <c r="G240" s="15">
        <v>365876.07</v>
      </c>
      <c r="H240" s="15">
        <v>8617010.0199999996</v>
      </c>
      <c r="I240" s="17">
        <f>VLOOKUP(B240,FUNDEB_ValoresCertif2015!$A$2:$C$300,3,)</f>
        <v>1419207.38</v>
      </c>
      <c r="J240" s="33">
        <f>IFERROR(VLOOKUP(B240,Valores_MDE_2015!$A$2:$E$300,5,),0)</f>
        <v>154932.6</v>
      </c>
      <c r="K240" s="15">
        <f t="shared" si="6"/>
        <v>2386400.42</v>
      </c>
      <c r="L240" s="15">
        <v>2541333.02</v>
      </c>
      <c r="M240" s="15">
        <f>VLOOKUP(B240,FUNDEB_ValoresCertif2015!$A$2:$K$300,5,)</f>
        <v>1044628.72</v>
      </c>
      <c r="N240" s="17">
        <f>VLOOKUP(B240,FUNDEB_ValoresCertif2015!$A$2:$K$300,6,)</f>
        <v>386788.67</v>
      </c>
      <c r="O240" s="39">
        <v>-146143.67999999999</v>
      </c>
      <c r="P240" s="36">
        <v>29.92</v>
      </c>
      <c r="Q240" s="1"/>
    </row>
    <row r="241" spans="1:17" x14ac:dyDescent="0.25">
      <c r="A241" s="16">
        <v>231</v>
      </c>
      <c r="B241" s="25">
        <v>279</v>
      </c>
      <c r="C241" s="27">
        <v>5221197</v>
      </c>
      <c r="D241" s="27" t="s">
        <v>516</v>
      </c>
      <c r="E241" s="30">
        <v>2015</v>
      </c>
      <c r="F241" s="33">
        <f t="shared" si="7"/>
        <v>13918355.129999999</v>
      </c>
      <c r="G241" s="15">
        <v>1312230.77</v>
      </c>
      <c r="H241" s="15">
        <v>12606124.359999999</v>
      </c>
      <c r="I241" s="17">
        <f>VLOOKUP(B241,FUNDEB_ValoresCertif2015!$A$2:$C$300,3,)</f>
        <v>3047346</v>
      </c>
      <c r="J241" s="33">
        <f>IFERROR(VLOOKUP(B241,Valores_MDE_2015!$A$2:$E$300,5,),0)</f>
        <v>458139.52</v>
      </c>
      <c r="K241" s="15">
        <f t="shared" si="6"/>
        <v>4566858.0399999991</v>
      </c>
      <c r="L241" s="15">
        <v>5024997.5599999996</v>
      </c>
      <c r="M241" s="15">
        <f>VLOOKUP(B241,FUNDEB_ValoresCertif2015!$A$2:$K$300,5,)</f>
        <v>3479807.74</v>
      </c>
      <c r="N241" s="17">
        <f>VLOOKUP(B241,FUNDEB_ValoresCertif2015!$A$2:$K$300,6,)</f>
        <v>623775.35</v>
      </c>
      <c r="O241" s="39">
        <v>774339.09</v>
      </c>
      <c r="P241" s="36">
        <v>30.54</v>
      </c>
      <c r="Q241" s="1"/>
    </row>
    <row r="242" spans="1:17" x14ac:dyDescent="0.25">
      <c r="A242" s="16">
        <v>232</v>
      </c>
      <c r="B242" s="25">
        <v>236</v>
      </c>
      <c r="C242" s="27">
        <v>5221304</v>
      </c>
      <c r="D242" s="27" t="s">
        <v>517</v>
      </c>
      <c r="E242" s="30">
        <v>2015</v>
      </c>
      <c r="F242" s="33">
        <f t="shared" si="7"/>
        <v>9299551.2400000002</v>
      </c>
      <c r="G242" s="15">
        <v>483475.33</v>
      </c>
      <c r="H242" s="15">
        <v>8816075.9100000001</v>
      </c>
      <c r="I242" s="17">
        <f>VLOOKUP(B242,FUNDEB_ValoresCertif2015!$A$2:$C$300,3,)</f>
        <v>1040050.38</v>
      </c>
      <c r="J242" s="33">
        <f>IFERROR(VLOOKUP(B242,Valores_MDE_2015!$A$2:$E$300,5,),0)</f>
        <v>121330.85</v>
      </c>
      <c r="K242" s="15">
        <f t="shared" si="6"/>
        <v>2157699.0099999998</v>
      </c>
      <c r="L242" s="15">
        <v>2279029.86</v>
      </c>
      <c r="M242" s="15">
        <f>VLOOKUP(B242,FUNDEB_ValoresCertif2015!$A$2:$K$300,5,)</f>
        <v>733644.2</v>
      </c>
      <c r="N242" s="17">
        <f>VLOOKUP(B242,FUNDEB_ValoresCertif2015!$A$2:$K$300,6,)</f>
        <v>323254.62</v>
      </c>
      <c r="O242" s="39">
        <v>-498677.33</v>
      </c>
      <c r="P242" s="36">
        <v>29.87</v>
      </c>
      <c r="Q242" s="1"/>
    </row>
    <row r="243" spans="1:17" x14ac:dyDescent="0.25">
      <c r="A243" s="16">
        <v>233</v>
      </c>
      <c r="B243" s="25">
        <v>237</v>
      </c>
      <c r="C243" s="27">
        <v>5221403</v>
      </c>
      <c r="D243" s="27" t="s">
        <v>518</v>
      </c>
      <c r="E243" s="30">
        <v>2015</v>
      </c>
      <c r="F243" s="33">
        <f t="shared" si="7"/>
        <v>91103240.399999991</v>
      </c>
      <c r="G243" s="15">
        <v>23723895.300000001</v>
      </c>
      <c r="H243" s="15">
        <v>67379345.099999994</v>
      </c>
      <c r="I243" s="17">
        <f>VLOOKUP(B243,FUNDEB_ValoresCertif2015!$A$2:$C$300,3,)</f>
        <v>28674685.879999999</v>
      </c>
      <c r="J243" s="33">
        <f>IFERROR(VLOOKUP(B243,Valores_MDE_2015!$A$2:$E$300,5,),0)</f>
        <v>739912.81</v>
      </c>
      <c r="K243" s="15">
        <f t="shared" si="6"/>
        <v>44530752.710000001</v>
      </c>
      <c r="L243" s="15">
        <v>45270665.520000003</v>
      </c>
      <c r="M243" s="15">
        <f>VLOOKUP(B243,FUNDEB_ValoresCertif2015!$A$2:$K$300,5,)</f>
        <v>22795193.399999999</v>
      </c>
      <c r="N243" s="17">
        <f>VLOOKUP(B243,FUNDEB_ValoresCertif2015!$A$2:$K$300,6,)</f>
        <v>6169502.9199999999</v>
      </c>
      <c r="O243" s="39">
        <v>20397272.16</v>
      </c>
      <c r="P243" s="36">
        <v>27.3</v>
      </c>
      <c r="Q243" s="1"/>
    </row>
    <row r="244" spans="1:17" x14ac:dyDescent="0.25">
      <c r="A244" s="16">
        <v>234</v>
      </c>
      <c r="B244" s="25">
        <v>238</v>
      </c>
      <c r="C244" s="27">
        <v>5221452</v>
      </c>
      <c r="D244" s="27" t="s">
        <v>519</v>
      </c>
      <c r="E244" s="30">
        <v>2015</v>
      </c>
      <c r="F244" s="33">
        <f t="shared" si="7"/>
        <v>11327864.82</v>
      </c>
      <c r="G244" s="15">
        <v>437893.47</v>
      </c>
      <c r="H244" s="15">
        <v>10889971.35</v>
      </c>
      <c r="I244" s="17">
        <f>VLOOKUP(B244,FUNDEB_ValoresCertif2015!$A$2:$C$300,3,)</f>
        <v>1130319.74</v>
      </c>
      <c r="J244" s="33">
        <f>IFERROR(VLOOKUP(B244,Valores_MDE_2015!$A$2:$E$300,5,),0)</f>
        <v>0</v>
      </c>
      <c r="K244" s="15">
        <f t="shared" si="6"/>
        <v>3122921.06</v>
      </c>
      <c r="L244" s="15">
        <v>3122921.06</v>
      </c>
      <c r="M244" s="15">
        <f>VLOOKUP(B244,FUNDEB_ValoresCertif2015!$A$2:$K$300,5,)</f>
        <v>524670.89</v>
      </c>
      <c r="N244" s="17">
        <f>VLOOKUP(B244,FUNDEB_ValoresCertif2015!$A$2:$K$300,6,)</f>
        <v>612257.17000000004</v>
      </c>
      <c r="O244" s="39">
        <v>-797208.78</v>
      </c>
      <c r="P244" s="36">
        <v>34.61</v>
      </c>
      <c r="Q244" s="1"/>
    </row>
    <row r="245" spans="1:17" x14ac:dyDescent="0.25">
      <c r="A245" s="16">
        <v>235</v>
      </c>
      <c r="B245" s="25">
        <v>239</v>
      </c>
      <c r="C245" s="27">
        <v>5221502</v>
      </c>
      <c r="D245" s="27" t="s">
        <v>520</v>
      </c>
      <c r="E245" s="30">
        <v>2015</v>
      </c>
      <c r="F245" s="33">
        <f t="shared" si="7"/>
        <v>11941811.27</v>
      </c>
      <c r="G245" s="15">
        <v>836052.45</v>
      </c>
      <c r="H245" s="15">
        <v>11105758.82</v>
      </c>
      <c r="I245" s="17">
        <f>VLOOKUP(B245,FUNDEB_ValoresCertif2015!$A$2:$C$300,3,)</f>
        <v>1412701.11</v>
      </c>
      <c r="J245" s="33">
        <f>IFERROR(VLOOKUP(B245,Valores_MDE_2015!$A$2:$E$300,5,),0)</f>
        <v>59753.1</v>
      </c>
      <c r="K245" s="15">
        <f t="shared" si="6"/>
        <v>3552971.01</v>
      </c>
      <c r="L245" s="15">
        <v>3612724.11</v>
      </c>
      <c r="M245" s="15">
        <f>VLOOKUP(B245,FUNDEB_ValoresCertif2015!$A$2:$K$300,5,)</f>
        <v>1288247.3700000001</v>
      </c>
      <c r="N245" s="17">
        <f>VLOOKUP(B245,FUNDEB_ValoresCertif2015!$A$2:$K$300,6,)</f>
        <v>110965.86</v>
      </c>
      <c r="O245" s="39">
        <v>-358787.72</v>
      </c>
      <c r="P245" s="36">
        <v>33.26</v>
      </c>
      <c r="Q245" s="1"/>
    </row>
    <row r="246" spans="1:17" x14ac:dyDescent="0.25">
      <c r="A246" s="16">
        <v>236</v>
      </c>
      <c r="B246" s="25">
        <v>240</v>
      </c>
      <c r="C246" s="27">
        <v>5221551</v>
      </c>
      <c r="D246" s="27" t="s">
        <v>521</v>
      </c>
      <c r="E246" s="30">
        <v>2015</v>
      </c>
      <c r="F246" s="33">
        <f t="shared" si="7"/>
        <v>21432388.199999999</v>
      </c>
      <c r="G246" s="15">
        <v>1931639.99</v>
      </c>
      <c r="H246" s="15">
        <v>19500748.210000001</v>
      </c>
      <c r="I246" s="17">
        <f>VLOOKUP(B246,FUNDEB_ValoresCertif2015!$A$2:$C$300,3,)</f>
        <v>3011276.32</v>
      </c>
      <c r="J246" s="33">
        <f>IFERROR(VLOOKUP(B246,Valores_MDE_2015!$A$2:$E$300,5,),0)</f>
        <v>0</v>
      </c>
      <c r="K246" s="15">
        <f t="shared" si="6"/>
        <v>5753612.6799999997</v>
      </c>
      <c r="L246" s="15">
        <v>5753612.6799999997</v>
      </c>
      <c r="M246" s="15">
        <f>VLOOKUP(B246,FUNDEB_ValoresCertif2015!$A$2:$K$300,5,)</f>
        <v>2748731</v>
      </c>
      <c r="N246" s="17">
        <f>VLOOKUP(B246,FUNDEB_ValoresCertif2015!$A$2:$K$300,6,)</f>
        <v>361204.4</v>
      </c>
      <c r="O246" s="39">
        <v>-498971.89</v>
      </c>
      <c r="P246" s="36">
        <v>29.17</v>
      </c>
      <c r="Q246" s="1"/>
    </row>
    <row r="247" spans="1:17" x14ac:dyDescent="0.25">
      <c r="A247" s="16">
        <v>237</v>
      </c>
      <c r="B247" s="25">
        <v>284</v>
      </c>
      <c r="C247" s="27">
        <v>5221577</v>
      </c>
      <c r="D247" s="27" t="s">
        <v>522</v>
      </c>
      <c r="E247" s="30">
        <v>2015</v>
      </c>
      <c r="F247" s="33">
        <f t="shared" si="7"/>
        <v>9528116.9700000007</v>
      </c>
      <c r="G247" s="15">
        <v>225649.17</v>
      </c>
      <c r="H247" s="15">
        <v>9302467.8000000007</v>
      </c>
      <c r="I247" s="17">
        <f>VLOOKUP(B247,FUNDEB_ValoresCertif2015!$A$2:$C$300,3,)</f>
        <v>1268335.2</v>
      </c>
      <c r="J247" s="33">
        <f>IFERROR(VLOOKUP(B247,Valores_MDE_2015!$A$2:$E$300,5,),0)</f>
        <v>0</v>
      </c>
      <c r="K247" s="15">
        <f t="shared" si="6"/>
        <v>3384424.81</v>
      </c>
      <c r="L247" s="15">
        <v>3384424.81</v>
      </c>
      <c r="M247" s="15">
        <f>VLOOKUP(B247,FUNDEB_ValoresCertif2015!$A$2:$K$300,5,)</f>
        <v>1268645.1599999999</v>
      </c>
      <c r="N247" s="17">
        <f>VLOOKUP(B247,FUNDEB_ValoresCertif2015!$A$2:$K$300,6,)</f>
        <v>0</v>
      </c>
      <c r="O247" s="39">
        <v>-379990.91</v>
      </c>
      <c r="P247" s="36">
        <v>39.51</v>
      </c>
      <c r="Q247" s="1"/>
    </row>
    <row r="248" spans="1:17" x14ac:dyDescent="0.25">
      <c r="A248" s="16">
        <v>238</v>
      </c>
      <c r="B248" s="25">
        <v>241</v>
      </c>
      <c r="C248" s="27">
        <v>5221601</v>
      </c>
      <c r="D248" s="27" t="s">
        <v>523</v>
      </c>
      <c r="E248" s="30">
        <v>2015</v>
      </c>
      <c r="F248" s="33">
        <f t="shared" si="7"/>
        <v>41728999.219999999</v>
      </c>
      <c r="G248" s="15">
        <v>7297401.4800000004</v>
      </c>
      <c r="H248" s="15">
        <v>34431597.740000002</v>
      </c>
      <c r="I248" s="17">
        <f>VLOOKUP(B248,FUNDEB_ValoresCertif2015!$A$2:$C$300,3,)</f>
        <v>9908307.3699999992</v>
      </c>
      <c r="J248" s="33">
        <f>IFERROR(VLOOKUP(B248,Valores_MDE_2015!$A$2:$E$300,5,),0)</f>
        <v>0</v>
      </c>
      <c r="K248" s="15">
        <f t="shared" si="6"/>
        <v>18959104.09</v>
      </c>
      <c r="L248" s="15">
        <v>18959104.09</v>
      </c>
      <c r="M248" s="15">
        <f>VLOOKUP(B248,FUNDEB_ValoresCertif2015!$A$2:$K$300,5,)</f>
        <v>7817319.8899999997</v>
      </c>
      <c r="N248" s="17">
        <f>VLOOKUP(B248,FUNDEB_ValoresCertif2015!$A$2:$K$300,6,)</f>
        <v>2093173.86</v>
      </c>
      <c r="O248" s="39">
        <v>5491697.2000000002</v>
      </c>
      <c r="P248" s="36">
        <v>32.270000000000003</v>
      </c>
      <c r="Q248" s="1"/>
    </row>
    <row r="249" spans="1:17" x14ac:dyDescent="0.25">
      <c r="A249" s="16">
        <v>239</v>
      </c>
      <c r="B249" s="25">
        <v>243</v>
      </c>
      <c r="C249" s="27">
        <v>5221700</v>
      </c>
      <c r="D249" s="27" t="s">
        <v>524</v>
      </c>
      <c r="E249" s="30">
        <v>2015</v>
      </c>
      <c r="F249" s="33">
        <f t="shared" si="7"/>
        <v>17345231.899999999</v>
      </c>
      <c r="G249" s="15">
        <v>1407645.08</v>
      </c>
      <c r="H249" s="15">
        <v>15937586.82</v>
      </c>
      <c r="I249" s="17">
        <f>VLOOKUP(B249,FUNDEB_ValoresCertif2015!$A$2:$C$300,3,)</f>
        <v>3928940.04</v>
      </c>
      <c r="J249" s="33">
        <f>IFERROR(VLOOKUP(B249,Valores_MDE_2015!$A$2:$E$300,5,),0)</f>
        <v>106162.77</v>
      </c>
      <c r="K249" s="15">
        <f t="shared" si="6"/>
        <v>6532252.9800000004</v>
      </c>
      <c r="L249" s="15">
        <v>6638415.75</v>
      </c>
      <c r="M249" s="15">
        <f>VLOOKUP(B249,FUNDEB_ValoresCertif2015!$A$2:$K$300,5,)</f>
        <v>3509295.78</v>
      </c>
      <c r="N249" s="17">
        <f>VLOOKUP(B249,FUNDEB_ValoresCertif2015!$A$2:$K$300,6,)</f>
        <v>658576.03</v>
      </c>
      <c r="O249" s="39">
        <v>1539677.84</v>
      </c>
      <c r="P249" s="36">
        <v>29.4</v>
      </c>
      <c r="Q249" s="1"/>
    </row>
    <row r="250" spans="1:17" x14ac:dyDescent="0.25">
      <c r="A250" s="16">
        <v>240</v>
      </c>
      <c r="B250" s="25">
        <v>244</v>
      </c>
      <c r="C250" s="27">
        <v>5221809</v>
      </c>
      <c r="D250" s="27" t="s">
        <v>525</v>
      </c>
      <c r="E250" s="30">
        <v>2015</v>
      </c>
      <c r="F250" s="33">
        <f t="shared" si="7"/>
        <v>12253093.24</v>
      </c>
      <c r="G250" s="15">
        <v>423049.39</v>
      </c>
      <c r="H250" s="15">
        <v>11830043.85</v>
      </c>
      <c r="I250" s="17">
        <f>VLOOKUP(B250,FUNDEB_ValoresCertif2015!$A$2:$C$300,3,)</f>
        <v>1019014.58</v>
      </c>
      <c r="J250" s="33">
        <f>IFERROR(VLOOKUP(B250,Valores_MDE_2015!$A$2:$E$300,5,),0)</f>
        <v>1132.0999999999999</v>
      </c>
      <c r="K250" s="15">
        <f t="shared" si="6"/>
        <v>2299227.1599999997</v>
      </c>
      <c r="L250" s="15">
        <v>2300359.2599999998</v>
      </c>
      <c r="M250" s="15">
        <f>VLOOKUP(B250,FUNDEB_ValoresCertif2015!$A$2:$K$300,5,)</f>
        <v>948746.68</v>
      </c>
      <c r="N250" s="17">
        <f>VLOOKUP(B250,FUNDEB_ValoresCertif2015!$A$2:$K$300,6,)</f>
        <v>98136.04</v>
      </c>
      <c r="O250" s="39">
        <v>-1064495.98</v>
      </c>
      <c r="P250" s="36">
        <v>27.46</v>
      </c>
      <c r="Q250" s="1"/>
    </row>
    <row r="251" spans="1:17" x14ac:dyDescent="0.25">
      <c r="A251" s="16">
        <v>241</v>
      </c>
      <c r="B251" s="25">
        <v>394</v>
      </c>
      <c r="C251" s="27">
        <v>5221858</v>
      </c>
      <c r="D251" s="27" t="s">
        <v>526</v>
      </c>
      <c r="E251" s="30">
        <v>2015</v>
      </c>
      <c r="F251" s="33">
        <f t="shared" si="7"/>
        <v>129798081.06</v>
      </c>
      <c r="G251" s="15">
        <v>50240589.5</v>
      </c>
      <c r="H251" s="15">
        <v>79557491.560000002</v>
      </c>
      <c r="I251" s="17">
        <f>VLOOKUP(B251,FUNDEB_ValoresCertif2015!$A$2:$C$300,3,)</f>
        <v>70836248.239999995</v>
      </c>
      <c r="J251" s="33">
        <f>IFERROR(VLOOKUP(B251,Valores_MDE_2015!$A$2:$E$300,5,),0)</f>
        <v>19722298.129999999</v>
      </c>
      <c r="K251" s="15">
        <f t="shared" si="6"/>
        <v>78843678.140000001</v>
      </c>
      <c r="L251" s="15">
        <v>98565976.269999996</v>
      </c>
      <c r="M251" s="15">
        <f>VLOOKUP(B251,FUNDEB_ValoresCertif2015!$A$2:$K$300,5,)</f>
        <v>55276850.759999998</v>
      </c>
      <c r="N251" s="17">
        <f>VLOOKUP(B251,FUNDEB_ValoresCertif2015!$A$2:$K$300,6,)</f>
        <v>13686936.08</v>
      </c>
      <c r="O251" s="39">
        <v>64002480.740000002</v>
      </c>
      <c r="P251" s="36">
        <v>26.63</v>
      </c>
      <c r="Q251" s="1"/>
    </row>
    <row r="252" spans="1:17" x14ac:dyDescent="0.25">
      <c r="A252" s="16">
        <v>242</v>
      </c>
      <c r="B252" s="25">
        <v>245</v>
      </c>
      <c r="C252" s="27">
        <v>5221908</v>
      </c>
      <c r="D252" s="27" t="s">
        <v>527</v>
      </c>
      <c r="E252" s="30">
        <v>2015</v>
      </c>
      <c r="F252" s="33">
        <f t="shared" si="7"/>
        <v>10020794.33</v>
      </c>
      <c r="G252" s="15">
        <v>761706.99</v>
      </c>
      <c r="H252" s="15">
        <v>9259087.3399999999</v>
      </c>
      <c r="I252" s="17">
        <f>VLOOKUP(B252,FUNDEB_ValoresCertif2015!$A$2:$C$300,3,)</f>
        <v>1106823.77</v>
      </c>
      <c r="J252" s="33">
        <f>IFERROR(VLOOKUP(B252,Valores_MDE_2015!$A$2:$E$300,5,),0)</f>
        <v>0</v>
      </c>
      <c r="K252" s="15">
        <f t="shared" si="6"/>
        <v>2976532.97</v>
      </c>
      <c r="L252" s="15">
        <v>2976532.97</v>
      </c>
      <c r="M252" s="15">
        <f>VLOOKUP(B252,FUNDEB_ValoresCertif2015!$A$2:$K$300,5,)</f>
        <v>969130.31</v>
      </c>
      <c r="N252" s="17">
        <f>VLOOKUP(B252,FUNDEB_ValoresCertif2015!$A$2:$K$300,6,)</f>
        <v>81061.070000000007</v>
      </c>
      <c r="O252" s="39">
        <v>-4932.54</v>
      </c>
      <c r="P252" s="36">
        <v>29.75</v>
      </c>
      <c r="Q252" s="1"/>
    </row>
    <row r="253" spans="1:17" x14ac:dyDescent="0.25">
      <c r="A253" s="16">
        <v>243</v>
      </c>
      <c r="B253" s="25">
        <v>246</v>
      </c>
      <c r="C253" s="27">
        <v>5222005</v>
      </c>
      <c r="D253" s="27" t="s">
        <v>528</v>
      </c>
      <c r="E253" s="30">
        <v>2015</v>
      </c>
      <c r="F253" s="33">
        <f t="shared" si="7"/>
        <v>21327427.07</v>
      </c>
      <c r="G253" s="15">
        <v>3386685.75</v>
      </c>
      <c r="H253" s="15">
        <v>17940741.32</v>
      </c>
      <c r="I253" s="17">
        <f>VLOOKUP(B253,FUNDEB_ValoresCertif2015!$A$2:$C$300,3,)</f>
        <v>5416311.4400000004</v>
      </c>
      <c r="J253" s="33">
        <f>IFERROR(VLOOKUP(B253,Valores_MDE_2015!$A$2:$E$300,5,),0)</f>
        <v>347688.02</v>
      </c>
      <c r="K253" s="15">
        <f t="shared" si="6"/>
        <v>9043433.5</v>
      </c>
      <c r="L253" s="15">
        <v>9391121.5199999996</v>
      </c>
      <c r="M253" s="15">
        <f>VLOOKUP(B253,FUNDEB_ValoresCertif2015!$A$2:$K$300,5,)</f>
        <v>4728633.1399999997</v>
      </c>
      <c r="N253" s="17">
        <f>VLOOKUP(B253,FUNDEB_ValoresCertif2015!$A$2:$K$300,6,)</f>
        <v>1208527.83</v>
      </c>
      <c r="O253" s="39">
        <v>2371473.41</v>
      </c>
      <c r="P253" s="36">
        <v>32.909999999999997</v>
      </c>
      <c r="Q253" s="1"/>
    </row>
    <row r="254" spans="1:17" x14ac:dyDescent="0.25">
      <c r="A254" s="16">
        <v>244</v>
      </c>
      <c r="B254" s="25">
        <v>247</v>
      </c>
      <c r="C254" s="27">
        <v>5222054</v>
      </c>
      <c r="D254" s="27" t="s">
        <v>529</v>
      </c>
      <c r="E254" s="30">
        <v>2015</v>
      </c>
      <c r="F254" s="33">
        <f t="shared" si="7"/>
        <v>16439420.539999999</v>
      </c>
      <c r="G254" s="15">
        <v>1262268.8500000001</v>
      </c>
      <c r="H254" s="15">
        <v>15177151.689999999</v>
      </c>
      <c r="I254" s="17">
        <f>VLOOKUP(B254,FUNDEB_ValoresCertif2015!$A$2:$C$300,3,)</f>
        <v>3904034.27</v>
      </c>
      <c r="J254" s="33">
        <f>IFERROR(VLOOKUP(B254,Valores_MDE_2015!$A$2:$E$300,5,),0)</f>
        <v>99944.699999999895</v>
      </c>
      <c r="K254" s="15">
        <f t="shared" si="6"/>
        <v>5854473.8300000001</v>
      </c>
      <c r="L254" s="15">
        <v>5954418.5300000003</v>
      </c>
      <c r="M254" s="15">
        <f>VLOOKUP(B254,FUNDEB_ValoresCertif2015!$A$2:$K$300,5,)</f>
        <v>2861176.8</v>
      </c>
      <c r="N254" s="17">
        <f>VLOOKUP(B254,FUNDEB_ValoresCertif2015!$A$2:$K$300,6,)</f>
        <v>967656.33</v>
      </c>
      <c r="O254" s="39">
        <v>1484387.58</v>
      </c>
      <c r="P254" s="36">
        <v>27.19</v>
      </c>
      <c r="Q254" s="1"/>
    </row>
    <row r="255" spans="1:17" x14ac:dyDescent="0.25">
      <c r="A255" s="16">
        <v>245</v>
      </c>
      <c r="B255" s="25">
        <v>282</v>
      </c>
      <c r="C255" s="27">
        <v>5222203</v>
      </c>
      <c r="D255" s="27" t="s">
        <v>530</v>
      </c>
      <c r="E255" s="30">
        <v>2015</v>
      </c>
      <c r="F255" s="33">
        <f t="shared" si="7"/>
        <v>10363572.129999999</v>
      </c>
      <c r="G255" s="15">
        <v>869687.34</v>
      </c>
      <c r="H255" s="15">
        <v>9493884.7899999991</v>
      </c>
      <c r="I255" s="17">
        <f>VLOOKUP(B255,FUNDEB_ValoresCertif2015!$A$2:$C$300,3,)</f>
        <v>3114361.13</v>
      </c>
      <c r="J255" s="33">
        <f>IFERROR(VLOOKUP(B255,Valores_MDE_2015!$A$2:$E$300,5,),0)</f>
        <v>0</v>
      </c>
      <c r="K255" s="15">
        <f t="shared" si="6"/>
        <v>4480395.07</v>
      </c>
      <c r="L255" s="15">
        <v>4480395.07</v>
      </c>
      <c r="M255" s="15">
        <f>VLOOKUP(B255,FUNDEB_ValoresCertif2015!$A$2:$K$300,5,)</f>
        <v>1636634.95</v>
      </c>
      <c r="N255" s="17">
        <f>VLOOKUP(B255,FUNDEB_ValoresCertif2015!$A$2:$K$300,6,)</f>
        <v>1686155.82</v>
      </c>
      <c r="O255" s="39">
        <v>1628879.39</v>
      </c>
      <c r="P255" s="36">
        <v>27.51</v>
      </c>
      <c r="Q255" s="1"/>
    </row>
    <row r="256" spans="1:17" ht="15.75" thickBot="1" x14ac:dyDescent="0.3">
      <c r="A256" s="18">
        <v>246</v>
      </c>
      <c r="B256" s="26">
        <v>395</v>
      </c>
      <c r="C256" s="28">
        <v>5222302</v>
      </c>
      <c r="D256" s="28" t="s">
        <v>531</v>
      </c>
      <c r="E256" s="31">
        <v>2015</v>
      </c>
      <c r="F256" s="34">
        <f t="shared" si="7"/>
        <v>14478402.350000001</v>
      </c>
      <c r="G256" s="19">
        <v>810158.14</v>
      </c>
      <c r="H256" s="19">
        <v>13668244.210000001</v>
      </c>
      <c r="I256" s="20">
        <f>VLOOKUP(B256,FUNDEB_ValoresCertif2015!$A$2:$C$300,3,)</f>
        <v>2349512.7999999998</v>
      </c>
      <c r="J256" s="34">
        <f>IFERROR(VLOOKUP(B256,Valores_MDE_2015!$A$2:$E$300,5,),0)</f>
        <v>16009.92</v>
      </c>
      <c r="K256" s="19">
        <f t="shared" si="6"/>
        <v>4430840.3600000003</v>
      </c>
      <c r="L256" s="19">
        <v>4446850.28</v>
      </c>
      <c r="M256" s="19">
        <f>VLOOKUP(B256,FUNDEB_ValoresCertif2015!$A$2:$K$300,5,)</f>
        <v>1519867.81</v>
      </c>
      <c r="N256" s="20">
        <f>VLOOKUP(B256,FUNDEB_ValoresCertif2015!$A$2:$K$300,6,)</f>
        <v>927652.74</v>
      </c>
      <c r="O256" s="40">
        <v>-83158.84</v>
      </c>
      <c r="P256" s="37">
        <v>31.29</v>
      </c>
      <c r="Q256" s="1"/>
    </row>
  </sheetData>
  <mergeCells count="12">
    <mergeCell ref="A5:O5"/>
    <mergeCell ref="O7:O10"/>
    <mergeCell ref="P7:P9"/>
    <mergeCell ref="J8:K9"/>
    <mergeCell ref="M8:N9"/>
    <mergeCell ref="A7:A10"/>
    <mergeCell ref="B7:B10"/>
    <mergeCell ref="D7:D10"/>
    <mergeCell ref="E7:E10"/>
    <mergeCell ref="F7:I9"/>
    <mergeCell ref="J7:N7"/>
    <mergeCell ref="C7:C10"/>
  </mergeCells>
  <pageMargins left="0.17" right="0.19" top="0.31496062992125984" bottom="0.19685039370078741" header="0.31496062992125984" footer="0.19685039370078741"/>
  <pageSetup paperSize="9" scale="7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171"/>
  <sheetViews>
    <sheetView workbookViewId="0">
      <selection activeCell="I28" sqref="I28"/>
    </sheetView>
  </sheetViews>
  <sheetFormatPr defaultRowHeight="15" x14ac:dyDescent="0.25"/>
  <cols>
    <col min="1" max="1" width="13.140625" bestFit="1" customWidth="1"/>
    <col min="2" max="2" width="28.7109375" bestFit="1" customWidth="1"/>
    <col min="3" max="3" width="19.7109375" style="1" bestFit="1" customWidth="1"/>
    <col min="4" max="4" width="11.7109375" style="1" bestFit="1" customWidth="1"/>
    <col min="5" max="5" width="12.7109375" style="1" bestFit="1" customWidth="1"/>
  </cols>
  <sheetData>
    <row r="1" spans="1:5" x14ac:dyDescent="0.25">
      <c r="A1" t="s">
        <v>0</v>
      </c>
      <c r="B1" t="s">
        <v>1</v>
      </c>
      <c r="C1" s="1" t="s">
        <v>236</v>
      </c>
      <c r="D1" s="1" t="s">
        <v>237</v>
      </c>
      <c r="E1" s="1" t="s">
        <v>238</v>
      </c>
    </row>
    <row r="2" spans="1:5" x14ac:dyDescent="0.25">
      <c r="A2">
        <v>386</v>
      </c>
      <c r="B2" t="s">
        <v>239</v>
      </c>
      <c r="C2" s="1">
        <v>309307.68</v>
      </c>
      <c r="D2" s="1">
        <v>0</v>
      </c>
      <c r="E2" s="1">
        <v>309307.68</v>
      </c>
    </row>
    <row r="3" spans="1:5" x14ac:dyDescent="0.25">
      <c r="A3">
        <v>1</v>
      </c>
      <c r="B3" t="s">
        <v>240</v>
      </c>
      <c r="C3" s="1">
        <v>284909.7</v>
      </c>
      <c r="D3" s="1">
        <v>0</v>
      </c>
      <c r="E3" s="1">
        <v>284909.7</v>
      </c>
    </row>
    <row r="4" spans="1:5" x14ac:dyDescent="0.25">
      <c r="A4">
        <v>249</v>
      </c>
      <c r="B4" t="s">
        <v>241</v>
      </c>
      <c r="C4" s="1">
        <v>164503.62</v>
      </c>
      <c r="D4" s="1">
        <v>0</v>
      </c>
      <c r="E4" s="1">
        <v>164578.62</v>
      </c>
    </row>
    <row r="5" spans="1:5" x14ac:dyDescent="0.25">
      <c r="A5">
        <v>2</v>
      </c>
      <c r="B5" t="s">
        <v>242</v>
      </c>
      <c r="C5" s="1">
        <v>181629.82</v>
      </c>
      <c r="D5" s="1">
        <v>4783.75</v>
      </c>
      <c r="E5" s="1">
        <v>176846.07</v>
      </c>
    </row>
    <row r="6" spans="1:5" x14ac:dyDescent="0.25">
      <c r="A6">
        <v>4</v>
      </c>
      <c r="B6" t="s">
        <v>11</v>
      </c>
      <c r="C6" s="1">
        <v>128437.64</v>
      </c>
      <c r="D6" s="1">
        <v>0</v>
      </c>
      <c r="E6" s="1">
        <v>128437.64</v>
      </c>
    </row>
    <row r="7" spans="1:5" x14ac:dyDescent="0.25">
      <c r="A7">
        <v>387</v>
      </c>
      <c r="B7" t="s">
        <v>12</v>
      </c>
      <c r="C7" s="1">
        <v>347343.03</v>
      </c>
      <c r="D7" s="1">
        <v>146239.6</v>
      </c>
      <c r="E7" s="1">
        <v>203203.43</v>
      </c>
    </row>
    <row r="8" spans="1:5" x14ac:dyDescent="0.25">
      <c r="A8">
        <v>5</v>
      </c>
      <c r="B8" t="s">
        <v>13</v>
      </c>
      <c r="C8" s="1">
        <v>190250.93</v>
      </c>
      <c r="D8" s="1">
        <v>0</v>
      </c>
      <c r="E8" s="1">
        <v>190250.93</v>
      </c>
    </row>
    <row r="9" spans="1:5" x14ac:dyDescent="0.25">
      <c r="A9">
        <v>8</v>
      </c>
      <c r="B9" t="s">
        <v>17</v>
      </c>
      <c r="C9" s="1">
        <v>32320.6</v>
      </c>
      <c r="D9" s="1">
        <v>1070</v>
      </c>
      <c r="E9" s="1">
        <v>31250.6</v>
      </c>
    </row>
    <row r="10" spans="1:5" x14ac:dyDescent="0.25">
      <c r="A10">
        <v>10</v>
      </c>
      <c r="B10" t="s">
        <v>20</v>
      </c>
      <c r="C10" s="1">
        <v>4166.2</v>
      </c>
      <c r="D10" s="1">
        <v>0</v>
      </c>
      <c r="E10" s="1">
        <v>4166.2</v>
      </c>
    </row>
    <row r="11" spans="1:5" x14ac:dyDescent="0.25">
      <c r="A11">
        <v>11</v>
      </c>
      <c r="B11" t="s">
        <v>21</v>
      </c>
      <c r="C11" s="1">
        <v>25555402.77</v>
      </c>
      <c r="D11" s="1">
        <v>644046.93000000005</v>
      </c>
      <c r="E11" s="1">
        <v>25550155.510000002</v>
      </c>
    </row>
    <row r="12" spans="1:5" x14ac:dyDescent="0.25">
      <c r="A12">
        <v>16</v>
      </c>
      <c r="B12" t="s">
        <v>22</v>
      </c>
      <c r="C12" s="1">
        <v>1168.9000000000001</v>
      </c>
      <c r="D12" s="1">
        <v>0</v>
      </c>
      <c r="E12" s="1">
        <v>1168.9000000000001</v>
      </c>
    </row>
    <row r="13" spans="1:5" x14ac:dyDescent="0.25">
      <c r="A13">
        <v>17</v>
      </c>
      <c r="B13" t="s">
        <v>23</v>
      </c>
      <c r="C13" s="1">
        <v>211473.61</v>
      </c>
      <c r="D13" s="1">
        <v>0</v>
      </c>
      <c r="E13" s="1">
        <v>211473.61</v>
      </c>
    </row>
    <row r="14" spans="1:5" x14ac:dyDescent="0.25">
      <c r="A14">
        <v>19</v>
      </c>
      <c r="B14" t="s">
        <v>24</v>
      </c>
      <c r="C14" s="1">
        <v>10125419.220000001</v>
      </c>
      <c r="D14" s="1">
        <v>0</v>
      </c>
      <c r="E14" s="1">
        <v>10685867.449999999</v>
      </c>
    </row>
    <row r="15" spans="1:5" x14ac:dyDescent="0.25">
      <c r="A15">
        <v>290</v>
      </c>
      <c r="B15" t="s">
        <v>243</v>
      </c>
      <c r="C15" s="1">
        <v>44046.09</v>
      </c>
      <c r="D15" s="1">
        <v>507.5</v>
      </c>
      <c r="E15" s="1">
        <v>43538.59</v>
      </c>
    </row>
    <row r="16" spans="1:5" x14ac:dyDescent="0.25">
      <c r="A16">
        <v>20</v>
      </c>
      <c r="B16" t="s">
        <v>25</v>
      </c>
      <c r="C16" s="1">
        <v>428469.12</v>
      </c>
      <c r="D16" s="1">
        <v>0</v>
      </c>
      <c r="E16" s="1">
        <v>434322.22</v>
      </c>
    </row>
    <row r="17" spans="1:5" x14ac:dyDescent="0.25">
      <c r="A17">
        <v>22</v>
      </c>
      <c r="B17" t="s">
        <v>27</v>
      </c>
      <c r="C17" s="1">
        <v>198414.29</v>
      </c>
      <c r="D17" s="1">
        <v>0</v>
      </c>
      <c r="E17" s="1">
        <v>198414.29</v>
      </c>
    </row>
    <row r="18" spans="1:5" x14ac:dyDescent="0.25">
      <c r="A18">
        <v>26</v>
      </c>
      <c r="B18" t="s">
        <v>31</v>
      </c>
      <c r="C18" s="1">
        <v>124430.59</v>
      </c>
      <c r="D18" s="1">
        <v>0</v>
      </c>
      <c r="E18" s="1">
        <v>124430.59</v>
      </c>
    </row>
    <row r="19" spans="1:5" x14ac:dyDescent="0.25">
      <c r="A19">
        <v>27</v>
      </c>
      <c r="B19" t="s">
        <v>32</v>
      </c>
      <c r="C19" s="1">
        <v>104146.17</v>
      </c>
      <c r="D19" s="1">
        <v>1448.39</v>
      </c>
      <c r="E19" s="1">
        <v>102697.78</v>
      </c>
    </row>
    <row r="20" spans="1:5" x14ac:dyDescent="0.25">
      <c r="A20">
        <v>28</v>
      </c>
      <c r="B20" t="s">
        <v>33</v>
      </c>
      <c r="C20" s="1">
        <v>166439.35999999999</v>
      </c>
      <c r="D20" s="1">
        <v>0</v>
      </c>
      <c r="E20" s="1">
        <v>166439.35999999999</v>
      </c>
    </row>
    <row r="21" spans="1:5" x14ac:dyDescent="0.25">
      <c r="A21">
        <v>32</v>
      </c>
      <c r="B21" t="s">
        <v>36</v>
      </c>
      <c r="C21" s="1">
        <v>20765.84</v>
      </c>
      <c r="D21" s="1">
        <v>0</v>
      </c>
      <c r="E21" s="1">
        <v>20765.84</v>
      </c>
    </row>
    <row r="22" spans="1:5" x14ac:dyDescent="0.25">
      <c r="A22">
        <v>33</v>
      </c>
      <c r="B22" t="s">
        <v>37</v>
      </c>
      <c r="C22" s="1">
        <v>3413.47</v>
      </c>
      <c r="D22" s="1">
        <v>0</v>
      </c>
      <c r="E22" s="1">
        <v>3413.47</v>
      </c>
    </row>
    <row r="23" spans="1:5" x14ac:dyDescent="0.25">
      <c r="A23">
        <v>34</v>
      </c>
      <c r="B23" t="s">
        <v>38</v>
      </c>
      <c r="C23" s="1">
        <v>210.04</v>
      </c>
      <c r="D23" s="1">
        <v>105.02</v>
      </c>
      <c r="E23" s="1">
        <v>105.02</v>
      </c>
    </row>
    <row r="24" spans="1:5" x14ac:dyDescent="0.25">
      <c r="A24">
        <v>35</v>
      </c>
      <c r="B24" t="s">
        <v>39</v>
      </c>
      <c r="C24" s="1">
        <v>62606.86</v>
      </c>
      <c r="D24" s="1">
        <v>0</v>
      </c>
      <c r="E24" s="1">
        <v>62606.86</v>
      </c>
    </row>
    <row r="25" spans="1:5" x14ac:dyDescent="0.25">
      <c r="A25">
        <v>37</v>
      </c>
      <c r="B25" t="s">
        <v>42</v>
      </c>
      <c r="C25" s="1">
        <v>23427.15</v>
      </c>
      <c r="D25" s="1">
        <v>0</v>
      </c>
      <c r="E25" s="1">
        <v>23427.15</v>
      </c>
    </row>
    <row r="26" spans="1:5" x14ac:dyDescent="0.25">
      <c r="A26">
        <v>38</v>
      </c>
      <c r="B26" t="s">
        <v>43</v>
      </c>
      <c r="C26" s="1">
        <v>326955.75</v>
      </c>
      <c r="D26" s="1">
        <v>0</v>
      </c>
      <c r="E26" s="1">
        <v>326955.75</v>
      </c>
    </row>
    <row r="27" spans="1:5" x14ac:dyDescent="0.25">
      <c r="A27">
        <v>40</v>
      </c>
      <c r="B27" t="s">
        <v>46</v>
      </c>
      <c r="C27" s="1">
        <v>1053801.32</v>
      </c>
      <c r="D27" s="1">
        <v>6442.55</v>
      </c>
      <c r="E27" s="1">
        <v>1047358.77</v>
      </c>
    </row>
    <row r="28" spans="1:5" x14ac:dyDescent="0.25">
      <c r="A28">
        <v>41</v>
      </c>
      <c r="B28" t="s">
        <v>47</v>
      </c>
      <c r="C28" s="1">
        <v>1337393.28</v>
      </c>
      <c r="D28" s="1">
        <v>0</v>
      </c>
      <c r="E28" s="1">
        <v>1337393.28</v>
      </c>
    </row>
    <row r="29" spans="1:5" x14ac:dyDescent="0.25">
      <c r="A29">
        <v>42</v>
      </c>
      <c r="B29" t="s">
        <v>48</v>
      </c>
      <c r="C29" s="1">
        <v>40071.07</v>
      </c>
      <c r="D29" s="1">
        <v>0</v>
      </c>
      <c r="E29" s="1">
        <v>40071.07</v>
      </c>
    </row>
    <row r="30" spans="1:5" x14ac:dyDescent="0.25">
      <c r="A30">
        <v>43</v>
      </c>
      <c r="B30" t="s">
        <v>49</v>
      </c>
      <c r="C30" s="1">
        <v>261473.15</v>
      </c>
      <c r="D30" s="1">
        <v>0</v>
      </c>
      <c r="E30" s="1">
        <v>261473.15</v>
      </c>
    </row>
    <row r="31" spans="1:5" x14ac:dyDescent="0.25">
      <c r="A31">
        <v>44</v>
      </c>
      <c r="B31" t="s">
        <v>50</v>
      </c>
      <c r="C31" s="1">
        <v>779887.99</v>
      </c>
      <c r="D31" s="1">
        <v>0</v>
      </c>
      <c r="E31" s="1">
        <v>779887.99</v>
      </c>
    </row>
    <row r="32" spans="1:5" x14ac:dyDescent="0.25">
      <c r="A32">
        <v>45</v>
      </c>
      <c r="B32" t="s">
        <v>51</v>
      </c>
      <c r="C32" s="1">
        <v>13952538.24</v>
      </c>
      <c r="D32" s="1">
        <v>603558.86</v>
      </c>
      <c r="E32" s="1">
        <v>13522620.839999801</v>
      </c>
    </row>
    <row r="33" spans="1:5" x14ac:dyDescent="0.25">
      <c r="A33">
        <v>46</v>
      </c>
      <c r="B33" t="s">
        <v>53</v>
      </c>
      <c r="C33" s="1">
        <v>30681.41</v>
      </c>
      <c r="D33" s="1">
        <v>0</v>
      </c>
      <c r="E33" s="1">
        <v>30681.41</v>
      </c>
    </row>
    <row r="34" spans="1:5" x14ac:dyDescent="0.25">
      <c r="A34">
        <v>49</v>
      </c>
      <c r="B34" t="s">
        <v>56</v>
      </c>
      <c r="C34" s="1">
        <v>198535.89</v>
      </c>
      <c r="D34" s="1">
        <v>0</v>
      </c>
      <c r="E34" s="1">
        <v>249251.58</v>
      </c>
    </row>
    <row r="35" spans="1:5" x14ac:dyDescent="0.25">
      <c r="A35">
        <v>50</v>
      </c>
      <c r="B35" t="s">
        <v>58</v>
      </c>
      <c r="C35" s="1">
        <v>40317.18</v>
      </c>
      <c r="D35" s="1">
        <v>0</v>
      </c>
      <c r="E35" s="1">
        <v>41398.519999999997</v>
      </c>
    </row>
    <row r="36" spans="1:5" x14ac:dyDescent="0.25">
      <c r="A36">
        <v>52</v>
      </c>
      <c r="B36" t="s">
        <v>259</v>
      </c>
      <c r="C36" s="1">
        <v>274.8</v>
      </c>
      <c r="D36" s="1">
        <v>0</v>
      </c>
      <c r="E36" s="1">
        <v>274.8</v>
      </c>
    </row>
    <row r="37" spans="1:5" x14ac:dyDescent="0.25">
      <c r="A37">
        <v>293</v>
      </c>
      <c r="B37" t="s">
        <v>60</v>
      </c>
      <c r="C37" s="1">
        <v>168497.89</v>
      </c>
      <c r="D37" s="1">
        <v>0</v>
      </c>
      <c r="E37" s="1">
        <v>275820.52</v>
      </c>
    </row>
    <row r="38" spans="1:5" x14ac:dyDescent="0.25">
      <c r="A38">
        <v>53</v>
      </c>
      <c r="B38" t="s">
        <v>244</v>
      </c>
      <c r="C38" s="1">
        <v>1902439.94</v>
      </c>
      <c r="D38" s="1">
        <v>0</v>
      </c>
      <c r="E38" s="1">
        <v>1954883.14</v>
      </c>
    </row>
    <row r="39" spans="1:5" x14ac:dyDescent="0.25">
      <c r="A39">
        <v>58</v>
      </c>
      <c r="B39" t="s">
        <v>61</v>
      </c>
      <c r="C39" s="1">
        <v>1887.74</v>
      </c>
      <c r="D39" s="1">
        <v>0</v>
      </c>
      <c r="E39" s="1">
        <v>1887.74</v>
      </c>
    </row>
    <row r="40" spans="1:5" x14ac:dyDescent="0.25">
      <c r="A40">
        <v>59</v>
      </c>
      <c r="B40" t="s">
        <v>62</v>
      </c>
      <c r="C40" s="1">
        <v>91447.17</v>
      </c>
      <c r="D40" s="1">
        <v>0</v>
      </c>
      <c r="E40" s="1">
        <v>93135.34</v>
      </c>
    </row>
    <row r="41" spans="1:5" x14ac:dyDescent="0.25">
      <c r="A41">
        <v>60</v>
      </c>
      <c r="B41" t="s">
        <v>63</v>
      </c>
      <c r="C41" s="1">
        <v>84312.67</v>
      </c>
      <c r="D41" s="1">
        <v>0</v>
      </c>
      <c r="E41" s="1">
        <v>84312.67</v>
      </c>
    </row>
    <row r="42" spans="1:5" x14ac:dyDescent="0.25">
      <c r="A42">
        <v>291</v>
      </c>
      <c r="B42" t="s">
        <v>65</v>
      </c>
      <c r="C42" s="1">
        <v>2658007.66</v>
      </c>
      <c r="D42" s="1">
        <v>0</v>
      </c>
      <c r="E42" s="1">
        <v>2658007.66</v>
      </c>
    </row>
    <row r="43" spans="1:5" x14ac:dyDescent="0.25">
      <c r="A43">
        <v>283</v>
      </c>
      <c r="B43" t="s">
        <v>66</v>
      </c>
      <c r="C43" s="1">
        <v>151644.01</v>
      </c>
      <c r="D43" s="1">
        <v>0</v>
      </c>
      <c r="E43" s="1">
        <v>151644.01</v>
      </c>
    </row>
    <row r="44" spans="1:5" x14ac:dyDescent="0.25">
      <c r="A44">
        <v>275</v>
      </c>
      <c r="B44" t="s">
        <v>67</v>
      </c>
      <c r="C44" s="1">
        <v>76925.19</v>
      </c>
      <c r="D44" s="1">
        <v>20335.84</v>
      </c>
      <c r="E44" s="1">
        <v>56589.35</v>
      </c>
    </row>
    <row r="45" spans="1:5" x14ac:dyDescent="0.25">
      <c r="A45">
        <v>63</v>
      </c>
      <c r="B45" t="s">
        <v>69</v>
      </c>
      <c r="C45" s="1">
        <v>33577.980000000003</v>
      </c>
      <c r="D45" s="1">
        <v>0</v>
      </c>
      <c r="E45" s="1">
        <v>33577.980000000003</v>
      </c>
    </row>
    <row r="46" spans="1:5" x14ac:dyDescent="0.25">
      <c r="A46">
        <v>65</v>
      </c>
      <c r="B46" t="s">
        <v>71</v>
      </c>
      <c r="C46" s="1">
        <v>380656.4</v>
      </c>
      <c r="D46" s="1">
        <v>0</v>
      </c>
      <c r="E46" s="1">
        <v>380656.4</v>
      </c>
    </row>
    <row r="47" spans="1:5" x14ac:dyDescent="0.25">
      <c r="A47">
        <v>66</v>
      </c>
      <c r="B47" t="s">
        <v>72</v>
      </c>
      <c r="C47" s="1">
        <v>174511.18</v>
      </c>
      <c r="D47" s="1">
        <v>0</v>
      </c>
      <c r="E47" s="1">
        <v>174511.18</v>
      </c>
    </row>
    <row r="48" spans="1:5" x14ac:dyDescent="0.25">
      <c r="A48">
        <v>69</v>
      </c>
      <c r="B48" t="s">
        <v>74</v>
      </c>
      <c r="C48" s="1">
        <v>39377.57</v>
      </c>
      <c r="D48" s="1">
        <v>0</v>
      </c>
      <c r="E48" s="1">
        <v>39377.57</v>
      </c>
    </row>
    <row r="49" spans="1:5" x14ac:dyDescent="0.25">
      <c r="A49">
        <v>70</v>
      </c>
      <c r="B49" t="s">
        <v>75</v>
      </c>
      <c r="C49" s="1">
        <v>603838.52</v>
      </c>
      <c r="D49" s="1">
        <v>4041.98</v>
      </c>
      <c r="E49" s="1">
        <v>601961.79</v>
      </c>
    </row>
    <row r="50" spans="1:5" x14ac:dyDescent="0.25">
      <c r="A50">
        <v>72</v>
      </c>
      <c r="B50" t="s">
        <v>77</v>
      </c>
      <c r="C50" s="1">
        <v>25652.61</v>
      </c>
      <c r="D50" s="1">
        <v>0</v>
      </c>
      <c r="E50" s="1">
        <v>25652.61</v>
      </c>
    </row>
    <row r="51" spans="1:5" x14ac:dyDescent="0.25">
      <c r="A51">
        <v>73</v>
      </c>
      <c r="B51" t="s">
        <v>78</v>
      </c>
      <c r="C51" s="1">
        <v>141832.38</v>
      </c>
      <c r="D51" s="1">
        <v>5254.66</v>
      </c>
      <c r="E51" s="1">
        <v>136577.72</v>
      </c>
    </row>
    <row r="52" spans="1:5" x14ac:dyDescent="0.25">
      <c r="A52">
        <v>74</v>
      </c>
      <c r="B52" t="s">
        <v>79</v>
      </c>
      <c r="C52" s="1">
        <v>74495.34</v>
      </c>
      <c r="D52" s="1">
        <v>0</v>
      </c>
      <c r="E52" s="1">
        <v>74495.34</v>
      </c>
    </row>
    <row r="53" spans="1:5" x14ac:dyDescent="0.25">
      <c r="A53">
        <v>75</v>
      </c>
      <c r="B53" t="s">
        <v>80</v>
      </c>
      <c r="C53" s="1">
        <v>24883.74</v>
      </c>
      <c r="D53" s="1">
        <v>0</v>
      </c>
      <c r="E53" s="1">
        <v>24883.74</v>
      </c>
    </row>
    <row r="54" spans="1:5" x14ac:dyDescent="0.25">
      <c r="A54">
        <v>77</v>
      </c>
      <c r="B54" t="s">
        <v>81</v>
      </c>
      <c r="C54" s="1">
        <v>38986.92</v>
      </c>
      <c r="D54" s="1">
        <v>0</v>
      </c>
      <c r="E54" s="1">
        <v>38986.92</v>
      </c>
    </row>
    <row r="55" spans="1:5" x14ac:dyDescent="0.25">
      <c r="A55">
        <v>78</v>
      </c>
      <c r="B55" t="s">
        <v>82</v>
      </c>
      <c r="C55" s="1">
        <v>33165.9</v>
      </c>
      <c r="D55" s="1">
        <v>0</v>
      </c>
      <c r="E55" s="1">
        <v>33165.9</v>
      </c>
    </row>
    <row r="56" spans="1:5" x14ac:dyDescent="0.25">
      <c r="A56">
        <v>79</v>
      </c>
      <c r="B56" t="s">
        <v>83</v>
      </c>
      <c r="C56" s="1">
        <v>3297.9</v>
      </c>
      <c r="D56" s="1">
        <v>0</v>
      </c>
      <c r="E56" s="1">
        <v>3297.9</v>
      </c>
    </row>
    <row r="57" spans="1:5" x14ac:dyDescent="0.25">
      <c r="A57">
        <v>80</v>
      </c>
      <c r="B57" t="s">
        <v>84</v>
      </c>
      <c r="C57" s="1">
        <v>28422.080000000002</v>
      </c>
      <c r="D57" s="1">
        <v>0</v>
      </c>
      <c r="E57" s="1">
        <v>28422.080000000002</v>
      </c>
    </row>
    <row r="58" spans="1:5" x14ac:dyDescent="0.25">
      <c r="A58">
        <v>81</v>
      </c>
      <c r="B58" t="s">
        <v>85</v>
      </c>
      <c r="C58" s="1">
        <v>4273.38</v>
      </c>
      <c r="D58" s="1">
        <v>0</v>
      </c>
      <c r="E58" s="1">
        <v>4273.38</v>
      </c>
    </row>
    <row r="59" spans="1:5" x14ac:dyDescent="0.25">
      <c r="A59">
        <v>82</v>
      </c>
      <c r="B59" t="s">
        <v>86</v>
      </c>
      <c r="C59" s="1">
        <v>911704.03</v>
      </c>
      <c r="D59" s="1">
        <v>3604.53</v>
      </c>
      <c r="E59" s="1">
        <v>908099.5</v>
      </c>
    </row>
    <row r="60" spans="1:5" x14ac:dyDescent="0.25">
      <c r="A60">
        <v>84</v>
      </c>
      <c r="B60" t="s">
        <v>88</v>
      </c>
      <c r="C60" s="1">
        <v>41960806.799999997</v>
      </c>
      <c r="D60" s="1">
        <v>3914815.65</v>
      </c>
      <c r="E60" s="1">
        <v>38047991.149999999</v>
      </c>
    </row>
    <row r="61" spans="1:5" x14ac:dyDescent="0.25">
      <c r="A61">
        <v>85</v>
      </c>
      <c r="B61" t="s">
        <v>89</v>
      </c>
      <c r="C61" s="1">
        <v>1061.01</v>
      </c>
      <c r="D61" s="1">
        <v>1061.01</v>
      </c>
      <c r="E61" s="1">
        <v>0</v>
      </c>
    </row>
    <row r="62" spans="1:5" x14ac:dyDescent="0.25">
      <c r="A62">
        <v>475</v>
      </c>
      <c r="B62" t="s">
        <v>90</v>
      </c>
      <c r="C62" s="1">
        <v>3326.53</v>
      </c>
      <c r="D62" s="1">
        <v>0</v>
      </c>
      <c r="E62" s="1">
        <v>3326.53</v>
      </c>
    </row>
    <row r="63" spans="1:5" x14ac:dyDescent="0.25">
      <c r="A63">
        <v>86</v>
      </c>
      <c r="B63" t="s">
        <v>91</v>
      </c>
      <c r="C63" s="1">
        <v>51803.63</v>
      </c>
      <c r="D63" s="1">
        <v>18777.45</v>
      </c>
      <c r="E63" s="1">
        <v>33026.18</v>
      </c>
    </row>
    <row r="64" spans="1:5" x14ac:dyDescent="0.25">
      <c r="A64">
        <v>87</v>
      </c>
      <c r="B64" t="s">
        <v>92</v>
      </c>
      <c r="C64" s="1">
        <v>9456</v>
      </c>
      <c r="D64" s="1">
        <v>0</v>
      </c>
      <c r="E64" s="1">
        <v>9456</v>
      </c>
    </row>
    <row r="65" spans="1:5" x14ac:dyDescent="0.25">
      <c r="A65">
        <v>88</v>
      </c>
      <c r="B65" t="s">
        <v>93</v>
      </c>
      <c r="C65" s="1">
        <v>1911660.43</v>
      </c>
      <c r="D65" s="1">
        <v>0</v>
      </c>
      <c r="E65" s="1">
        <v>1911660.43</v>
      </c>
    </row>
    <row r="66" spans="1:5" x14ac:dyDescent="0.25">
      <c r="A66">
        <v>89</v>
      </c>
      <c r="B66" t="s">
        <v>94</v>
      </c>
      <c r="C66" s="1">
        <v>10130050</v>
      </c>
      <c r="D66" s="1">
        <v>294580</v>
      </c>
      <c r="E66" s="1">
        <v>9835470</v>
      </c>
    </row>
    <row r="67" spans="1:5" x14ac:dyDescent="0.25">
      <c r="A67">
        <v>99</v>
      </c>
      <c r="B67" t="s">
        <v>95</v>
      </c>
      <c r="C67" s="1">
        <v>2636974</v>
      </c>
      <c r="D67" s="1">
        <v>894.7</v>
      </c>
      <c r="E67" s="1">
        <v>2636079.2999999998</v>
      </c>
    </row>
    <row r="68" spans="1:5" x14ac:dyDescent="0.25">
      <c r="A68">
        <v>100</v>
      </c>
      <c r="B68" t="s">
        <v>96</v>
      </c>
      <c r="C68" s="1">
        <v>218246.68</v>
      </c>
      <c r="D68" s="1">
        <v>10422.94</v>
      </c>
      <c r="E68" s="1">
        <v>207823.74</v>
      </c>
    </row>
    <row r="69" spans="1:5" x14ac:dyDescent="0.25">
      <c r="A69">
        <v>101</v>
      </c>
      <c r="B69" t="s">
        <v>97</v>
      </c>
      <c r="C69" s="1">
        <v>1734335.2</v>
      </c>
      <c r="D69" s="1">
        <v>0</v>
      </c>
      <c r="E69" s="1">
        <v>1734335.2</v>
      </c>
    </row>
    <row r="70" spans="1:5" x14ac:dyDescent="0.25">
      <c r="A70">
        <v>102</v>
      </c>
      <c r="B70" t="s">
        <v>245</v>
      </c>
      <c r="C70" s="1">
        <v>43146.84</v>
      </c>
      <c r="D70" s="1">
        <v>0</v>
      </c>
      <c r="E70" s="1">
        <v>43146.84</v>
      </c>
    </row>
    <row r="71" spans="1:5" x14ac:dyDescent="0.25">
      <c r="A71">
        <v>103</v>
      </c>
      <c r="B71" t="s">
        <v>98</v>
      </c>
      <c r="C71" s="1">
        <v>2353.96</v>
      </c>
      <c r="D71" s="1">
        <v>0</v>
      </c>
      <c r="E71" s="1">
        <v>2353.96</v>
      </c>
    </row>
    <row r="72" spans="1:5" x14ac:dyDescent="0.25">
      <c r="A72">
        <v>280</v>
      </c>
      <c r="B72" t="s">
        <v>99</v>
      </c>
      <c r="C72" s="1">
        <v>5050</v>
      </c>
      <c r="D72" s="1">
        <v>0</v>
      </c>
      <c r="E72" s="1">
        <v>5050</v>
      </c>
    </row>
    <row r="73" spans="1:5" x14ac:dyDescent="0.25">
      <c r="A73">
        <v>106</v>
      </c>
      <c r="B73" t="s">
        <v>102</v>
      </c>
      <c r="C73" s="1">
        <v>42941.599999999999</v>
      </c>
      <c r="D73" s="1">
        <v>0</v>
      </c>
      <c r="E73" s="1">
        <v>42941.599999999999</v>
      </c>
    </row>
    <row r="74" spans="1:5" x14ac:dyDescent="0.25">
      <c r="A74">
        <v>107</v>
      </c>
      <c r="B74" t="s">
        <v>103</v>
      </c>
      <c r="C74" s="1">
        <v>7507.28</v>
      </c>
      <c r="D74" s="1">
        <v>0</v>
      </c>
      <c r="E74" s="1">
        <v>7507.28</v>
      </c>
    </row>
    <row r="75" spans="1:5" x14ac:dyDescent="0.25">
      <c r="A75">
        <v>108</v>
      </c>
      <c r="B75" t="s">
        <v>104</v>
      </c>
      <c r="C75" s="1">
        <v>10131.41</v>
      </c>
      <c r="D75" s="1">
        <v>0</v>
      </c>
      <c r="E75" s="1">
        <v>10131.41</v>
      </c>
    </row>
    <row r="76" spans="1:5" x14ac:dyDescent="0.25">
      <c r="A76">
        <v>109</v>
      </c>
      <c r="B76" t="s">
        <v>105</v>
      </c>
      <c r="C76" s="1">
        <v>72523.98</v>
      </c>
      <c r="D76" s="1">
        <v>0</v>
      </c>
      <c r="E76" s="1">
        <v>72523.98</v>
      </c>
    </row>
    <row r="77" spans="1:5" x14ac:dyDescent="0.25">
      <c r="A77">
        <v>295</v>
      </c>
      <c r="B77" t="s">
        <v>246</v>
      </c>
      <c r="C77" s="1">
        <v>1209934.28</v>
      </c>
      <c r="D77" s="1">
        <v>0</v>
      </c>
      <c r="E77" s="1">
        <v>1209934.28</v>
      </c>
    </row>
    <row r="78" spans="1:5" x14ac:dyDescent="0.25">
      <c r="A78">
        <v>110</v>
      </c>
      <c r="B78" t="s">
        <v>106</v>
      </c>
      <c r="C78" s="1">
        <v>101641.05</v>
      </c>
      <c r="D78" s="1">
        <v>0</v>
      </c>
      <c r="E78" s="1">
        <v>101641.05</v>
      </c>
    </row>
    <row r="79" spans="1:5" x14ac:dyDescent="0.25">
      <c r="A79">
        <v>111</v>
      </c>
      <c r="B79" t="s">
        <v>107</v>
      </c>
      <c r="C79" s="1">
        <v>127533.16</v>
      </c>
      <c r="D79" s="1">
        <v>0</v>
      </c>
      <c r="E79" s="1">
        <v>131555.87</v>
      </c>
    </row>
    <row r="80" spans="1:5" x14ac:dyDescent="0.25">
      <c r="A80">
        <v>112</v>
      </c>
      <c r="B80" t="s">
        <v>108</v>
      </c>
      <c r="C80" s="1">
        <v>1869718.28</v>
      </c>
      <c r="D80" s="1">
        <v>60</v>
      </c>
      <c r="E80" s="1">
        <v>1869658.28</v>
      </c>
    </row>
    <row r="81" spans="1:5" x14ac:dyDescent="0.25">
      <c r="A81">
        <v>113</v>
      </c>
      <c r="B81" t="s">
        <v>110</v>
      </c>
      <c r="C81" s="1">
        <v>2573528.23999999</v>
      </c>
      <c r="D81" s="1">
        <v>43526.35</v>
      </c>
      <c r="E81" s="1">
        <v>2530801.89</v>
      </c>
    </row>
    <row r="82" spans="1:5" x14ac:dyDescent="0.25">
      <c r="A82">
        <v>115</v>
      </c>
      <c r="B82" t="s">
        <v>111</v>
      </c>
      <c r="C82" s="1">
        <v>690</v>
      </c>
      <c r="D82" s="1">
        <v>0</v>
      </c>
      <c r="E82" s="1">
        <v>690</v>
      </c>
    </row>
    <row r="83" spans="1:5" x14ac:dyDescent="0.25">
      <c r="A83">
        <v>116</v>
      </c>
      <c r="B83" t="s">
        <v>112</v>
      </c>
      <c r="C83" s="1">
        <v>2572819.63</v>
      </c>
      <c r="D83" s="1">
        <v>58935.43</v>
      </c>
      <c r="E83" s="1">
        <v>2524684.7000000002</v>
      </c>
    </row>
    <row r="84" spans="1:5" x14ac:dyDescent="0.25">
      <c r="A84">
        <v>118</v>
      </c>
      <c r="B84" t="s">
        <v>113</v>
      </c>
      <c r="C84" s="1">
        <v>36117.360000000001</v>
      </c>
      <c r="D84" s="1">
        <v>0</v>
      </c>
      <c r="E84" s="1">
        <v>36117.360000000001</v>
      </c>
    </row>
    <row r="85" spans="1:5" x14ac:dyDescent="0.25">
      <c r="A85">
        <v>119</v>
      </c>
      <c r="B85" t="s">
        <v>114</v>
      </c>
      <c r="C85" s="1">
        <v>110900.29</v>
      </c>
      <c r="D85" s="1">
        <v>349.92</v>
      </c>
      <c r="E85" s="1">
        <v>110550.37</v>
      </c>
    </row>
    <row r="86" spans="1:5" x14ac:dyDescent="0.25">
      <c r="A86">
        <v>120</v>
      </c>
      <c r="B86" t="s">
        <v>115</v>
      </c>
      <c r="C86" s="1">
        <v>215276.04</v>
      </c>
      <c r="D86" s="1">
        <v>14684.74</v>
      </c>
      <c r="E86" s="1">
        <v>200605.7</v>
      </c>
    </row>
    <row r="87" spans="1:5" x14ac:dyDescent="0.25">
      <c r="A87">
        <v>121</v>
      </c>
      <c r="B87" t="s">
        <v>116</v>
      </c>
      <c r="C87" s="1">
        <v>2037.61</v>
      </c>
      <c r="D87" s="1">
        <v>0</v>
      </c>
      <c r="E87" s="1">
        <v>2037.61</v>
      </c>
    </row>
    <row r="88" spans="1:5" x14ac:dyDescent="0.25">
      <c r="A88">
        <v>123</v>
      </c>
      <c r="B88" t="s">
        <v>118</v>
      </c>
      <c r="C88" s="1">
        <v>148268.18</v>
      </c>
      <c r="D88" s="1">
        <v>0</v>
      </c>
      <c r="E88" s="1">
        <v>202809.89</v>
      </c>
    </row>
    <row r="89" spans="1:5" x14ac:dyDescent="0.25">
      <c r="A89">
        <v>124</v>
      </c>
      <c r="B89" t="s">
        <v>119</v>
      </c>
      <c r="C89" s="1">
        <v>70126.429999999993</v>
      </c>
      <c r="D89" s="1">
        <v>0</v>
      </c>
      <c r="E89" s="1">
        <v>70126.429999999993</v>
      </c>
    </row>
    <row r="90" spans="1:5" x14ac:dyDescent="0.25">
      <c r="A90">
        <v>125</v>
      </c>
      <c r="B90" t="s">
        <v>120</v>
      </c>
      <c r="C90" s="1">
        <v>39400</v>
      </c>
      <c r="D90" s="1">
        <v>0</v>
      </c>
      <c r="E90" s="1">
        <v>39400</v>
      </c>
    </row>
    <row r="91" spans="1:5" x14ac:dyDescent="0.25">
      <c r="A91">
        <v>126</v>
      </c>
      <c r="B91" t="s">
        <v>121</v>
      </c>
      <c r="C91" s="1">
        <v>74679.97</v>
      </c>
      <c r="D91" s="1">
        <v>6154.6</v>
      </c>
      <c r="E91" s="1">
        <v>69637.77</v>
      </c>
    </row>
    <row r="92" spans="1:5" x14ac:dyDescent="0.25">
      <c r="A92">
        <v>136</v>
      </c>
      <c r="B92" t="s">
        <v>123</v>
      </c>
      <c r="C92" s="1">
        <v>11827.6</v>
      </c>
      <c r="D92" s="1">
        <v>0</v>
      </c>
      <c r="E92" s="1">
        <v>11827.6</v>
      </c>
    </row>
    <row r="93" spans="1:5" x14ac:dyDescent="0.25">
      <c r="A93">
        <v>137</v>
      </c>
      <c r="B93" t="s">
        <v>124</v>
      </c>
      <c r="C93" s="1">
        <v>478272.88</v>
      </c>
      <c r="D93" s="1">
        <v>0</v>
      </c>
      <c r="E93" s="1">
        <v>478272.88</v>
      </c>
    </row>
    <row r="94" spans="1:5" x14ac:dyDescent="0.25">
      <c r="A94">
        <v>139</v>
      </c>
      <c r="B94" t="s">
        <v>125</v>
      </c>
      <c r="C94" s="1">
        <v>8641801.5800000001</v>
      </c>
      <c r="D94" s="1">
        <v>0</v>
      </c>
      <c r="E94" s="1">
        <v>8664661.8599999994</v>
      </c>
    </row>
    <row r="95" spans="1:5" x14ac:dyDescent="0.25">
      <c r="A95">
        <v>285</v>
      </c>
      <c r="B95" t="s">
        <v>127</v>
      </c>
      <c r="C95" s="1">
        <v>31493.439999999999</v>
      </c>
      <c r="D95" s="1">
        <v>0</v>
      </c>
      <c r="E95" s="1">
        <v>31493.439999999999</v>
      </c>
    </row>
    <row r="96" spans="1:5" x14ac:dyDescent="0.25">
      <c r="A96">
        <v>142</v>
      </c>
      <c r="B96" t="s">
        <v>128</v>
      </c>
      <c r="C96" s="1">
        <v>199090.1</v>
      </c>
      <c r="D96" s="1">
        <v>234.35</v>
      </c>
      <c r="E96" s="1">
        <v>198855.75</v>
      </c>
    </row>
    <row r="97" spans="1:5" x14ac:dyDescent="0.25">
      <c r="A97">
        <v>143</v>
      </c>
      <c r="B97" t="s">
        <v>129</v>
      </c>
      <c r="C97" s="1">
        <v>297279.34000000003</v>
      </c>
      <c r="D97" s="1">
        <v>0</v>
      </c>
      <c r="E97" s="1">
        <v>297279.34000000003</v>
      </c>
    </row>
    <row r="98" spans="1:5" x14ac:dyDescent="0.25">
      <c r="A98">
        <v>514</v>
      </c>
      <c r="B98" t="s">
        <v>130</v>
      </c>
      <c r="C98" s="1">
        <v>240</v>
      </c>
      <c r="D98" s="1">
        <v>0</v>
      </c>
      <c r="E98" s="1">
        <v>240</v>
      </c>
    </row>
    <row r="99" spans="1:5" x14ac:dyDescent="0.25">
      <c r="A99">
        <v>144</v>
      </c>
      <c r="B99" t="s">
        <v>131</v>
      </c>
      <c r="C99" s="1">
        <v>70437.149999999994</v>
      </c>
      <c r="D99" s="1">
        <v>0</v>
      </c>
      <c r="E99" s="1">
        <v>70437.149999999994</v>
      </c>
    </row>
    <row r="100" spans="1:5" x14ac:dyDescent="0.25">
      <c r="A100">
        <v>149</v>
      </c>
      <c r="B100" t="s">
        <v>136</v>
      </c>
      <c r="C100" s="1">
        <v>336898.16</v>
      </c>
      <c r="D100" s="1">
        <v>0</v>
      </c>
      <c r="E100" s="1">
        <v>405582.11</v>
      </c>
    </row>
    <row r="101" spans="1:5" x14ac:dyDescent="0.25">
      <c r="A101">
        <v>150</v>
      </c>
      <c r="B101" t="s">
        <v>137</v>
      </c>
      <c r="C101" s="1">
        <v>129059.6</v>
      </c>
      <c r="D101" s="1">
        <v>0</v>
      </c>
      <c r="E101" s="1">
        <v>129059.6</v>
      </c>
    </row>
    <row r="102" spans="1:5" x14ac:dyDescent="0.25">
      <c r="A102">
        <v>251</v>
      </c>
      <c r="B102" t="s">
        <v>138</v>
      </c>
      <c r="C102" s="1">
        <v>15.9</v>
      </c>
      <c r="D102" s="1">
        <v>0</v>
      </c>
      <c r="E102" s="1">
        <v>15.9</v>
      </c>
    </row>
    <row r="103" spans="1:5" x14ac:dyDescent="0.25">
      <c r="A103">
        <v>152</v>
      </c>
      <c r="B103" t="s">
        <v>140</v>
      </c>
      <c r="C103" s="1">
        <v>3555664.58</v>
      </c>
      <c r="D103" s="1">
        <v>59857.99</v>
      </c>
      <c r="E103" s="1">
        <v>3495806.59</v>
      </c>
    </row>
    <row r="104" spans="1:5" x14ac:dyDescent="0.25">
      <c r="A104">
        <v>153</v>
      </c>
      <c r="B104" t="s">
        <v>141</v>
      </c>
      <c r="C104" s="1">
        <v>7105570.2999999998</v>
      </c>
      <c r="D104" s="1">
        <v>282851.71000000002</v>
      </c>
      <c r="E104" s="1">
        <v>7046218.71</v>
      </c>
    </row>
    <row r="105" spans="1:5" x14ac:dyDescent="0.25">
      <c r="A105">
        <v>250</v>
      </c>
      <c r="B105" t="s">
        <v>144</v>
      </c>
      <c r="C105" s="1">
        <v>88931.68</v>
      </c>
      <c r="D105" s="1">
        <v>0</v>
      </c>
      <c r="E105" s="1">
        <v>88931.68</v>
      </c>
    </row>
    <row r="106" spans="1:5" x14ac:dyDescent="0.25">
      <c r="A106">
        <v>286</v>
      </c>
      <c r="B106" t="s">
        <v>146</v>
      </c>
      <c r="C106" s="1">
        <v>2148</v>
      </c>
      <c r="D106" s="1">
        <v>0</v>
      </c>
      <c r="E106" s="1">
        <v>2148</v>
      </c>
    </row>
    <row r="107" spans="1:5" x14ac:dyDescent="0.25">
      <c r="A107">
        <v>159</v>
      </c>
      <c r="B107" t="s">
        <v>147</v>
      </c>
      <c r="C107" s="1">
        <v>1521662.21</v>
      </c>
      <c r="D107" s="1">
        <v>344</v>
      </c>
      <c r="E107" s="1">
        <v>1521318.21</v>
      </c>
    </row>
    <row r="108" spans="1:5" x14ac:dyDescent="0.25">
      <c r="A108">
        <v>164</v>
      </c>
      <c r="B108" t="s">
        <v>149</v>
      </c>
      <c r="C108" s="1">
        <v>11676.97</v>
      </c>
      <c r="D108" s="1">
        <v>0</v>
      </c>
      <c r="E108" s="1">
        <v>47520.45</v>
      </c>
    </row>
    <row r="109" spans="1:5" x14ac:dyDescent="0.25">
      <c r="A109">
        <v>166</v>
      </c>
      <c r="B109" t="s">
        <v>150</v>
      </c>
      <c r="C109" s="1">
        <v>66110.2</v>
      </c>
      <c r="D109" s="1">
        <v>0</v>
      </c>
      <c r="E109" s="1">
        <v>66110.2</v>
      </c>
    </row>
    <row r="110" spans="1:5" x14ac:dyDescent="0.25">
      <c r="A110">
        <v>170</v>
      </c>
      <c r="B110" t="s">
        <v>153</v>
      </c>
      <c r="C110" s="1">
        <v>349476.99</v>
      </c>
      <c r="D110" s="1">
        <v>0</v>
      </c>
      <c r="E110" s="1">
        <v>349476.99</v>
      </c>
    </row>
    <row r="111" spans="1:5" x14ac:dyDescent="0.25">
      <c r="A111">
        <v>171</v>
      </c>
      <c r="B111" t="s">
        <v>247</v>
      </c>
      <c r="C111" s="1">
        <v>5592175.1100000003</v>
      </c>
      <c r="D111" s="1">
        <v>766.07</v>
      </c>
      <c r="E111" s="1">
        <v>5591409.04</v>
      </c>
    </row>
    <row r="112" spans="1:5" x14ac:dyDescent="0.25">
      <c r="A112">
        <v>172</v>
      </c>
      <c r="B112" t="s">
        <v>154</v>
      </c>
      <c r="C112" s="1">
        <v>456416.56</v>
      </c>
      <c r="D112" s="1">
        <v>0</v>
      </c>
      <c r="E112" s="1">
        <v>456416.56</v>
      </c>
    </row>
    <row r="113" spans="1:5" x14ac:dyDescent="0.25">
      <c r="A113">
        <v>173</v>
      </c>
      <c r="B113" t="s">
        <v>155</v>
      </c>
      <c r="C113" s="1">
        <v>32610.58</v>
      </c>
      <c r="D113" s="1">
        <v>0</v>
      </c>
      <c r="E113" s="1">
        <v>32610.58</v>
      </c>
    </row>
    <row r="114" spans="1:5" x14ac:dyDescent="0.25">
      <c r="A114">
        <v>174</v>
      </c>
      <c r="B114" t="s">
        <v>248</v>
      </c>
      <c r="C114" s="1">
        <v>4056.12</v>
      </c>
      <c r="D114" s="1">
        <v>0</v>
      </c>
      <c r="E114" s="1">
        <v>4056.12</v>
      </c>
    </row>
    <row r="115" spans="1:5" x14ac:dyDescent="0.25">
      <c r="A115">
        <v>175</v>
      </c>
      <c r="B115" t="s">
        <v>156</v>
      </c>
      <c r="C115" s="1">
        <v>179.5</v>
      </c>
      <c r="D115" s="1">
        <v>0</v>
      </c>
      <c r="E115" s="1">
        <v>179.5</v>
      </c>
    </row>
    <row r="116" spans="1:5" x14ac:dyDescent="0.25">
      <c r="A116">
        <v>288</v>
      </c>
      <c r="B116" t="s">
        <v>157</v>
      </c>
      <c r="C116" s="1">
        <v>145622.23000000001</v>
      </c>
      <c r="D116" s="1">
        <v>0</v>
      </c>
      <c r="E116" s="1">
        <v>145622.23000000001</v>
      </c>
    </row>
    <row r="117" spans="1:5" x14ac:dyDescent="0.25">
      <c r="A117">
        <v>390</v>
      </c>
      <c r="B117" t="s">
        <v>249</v>
      </c>
      <c r="C117" s="1">
        <v>304030.11</v>
      </c>
      <c r="D117" s="1">
        <v>0</v>
      </c>
      <c r="E117" s="1">
        <v>304030.11</v>
      </c>
    </row>
    <row r="118" spans="1:5" x14ac:dyDescent="0.25">
      <c r="A118">
        <v>179</v>
      </c>
      <c r="B118" t="s">
        <v>161</v>
      </c>
      <c r="C118" s="1">
        <v>2000</v>
      </c>
      <c r="D118" s="1">
        <v>2000</v>
      </c>
      <c r="E118" s="1">
        <v>0</v>
      </c>
    </row>
    <row r="119" spans="1:5" x14ac:dyDescent="0.25">
      <c r="A119">
        <v>180</v>
      </c>
      <c r="B119" t="s">
        <v>162</v>
      </c>
      <c r="C119" s="1">
        <v>123736.66</v>
      </c>
      <c r="D119" s="1">
        <v>378.6</v>
      </c>
      <c r="E119" s="1">
        <v>123358.06</v>
      </c>
    </row>
    <row r="120" spans="1:5" x14ac:dyDescent="0.25">
      <c r="A120">
        <v>181</v>
      </c>
      <c r="B120" t="s">
        <v>163</v>
      </c>
      <c r="C120" s="1">
        <v>52307.839999999997</v>
      </c>
      <c r="D120" s="1">
        <v>0</v>
      </c>
      <c r="E120" s="1">
        <v>52307.839999999997</v>
      </c>
    </row>
    <row r="121" spans="1:5" x14ac:dyDescent="0.25">
      <c r="A121">
        <v>182</v>
      </c>
      <c r="B121" t="s">
        <v>164</v>
      </c>
      <c r="C121" s="1">
        <v>210440.05</v>
      </c>
      <c r="D121" s="1">
        <v>0</v>
      </c>
      <c r="E121" s="1">
        <v>212633.44</v>
      </c>
    </row>
    <row r="122" spans="1:5" x14ac:dyDescent="0.25">
      <c r="A122">
        <v>183</v>
      </c>
      <c r="B122" t="s">
        <v>165</v>
      </c>
      <c r="C122" s="1">
        <v>2225407.56</v>
      </c>
      <c r="D122" s="1">
        <v>0</v>
      </c>
      <c r="E122" s="1">
        <v>2225407.56</v>
      </c>
    </row>
    <row r="123" spans="1:5" x14ac:dyDescent="0.25">
      <c r="A123">
        <v>184</v>
      </c>
      <c r="B123" t="s">
        <v>166</v>
      </c>
      <c r="C123" s="1">
        <v>196908.76</v>
      </c>
      <c r="D123" s="1">
        <v>0</v>
      </c>
      <c r="E123" s="1">
        <v>196908.76</v>
      </c>
    </row>
    <row r="124" spans="1:5" x14ac:dyDescent="0.25">
      <c r="A124">
        <v>185</v>
      </c>
      <c r="B124" t="s">
        <v>167</v>
      </c>
      <c r="C124" s="1">
        <v>212561.29</v>
      </c>
      <c r="D124" s="1">
        <v>13962.58</v>
      </c>
      <c r="E124" s="1">
        <v>198598.71</v>
      </c>
    </row>
    <row r="125" spans="1:5" x14ac:dyDescent="0.25">
      <c r="A125">
        <v>187</v>
      </c>
      <c r="B125" t="s">
        <v>169</v>
      </c>
      <c r="C125" s="1">
        <v>3536.41</v>
      </c>
      <c r="D125" s="1">
        <v>0</v>
      </c>
      <c r="E125" s="1">
        <v>3536.41</v>
      </c>
    </row>
    <row r="126" spans="1:5" x14ac:dyDescent="0.25">
      <c r="A126">
        <v>189</v>
      </c>
      <c r="B126" t="s">
        <v>171</v>
      </c>
      <c r="C126" s="1">
        <v>10086.049999999999</v>
      </c>
      <c r="D126" s="1">
        <v>0</v>
      </c>
      <c r="E126" s="1">
        <v>10086.049999999999</v>
      </c>
    </row>
    <row r="127" spans="1:5" x14ac:dyDescent="0.25">
      <c r="A127">
        <v>190</v>
      </c>
      <c r="B127" t="s">
        <v>172</v>
      </c>
      <c r="C127" s="1">
        <v>26648.6</v>
      </c>
      <c r="D127" s="1">
        <v>1940.59</v>
      </c>
      <c r="E127" s="1">
        <v>24708.01</v>
      </c>
    </row>
    <row r="128" spans="1:5" x14ac:dyDescent="0.25">
      <c r="A128">
        <v>292</v>
      </c>
      <c r="B128" t="s">
        <v>173</v>
      </c>
      <c r="C128" s="1">
        <v>159265.32999999999</v>
      </c>
      <c r="D128" s="1">
        <v>0</v>
      </c>
      <c r="E128" s="1">
        <v>159265.32999999999</v>
      </c>
    </row>
    <row r="129" spans="1:5" x14ac:dyDescent="0.25">
      <c r="A129">
        <v>191</v>
      </c>
      <c r="B129" t="s">
        <v>174</v>
      </c>
      <c r="C129" s="1">
        <v>4981.7299999999996</v>
      </c>
      <c r="D129" s="1">
        <v>0</v>
      </c>
      <c r="E129" s="1">
        <v>4981.7299999999996</v>
      </c>
    </row>
    <row r="130" spans="1:5" x14ac:dyDescent="0.25">
      <c r="A130">
        <v>193</v>
      </c>
      <c r="B130" t="s">
        <v>176</v>
      </c>
      <c r="C130" s="1">
        <v>1057104.82</v>
      </c>
      <c r="D130" s="1">
        <v>2509.84</v>
      </c>
      <c r="E130" s="1">
        <v>1054594.98</v>
      </c>
    </row>
    <row r="131" spans="1:5" x14ac:dyDescent="0.25">
      <c r="A131">
        <v>194</v>
      </c>
      <c r="B131" t="s">
        <v>177</v>
      </c>
      <c r="C131" s="1">
        <v>1596.82</v>
      </c>
      <c r="D131" s="1">
        <v>0</v>
      </c>
      <c r="E131" s="1">
        <v>1596.82</v>
      </c>
    </row>
    <row r="132" spans="1:5" x14ac:dyDescent="0.25">
      <c r="A132">
        <v>195</v>
      </c>
      <c r="B132" t="s">
        <v>178</v>
      </c>
      <c r="C132" s="1">
        <v>19636.5</v>
      </c>
      <c r="D132" s="1">
        <v>0</v>
      </c>
      <c r="E132" s="1">
        <v>19636.5</v>
      </c>
    </row>
    <row r="133" spans="1:5" x14ac:dyDescent="0.25">
      <c r="A133">
        <v>196</v>
      </c>
      <c r="B133" t="s">
        <v>179</v>
      </c>
      <c r="C133" s="1">
        <v>817654.62</v>
      </c>
      <c r="D133" s="1">
        <v>0</v>
      </c>
      <c r="E133" s="1">
        <v>817654.62</v>
      </c>
    </row>
    <row r="134" spans="1:5" x14ac:dyDescent="0.25">
      <c r="A134">
        <v>199</v>
      </c>
      <c r="B134" t="s">
        <v>182</v>
      </c>
      <c r="C134" s="1">
        <v>25496.41</v>
      </c>
      <c r="D134" s="1">
        <v>0</v>
      </c>
      <c r="E134" s="1">
        <v>30695.55</v>
      </c>
    </row>
    <row r="135" spans="1:5" x14ac:dyDescent="0.25">
      <c r="A135">
        <v>391</v>
      </c>
      <c r="B135" t="s">
        <v>183</v>
      </c>
      <c r="C135" s="1">
        <v>28801.34</v>
      </c>
      <c r="D135" s="1">
        <v>0</v>
      </c>
      <c r="E135" s="1">
        <v>28801.34</v>
      </c>
    </row>
    <row r="136" spans="1:5" x14ac:dyDescent="0.25">
      <c r="A136">
        <v>200</v>
      </c>
      <c r="B136" t="s">
        <v>250</v>
      </c>
      <c r="C136" s="1">
        <v>203637.52</v>
      </c>
      <c r="D136" s="1">
        <v>0</v>
      </c>
      <c r="E136" s="1">
        <v>203637.52</v>
      </c>
    </row>
    <row r="137" spans="1:5" x14ac:dyDescent="0.25">
      <c r="A137">
        <v>248</v>
      </c>
      <c r="B137" t="s">
        <v>186</v>
      </c>
      <c r="C137" s="1">
        <v>233994.45</v>
      </c>
      <c r="D137" s="1">
        <v>0</v>
      </c>
      <c r="E137" s="1">
        <v>233994.45</v>
      </c>
    </row>
    <row r="138" spans="1:5" x14ac:dyDescent="0.25">
      <c r="A138">
        <v>202</v>
      </c>
      <c r="B138" t="s">
        <v>187</v>
      </c>
      <c r="C138" s="1">
        <v>1297.54</v>
      </c>
      <c r="D138" s="1">
        <v>0</v>
      </c>
      <c r="E138" s="1">
        <v>1297.54</v>
      </c>
    </row>
    <row r="139" spans="1:5" x14ac:dyDescent="0.25">
      <c r="A139">
        <v>203</v>
      </c>
      <c r="B139" t="s">
        <v>188</v>
      </c>
      <c r="C139" s="1">
        <v>64664.01</v>
      </c>
      <c r="D139" s="1">
        <v>0</v>
      </c>
      <c r="E139" s="1">
        <v>64664.01</v>
      </c>
    </row>
    <row r="140" spans="1:5" x14ac:dyDescent="0.25">
      <c r="A140">
        <v>204</v>
      </c>
      <c r="B140" t="s">
        <v>189</v>
      </c>
      <c r="C140" s="1">
        <v>689458.88</v>
      </c>
      <c r="D140" s="1">
        <v>0</v>
      </c>
      <c r="E140" s="1">
        <v>689459.05</v>
      </c>
    </row>
    <row r="141" spans="1:5" x14ac:dyDescent="0.25">
      <c r="A141">
        <v>205</v>
      </c>
      <c r="B141" t="s">
        <v>251</v>
      </c>
      <c r="C141" s="1">
        <v>10532504.58</v>
      </c>
      <c r="D141" s="1">
        <v>21075</v>
      </c>
      <c r="E141" s="1">
        <v>10638823.359999999</v>
      </c>
    </row>
    <row r="142" spans="1:5" x14ac:dyDescent="0.25">
      <c r="A142">
        <v>207</v>
      </c>
      <c r="B142" t="s">
        <v>190</v>
      </c>
      <c r="C142" s="1">
        <v>185200.67</v>
      </c>
      <c r="D142" s="1">
        <v>0</v>
      </c>
      <c r="E142" s="1">
        <v>185200.67</v>
      </c>
    </row>
    <row r="143" spans="1:5" x14ac:dyDescent="0.25">
      <c r="A143">
        <v>209</v>
      </c>
      <c r="B143" t="s">
        <v>192</v>
      </c>
      <c r="C143" s="1">
        <v>87066.89</v>
      </c>
      <c r="D143" s="1">
        <v>0</v>
      </c>
      <c r="E143" s="1">
        <v>87066.89</v>
      </c>
    </row>
    <row r="144" spans="1:5" x14ac:dyDescent="0.25">
      <c r="A144">
        <v>214</v>
      </c>
      <c r="B144" t="s">
        <v>196</v>
      </c>
      <c r="C144" s="1">
        <v>549535.84</v>
      </c>
      <c r="D144" s="1">
        <v>0</v>
      </c>
      <c r="E144" s="1">
        <v>549535.84</v>
      </c>
    </row>
    <row r="145" spans="1:5" x14ac:dyDescent="0.25">
      <c r="A145">
        <v>216</v>
      </c>
      <c r="B145" t="s">
        <v>198</v>
      </c>
      <c r="C145" s="1">
        <v>198566.71</v>
      </c>
      <c r="D145" s="1">
        <v>0</v>
      </c>
      <c r="E145" s="1">
        <v>198566.71</v>
      </c>
    </row>
    <row r="146" spans="1:5" x14ac:dyDescent="0.25">
      <c r="A146">
        <v>294</v>
      </c>
      <c r="B146" t="s">
        <v>200</v>
      </c>
      <c r="C146" s="1">
        <v>943398.48</v>
      </c>
      <c r="D146" s="1">
        <v>0</v>
      </c>
      <c r="E146" s="1">
        <v>943398.48</v>
      </c>
    </row>
    <row r="147" spans="1:5" x14ac:dyDescent="0.25">
      <c r="A147">
        <v>218</v>
      </c>
      <c r="B147" t="s">
        <v>201</v>
      </c>
      <c r="C147" s="1">
        <v>7165059.1799999997</v>
      </c>
      <c r="D147" s="1">
        <v>0</v>
      </c>
      <c r="E147" s="1">
        <v>7165059.1799999997</v>
      </c>
    </row>
    <row r="148" spans="1:5" x14ac:dyDescent="0.25">
      <c r="A148">
        <v>298</v>
      </c>
      <c r="B148" t="s">
        <v>202</v>
      </c>
      <c r="C148" s="1">
        <v>404741.03</v>
      </c>
      <c r="D148" s="1">
        <v>115668.42</v>
      </c>
      <c r="E148" s="1">
        <v>289072.61</v>
      </c>
    </row>
    <row r="149" spans="1:5" x14ac:dyDescent="0.25">
      <c r="A149">
        <v>219</v>
      </c>
      <c r="B149" t="s">
        <v>252</v>
      </c>
      <c r="C149" s="1">
        <v>78771.990000000005</v>
      </c>
      <c r="D149" s="1">
        <v>0</v>
      </c>
      <c r="E149" s="1">
        <v>78771.990000000005</v>
      </c>
    </row>
    <row r="150" spans="1:5" x14ac:dyDescent="0.25">
      <c r="A150">
        <v>220</v>
      </c>
      <c r="B150" t="s">
        <v>203</v>
      </c>
      <c r="C150" s="1">
        <v>2227.6999999999998</v>
      </c>
      <c r="D150" s="1">
        <v>0</v>
      </c>
      <c r="E150" s="1">
        <v>2227.6999999999998</v>
      </c>
    </row>
    <row r="151" spans="1:5" x14ac:dyDescent="0.25">
      <c r="A151">
        <v>222</v>
      </c>
      <c r="B151" t="s">
        <v>205</v>
      </c>
      <c r="C151" s="1">
        <v>1080</v>
      </c>
      <c r="D151" s="1">
        <v>0</v>
      </c>
      <c r="E151" s="1">
        <v>1080</v>
      </c>
    </row>
    <row r="152" spans="1:5" x14ac:dyDescent="0.25">
      <c r="A152">
        <v>224</v>
      </c>
      <c r="B152" t="s">
        <v>206</v>
      </c>
      <c r="C152" s="1">
        <v>3265948.9</v>
      </c>
      <c r="D152" s="1">
        <v>27299.57</v>
      </c>
      <c r="E152" s="1">
        <v>3247479.33</v>
      </c>
    </row>
    <row r="153" spans="1:5" x14ac:dyDescent="0.25">
      <c r="A153">
        <v>225</v>
      </c>
      <c r="B153" t="s">
        <v>207</v>
      </c>
      <c r="C153" s="1">
        <v>689.45</v>
      </c>
      <c r="D153" s="1">
        <v>0</v>
      </c>
      <c r="E153" s="1">
        <v>689.45</v>
      </c>
    </row>
    <row r="154" spans="1:5" x14ac:dyDescent="0.25">
      <c r="A154">
        <v>226</v>
      </c>
      <c r="B154" t="s">
        <v>208</v>
      </c>
      <c r="C154" s="1">
        <v>46976.15</v>
      </c>
      <c r="D154" s="1">
        <v>0</v>
      </c>
      <c r="E154" s="1">
        <v>46976.15</v>
      </c>
    </row>
    <row r="155" spans="1:5" x14ac:dyDescent="0.25">
      <c r="A155">
        <v>227</v>
      </c>
      <c r="B155" t="s">
        <v>209</v>
      </c>
      <c r="C155" s="1">
        <v>40136.199999999997</v>
      </c>
      <c r="D155" s="1">
        <v>0</v>
      </c>
      <c r="E155" s="1">
        <v>40136.199999999997</v>
      </c>
    </row>
    <row r="156" spans="1:5" x14ac:dyDescent="0.25">
      <c r="A156">
        <v>228</v>
      </c>
      <c r="B156" t="s">
        <v>253</v>
      </c>
      <c r="C156" s="1">
        <v>820122.04</v>
      </c>
      <c r="D156" s="1">
        <v>468.01</v>
      </c>
      <c r="E156" s="1">
        <v>819654.03</v>
      </c>
    </row>
    <row r="157" spans="1:5" x14ac:dyDescent="0.25">
      <c r="A157">
        <v>229</v>
      </c>
      <c r="B157" t="s">
        <v>211</v>
      </c>
      <c r="C157" s="1">
        <v>17623301.52</v>
      </c>
      <c r="D157" s="1">
        <v>141951</v>
      </c>
      <c r="E157" s="1">
        <v>17481350.52</v>
      </c>
    </row>
    <row r="158" spans="1:5" x14ac:dyDescent="0.25">
      <c r="A158">
        <v>230</v>
      </c>
      <c r="B158" t="s">
        <v>212</v>
      </c>
      <c r="C158" s="1">
        <v>298122.56</v>
      </c>
      <c r="D158" s="1">
        <v>966.6</v>
      </c>
      <c r="E158" s="1">
        <v>297155.96000000002</v>
      </c>
    </row>
    <row r="159" spans="1:5" x14ac:dyDescent="0.25">
      <c r="A159">
        <v>231</v>
      </c>
      <c r="B159" t="s">
        <v>213</v>
      </c>
      <c r="C159" s="1">
        <v>270651.53000000003</v>
      </c>
      <c r="D159" s="1">
        <v>0</v>
      </c>
      <c r="E159" s="1">
        <v>270799.63</v>
      </c>
    </row>
    <row r="160" spans="1:5" x14ac:dyDescent="0.25">
      <c r="A160">
        <v>234</v>
      </c>
      <c r="B160" t="s">
        <v>215</v>
      </c>
      <c r="C160" s="1">
        <v>7368.59</v>
      </c>
      <c r="D160" s="1">
        <v>0</v>
      </c>
      <c r="E160" s="1">
        <v>7368.59</v>
      </c>
    </row>
    <row r="161" spans="1:5" x14ac:dyDescent="0.25">
      <c r="A161">
        <v>235</v>
      </c>
      <c r="B161" t="s">
        <v>216</v>
      </c>
      <c r="C161" s="1">
        <v>155552.6</v>
      </c>
      <c r="D161" s="1">
        <v>620</v>
      </c>
      <c r="E161" s="1">
        <v>154932.6</v>
      </c>
    </row>
    <row r="162" spans="1:5" x14ac:dyDescent="0.25">
      <c r="A162">
        <v>279</v>
      </c>
      <c r="B162" t="s">
        <v>217</v>
      </c>
      <c r="C162" s="1">
        <v>458139.52</v>
      </c>
      <c r="D162" s="1">
        <v>0</v>
      </c>
      <c r="E162" s="1">
        <v>458139.52</v>
      </c>
    </row>
    <row r="163" spans="1:5" x14ac:dyDescent="0.25">
      <c r="A163">
        <v>236</v>
      </c>
      <c r="B163" t="s">
        <v>218</v>
      </c>
      <c r="C163" s="1">
        <v>122118.85</v>
      </c>
      <c r="D163" s="1">
        <v>788</v>
      </c>
      <c r="E163" s="1">
        <v>121330.85</v>
      </c>
    </row>
    <row r="164" spans="1:5" x14ac:dyDescent="0.25">
      <c r="A164">
        <v>237</v>
      </c>
      <c r="B164" t="s">
        <v>219</v>
      </c>
      <c r="C164" s="1">
        <v>747412.81</v>
      </c>
      <c r="D164" s="1">
        <v>7500</v>
      </c>
      <c r="E164" s="1">
        <v>739912.81</v>
      </c>
    </row>
    <row r="165" spans="1:5" x14ac:dyDescent="0.25">
      <c r="A165">
        <v>239</v>
      </c>
      <c r="B165" t="s">
        <v>221</v>
      </c>
      <c r="C165" s="1">
        <v>59753.1</v>
      </c>
      <c r="D165" s="1">
        <v>0</v>
      </c>
      <c r="E165" s="1">
        <v>59753.1</v>
      </c>
    </row>
    <row r="166" spans="1:5" x14ac:dyDescent="0.25">
      <c r="A166">
        <v>243</v>
      </c>
      <c r="B166" t="s">
        <v>225</v>
      </c>
      <c r="C166" s="1">
        <v>106162.77</v>
      </c>
      <c r="D166" s="1">
        <v>0</v>
      </c>
      <c r="E166" s="1">
        <v>106162.77</v>
      </c>
    </row>
    <row r="167" spans="1:5" x14ac:dyDescent="0.25">
      <c r="A167">
        <v>244</v>
      </c>
      <c r="B167" t="s">
        <v>226</v>
      </c>
      <c r="C167" s="1">
        <v>1132.0999999999999</v>
      </c>
      <c r="D167" s="1">
        <v>0</v>
      </c>
      <c r="E167" s="1">
        <v>1132.0999999999999</v>
      </c>
    </row>
    <row r="168" spans="1:5" x14ac:dyDescent="0.25">
      <c r="A168">
        <v>394</v>
      </c>
      <c r="B168" t="s">
        <v>227</v>
      </c>
      <c r="C168" s="1">
        <v>19835184.960000001</v>
      </c>
      <c r="D168" s="1">
        <v>154891.68</v>
      </c>
      <c r="E168" s="1">
        <v>19722298.129999999</v>
      </c>
    </row>
    <row r="169" spans="1:5" x14ac:dyDescent="0.25">
      <c r="A169">
        <v>246</v>
      </c>
      <c r="B169" t="s">
        <v>229</v>
      </c>
      <c r="C169" s="1">
        <v>357387.43</v>
      </c>
      <c r="D169" s="1">
        <v>9699.41</v>
      </c>
      <c r="E169" s="1">
        <v>347688.02</v>
      </c>
    </row>
    <row r="170" spans="1:5" x14ac:dyDescent="0.25">
      <c r="A170">
        <v>247</v>
      </c>
      <c r="B170" t="s">
        <v>230</v>
      </c>
      <c r="C170" s="1">
        <v>99676.429999999906</v>
      </c>
      <c r="D170" s="1">
        <v>0</v>
      </c>
      <c r="E170" s="1">
        <v>99944.699999999895</v>
      </c>
    </row>
    <row r="171" spans="1:5" x14ac:dyDescent="0.25">
      <c r="A171">
        <v>395</v>
      </c>
      <c r="B171" t="s">
        <v>232</v>
      </c>
      <c r="C171" s="1">
        <v>16009.92</v>
      </c>
      <c r="D171" s="1">
        <v>0</v>
      </c>
      <c r="E171" s="1">
        <v>16009.92</v>
      </c>
    </row>
  </sheetData>
  <autoFilter ref="A1:E17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247"/>
  <sheetViews>
    <sheetView workbookViewId="0">
      <selection activeCell="I28" sqref="I28"/>
    </sheetView>
  </sheetViews>
  <sheetFormatPr defaultRowHeight="15" x14ac:dyDescent="0.25"/>
  <cols>
    <col min="1" max="1" width="13.140625" bestFit="1" customWidth="1"/>
    <col min="2" max="2" width="28.7109375" bestFit="1" customWidth="1"/>
    <col min="3" max="3" width="14.42578125" style="1" bestFit="1" customWidth="1"/>
    <col min="4" max="4" width="24.85546875" style="1" bestFit="1" customWidth="1"/>
    <col min="5" max="5" width="32.42578125" style="1" bestFit="1" customWidth="1"/>
    <col min="6" max="6" width="15.28515625" style="1" bestFit="1" customWidth="1"/>
    <col min="7" max="8" width="17.7109375" style="1" bestFit="1" customWidth="1"/>
    <col min="9" max="9" width="16.7109375" style="1" bestFit="1" customWidth="1"/>
    <col min="10" max="10" width="17" style="1" bestFit="1" customWidth="1"/>
    <col min="11" max="11" width="9.140625" style="1" bestFit="1" customWidth="1"/>
  </cols>
  <sheetData>
    <row r="1" spans="1:11" x14ac:dyDescent="0.25">
      <c r="A1" t="s">
        <v>0</v>
      </c>
      <c r="B1" t="s">
        <v>1</v>
      </c>
      <c r="C1" s="1" t="s">
        <v>267</v>
      </c>
      <c r="D1" s="1" t="s">
        <v>275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274</v>
      </c>
    </row>
    <row r="2" spans="1:11" x14ac:dyDescent="0.25">
      <c r="A2">
        <v>386</v>
      </c>
      <c r="B2" t="s">
        <v>239</v>
      </c>
      <c r="C2" s="1">
        <v>5715251.0899999999</v>
      </c>
      <c r="D2" s="1">
        <v>0</v>
      </c>
      <c r="E2" s="1">
        <v>3989863.13</v>
      </c>
      <c r="F2" s="1">
        <v>1753479.02</v>
      </c>
      <c r="G2" s="1">
        <v>0</v>
      </c>
      <c r="H2" s="1">
        <v>4474.12</v>
      </c>
      <c r="I2" s="1">
        <v>69.81</v>
      </c>
      <c r="J2" s="1">
        <v>30.6</v>
      </c>
      <c r="K2" s="1">
        <v>-0.41</v>
      </c>
    </row>
    <row r="3" spans="1:11" x14ac:dyDescent="0.25">
      <c r="A3">
        <v>1</v>
      </c>
      <c r="B3" t="s">
        <v>240</v>
      </c>
      <c r="C3" s="1">
        <v>4224619.3499999996</v>
      </c>
      <c r="D3" s="1">
        <v>0</v>
      </c>
      <c r="E3" s="1">
        <v>3298089.53</v>
      </c>
      <c r="F3" s="1">
        <v>1284344.81</v>
      </c>
      <c r="G3" s="1">
        <v>161312.45000000001</v>
      </c>
      <c r="H3" s="1">
        <v>146711.26</v>
      </c>
      <c r="I3" s="1">
        <v>74.25</v>
      </c>
      <c r="J3" s="1">
        <v>26.93</v>
      </c>
      <c r="K3" s="1">
        <v>-1.18</v>
      </c>
    </row>
    <row r="4" spans="1:11" x14ac:dyDescent="0.25">
      <c r="A4">
        <v>249</v>
      </c>
      <c r="B4" t="s">
        <v>241</v>
      </c>
      <c r="C4" s="1">
        <v>7440298.3200000003</v>
      </c>
      <c r="D4" s="1">
        <v>0</v>
      </c>
      <c r="E4" s="1">
        <v>6327925.6200000001</v>
      </c>
      <c r="F4" s="1">
        <v>1744317.55</v>
      </c>
      <c r="G4" s="1">
        <v>47590.16</v>
      </c>
      <c r="H4" s="1">
        <v>387553.52</v>
      </c>
      <c r="I4" s="1">
        <v>84.41</v>
      </c>
      <c r="J4" s="1">
        <v>18.239999999999998</v>
      </c>
      <c r="K4" s="1">
        <v>-2.65</v>
      </c>
    </row>
    <row r="5" spans="1:11" x14ac:dyDescent="0.25">
      <c r="A5">
        <v>2</v>
      </c>
      <c r="B5" t="s">
        <v>242</v>
      </c>
      <c r="C5" s="1">
        <v>670965.96</v>
      </c>
      <c r="D5" s="1">
        <v>0</v>
      </c>
      <c r="E5" s="1">
        <v>517168.74</v>
      </c>
      <c r="F5" s="1">
        <v>222620.05</v>
      </c>
      <c r="G5" s="1">
        <v>0</v>
      </c>
      <c r="H5" s="1">
        <v>12317.65</v>
      </c>
      <c r="I5" s="1">
        <v>77.08</v>
      </c>
      <c r="J5" s="1">
        <v>31.34</v>
      </c>
      <c r="K5" s="1">
        <v>-8.42</v>
      </c>
    </row>
    <row r="6" spans="1:11" x14ac:dyDescent="0.25">
      <c r="A6">
        <v>3</v>
      </c>
      <c r="B6" t="s">
        <v>10</v>
      </c>
      <c r="C6" s="1">
        <v>2175738.61</v>
      </c>
      <c r="D6" s="1">
        <v>0</v>
      </c>
      <c r="E6" s="1">
        <v>1435115.6</v>
      </c>
      <c r="F6" s="1">
        <v>785085.79</v>
      </c>
      <c r="G6" s="1">
        <v>0</v>
      </c>
      <c r="H6" s="1">
        <v>30255.98</v>
      </c>
      <c r="I6" s="1">
        <v>65.959999999999994</v>
      </c>
      <c r="J6" s="1">
        <v>34.69</v>
      </c>
      <c r="K6" s="1">
        <v>-0.65</v>
      </c>
    </row>
    <row r="7" spans="1:11" x14ac:dyDescent="0.25">
      <c r="A7">
        <v>4</v>
      </c>
      <c r="B7" t="s">
        <v>11</v>
      </c>
      <c r="C7" s="1">
        <v>603006.68000000005</v>
      </c>
      <c r="D7" s="1">
        <v>0</v>
      </c>
      <c r="E7" s="1">
        <v>606101.6</v>
      </c>
      <c r="F7" s="1">
        <v>31280.73</v>
      </c>
      <c r="G7" s="1">
        <v>11352.29</v>
      </c>
      <c r="H7" s="1">
        <v>0</v>
      </c>
      <c r="I7" s="1">
        <v>98.63</v>
      </c>
      <c r="J7" s="1">
        <v>5.19</v>
      </c>
      <c r="K7" s="1">
        <v>-3.82</v>
      </c>
    </row>
    <row r="8" spans="1:11" x14ac:dyDescent="0.25">
      <c r="A8">
        <v>387</v>
      </c>
      <c r="B8" t="s">
        <v>12</v>
      </c>
      <c r="C8" s="1">
        <v>70554919.879999995</v>
      </c>
      <c r="D8" s="1">
        <v>0</v>
      </c>
      <c r="E8" s="1">
        <v>49003134.18</v>
      </c>
      <c r="F8" s="1">
        <v>22177196.800000001</v>
      </c>
      <c r="G8" s="1">
        <v>0</v>
      </c>
      <c r="H8" s="1">
        <v>474527.96</v>
      </c>
      <c r="I8" s="1">
        <v>69.45</v>
      </c>
      <c r="J8" s="1">
        <v>30.76</v>
      </c>
      <c r="K8" s="1">
        <v>-0.21</v>
      </c>
    </row>
    <row r="9" spans="1:11" x14ac:dyDescent="0.25">
      <c r="A9">
        <v>5</v>
      </c>
      <c r="B9" t="s">
        <v>13</v>
      </c>
      <c r="C9" s="1">
        <v>11383548.560000001</v>
      </c>
      <c r="D9" s="1">
        <v>0</v>
      </c>
      <c r="E9" s="1">
        <v>9613672.5500000007</v>
      </c>
      <c r="F9" s="1">
        <v>1735445.76</v>
      </c>
      <c r="G9" s="1">
        <v>89375.6</v>
      </c>
      <c r="H9" s="1">
        <v>211378.7</v>
      </c>
      <c r="I9" s="1">
        <v>83.67</v>
      </c>
      <c r="J9" s="1">
        <v>13.39</v>
      </c>
      <c r="K9" s="1">
        <v>2.94</v>
      </c>
    </row>
    <row r="10" spans="1:11" x14ac:dyDescent="0.25">
      <c r="A10">
        <v>6</v>
      </c>
      <c r="B10" t="s">
        <v>14</v>
      </c>
      <c r="C10" s="1">
        <v>147474.54</v>
      </c>
      <c r="D10" s="1">
        <v>0</v>
      </c>
      <c r="E10" s="1">
        <v>147679.71</v>
      </c>
      <c r="F10" s="1">
        <v>0</v>
      </c>
      <c r="G10" s="1">
        <v>1510.23</v>
      </c>
      <c r="H10" s="1">
        <v>0</v>
      </c>
      <c r="I10" s="1">
        <v>99.12</v>
      </c>
      <c r="J10" s="1">
        <v>0</v>
      </c>
      <c r="K10" s="1">
        <v>0.88</v>
      </c>
    </row>
    <row r="11" spans="1:11" x14ac:dyDescent="0.25">
      <c r="A11">
        <v>287</v>
      </c>
      <c r="B11" t="s">
        <v>15</v>
      </c>
      <c r="C11" s="1">
        <v>4191691.28</v>
      </c>
      <c r="D11" s="1">
        <v>0</v>
      </c>
      <c r="E11" s="1">
        <v>3722280.79</v>
      </c>
      <c r="F11" s="1">
        <v>340604.93</v>
      </c>
      <c r="G11" s="1">
        <v>37860.589999999997</v>
      </c>
      <c r="H11" s="1">
        <v>77147.520000000004</v>
      </c>
      <c r="I11" s="1">
        <v>87.9</v>
      </c>
      <c r="J11" s="1">
        <v>6.29</v>
      </c>
      <c r="K11" s="1">
        <v>5.82</v>
      </c>
    </row>
    <row r="12" spans="1:11" x14ac:dyDescent="0.25">
      <c r="A12">
        <v>7</v>
      </c>
      <c r="B12" t="s">
        <v>16</v>
      </c>
      <c r="C12" s="1">
        <v>3356345.14</v>
      </c>
      <c r="D12" s="1">
        <v>0</v>
      </c>
      <c r="E12" s="1">
        <v>2848127.88</v>
      </c>
      <c r="F12" s="1">
        <v>664122.53</v>
      </c>
      <c r="G12" s="1">
        <v>0</v>
      </c>
      <c r="H12" s="1">
        <v>0</v>
      </c>
      <c r="I12" s="1">
        <v>84.86</v>
      </c>
      <c r="J12" s="1">
        <v>19.79</v>
      </c>
      <c r="K12" s="1">
        <v>-4.6500000000000004</v>
      </c>
    </row>
    <row r="13" spans="1:11" x14ac:dyDescent="0.25">
      <c r="A13">
        <v>8</v>
      </c>
      <c r="B13" t="s">
        <v>17</v>
      </c>
      <c r="C13" s="1">
        <v>4707637.03</v>
      </c>
      <c r="D13" s="1">
        <v>0</v>
      </c>
      <c r="E13" s="1">
        <v>3083661.27</v>
      </c>
      <c r="F13" s="1">
        <v>1454376.64</v>
      </c>
      <c r="G13" s="1">
        <v>0</v>
      </c>
      <c r="H13" s="1">
        <v>30486.87</v>
      </c>
      <c r="I13" s="1">
        <v>65.5</v>
      </c>
      <c r="J13" s="1">
        <v>30.25</v>
      </c>
      <c r="K13" s="1">
        <v>4.25</v>
      </c>
    </row>
    <row r="14" spans="1:11" x14ac:dyDescent="0.25">
      <c r="A14">
        <v>388</v>
      </c>
      <c r="B14" t="s">
        <v>18</v>
      </c>
      <c r="C14" s="1">
        <v>1286759.98</v>
      </c>
      <c r="D14" s="1">
        <v>0</v>
      </c>
      <c r="E14" s="1">
        <v>942128.3</v>
      </c>
      <c r="F14" s="1">
        <v>380450.93</v>
      </c>
      <c r="G14" s="1">
        <v>0</v>
      </c>
      <c r="H14" s="1">
        <v>0</v>
      </c>
      <c r="I14" s="1">
        <v>73.22</v>
      </c>
      <c r="J14" s="1">
        <v>29.57</v>
      </c>
      <c r="K14" s="1">
        <v>-2.78</v>
      </c>
    </row>
    <row r="15" spans="1:11" x14ac:dyDescent="0.25">
      <c r="A15">
        <v>9</v>
      </c>
      <c r="B15" t="s">
        <v>19</v>
      </c>
      <c r="C15" s="1">
        <v>1687757.74</v>
      </c>
      <c r="D15" s="1">
        <v>0</v>
      </c>
      <c r="E15" s="1">
        <v>1031129.38</v>
      </c>
      <c r="F15" s="1">
        <v>734819.2</v>
      </c>
      <c r="G15" s="1">
        <v>11926.51</v>
      </c>
      <c r="H15" s="1">
        <v>62108.45</v>
      </c>
      <c r="I15" s="1">
        <v>60.39</v>
      </c>
      <c r="J15" s="1">
        <v>39.86</v>
      </c>
      <c r="K15" s="1">
        <v>-0.25</v>
      </c>
    </row>
    <row r="16" spans="1:11" x14ac:dyDescent="0.25">
      <c r="A16">
        <v>10</v>
      </c>
      <c r="B16" t="s">
        <v>20</v>
      </c>
      <c r="C16" s="1">
        <v>626184.06999999995</v>
      </c>
      <c r="D16" s="1">
        <v>0</v>
      </c>
      <c r="E16" s="1">
        <v>612513.19999999995</v>
      </c>
      <c r="F16" s="1">
        <v>42168.25</v>
      </c>
      <c r="G16" s="1">
        <v>0</v>
      </c>
      <c r="H16" s="1">
        <v>22850.25</v>
      </c>
      <c r="I16" s="1">
        <v>97.82</v>
      </c>
      <c r="J16" s="1">
        <v>3.08</v>
      </c>
      <c r="K16" s="1">
        <v>-0.9</v>
      </c>
    </row>
    <row r="17" spans="1:11" x14ac:dyDescent="0.25">
      <c r="A17">
        <v>11</v>
      </c>
      <c r="B17" t="s">
        <v>21</v>
      </c>
      <c r="C17" s="1">
        <v>113873500.19</v>
      </c>
      <c r="D17" s="1">
        <v>0</v>
      </c>
      <c r="E17" s="1">
        <v>91659637.859999999</v>
      </c>
      <c r="F17" s="1">
        <v>23057271.98</v>
      </c>
      <c r="G17" s="1">
        <v>2316806.08</v>
      </c>
      <c r="H17" s="1">
        <v>0</v>
      </c>
      <c r="I17" s="1">
        <v>78.459999999999994</v>
      </c>
      <c r="J17" s="1">
        <v>20.25</v>
      </c>
      <c r="K17" s="1">
        <v>1.29</v>
      </c>
    </row>
    <row r="18" spans="1:11" x14ac:dyDescent="0.25">
      <c r="A18">
        <v>16</v>
      </c>
      <c r="B18" t="s">
        <v>22</v>
      </c>
      <c r="C18" s="1">
        <v>384640.13</v>
      </c>
      <c r="D18" s="1">
        <v>0</v>
      </c>
      <c r="E18" s="1">
        <v>347643.35</v>
      </c>
      <c r="F18" s="1">
        <v>37958.5</v>
      </c>
      <c r="G18" s="1">
        <v>3528.81</v>
      </c>
      <c r="H18" s="1">
        <v>0</v>
      </c>
      <c r="I18" s="1">
        <v>89.46</v>
      </c>
      <c r="J18" s="1">
        <v>9.8699999999999992</v>
      </c>
      <c r="K18" s="1">
        <v>0.67</v>
      </c>
    </row>
    <row r="19" spans="1:11" x14ac:dyDescent="0.25">
      <c r="A19">
        <v>17</v>
      </c>
      <c r="B19" t="s">
        <v>23</v>
      </c>
      <c r="C19" s="1">
        <v>5571798.1399999997</v>
      </c>
      <c r="D19" s="1">
        <v>0</v>
      </c>
      <c r="E19" s="1">
        <v>4288675.8499999996</v>
      </c>
      <c r="F19" s="1">
        <v>1422243.83</v>
      </c>
      <c r="G19" s="1">
        <v>8886.43</v>
      </c>
      <c r="H19" s="1">
        <v>0</v>
      </c>
      <c r="I19" s="1">
        <v>76.81</v>
      </c>
      <c r="J19" s="1">
        <v>25.53</v>
      </c>
      <c r="K19" s="1">
        <v>-2.34</v>
      </c>
    </row>
    <row r="20" spans="1:11" x14ac:dyDescent="0.25">
      <c r="A20">
        <v>19</v>
      </c>
      <c r="B20" t="s">
        <v>24</v>
      </c>
      <c r="C20" s="1">
        <v>115513137.81</v>
      </c>
      <c r="D20" s="1">
        <v>0</v>
      </c>
      <c r="E20" s="1">
        <v>104715412.09</v>
      </c>
      <c r="F20" s="1">
        <v>11932964.640000001</v>
      </c>
      <c r="G20" s="1">
        <v>0</v>
      </c>
      <c r="H20" s="1">
        <v>2584635.91</v>
      </c>
      <c r="I20" s="1">
        <v>90.65</v>
      </c>
      <c r="J20" s="1">
        <v>8.09</v>
      </c>
      <c r="K20" s="1">
        <v>1.25</v>
      </c>
    </row>
    <row r="21" spans="1:11" x14ac:dyDescent="0.25">
      <c r="A21">
        <v>290</v>
      </c>
      <c r="B21" t="s">
        <v>243</v>
      </c>
      <c r="C21" s="1">
        <v>1951157.51</v>
      </c>
      <c r="D21" s="1">
        <v>0</v>
      </c>
      <c r="E21" s="1">
        <v>1672499.83</v>
      </c>
      <c r="F21" s="1">
        <v>396701.8</v>
      </c>
      <c r="G21" s="1">
        <v>15898.39</v>
      </c>
      <c r="H21" s="1">
        <v>0</v>
      </c>
      <c r="I21" s="1">
        <v>84.9</v>
      </c>
      <c r="J21" s="1">
        <v>20.329999999999998</v>
      </c>
      <c r="K21" s="1">
        <v>-5.24</v>
      </c>
    </row>
    <row r="22" spans="1:11" x14ac:dyDescent="0.25">
      <c r="A22">
        <v>20</v>
      </c>
      <c r="B22" t="s">
        <v>25</v>
      </c>
      <c r="C22" s="1">
        <v>2039180.82</v>
      </c>
      <c r="D22" s="1">
        <v>0</v>
      </c>
      <c r="E22" s="1">
        <v>1464680.7</v>
      </c>
      <c r="F22" s="1">
        <v>485119.02</v>
      </c>
      <c r="G22" s="1">
        <v>82632.81</v>
      </c>
      <c r="H22" s="1">
        <v>0</v>
      </c>
      <c r="I22" s="1">
        <v>67.77</v>
      </c>
      <c r="J22" s="1">
        <v>23.79</v>
      </c>
      <c r="K22" s="1">
        <v>8.44</v>
      </c>
    </row>
    <row r="23" spans="1:11" x14ac:dyDescent="0.25">
      <c r="A23">
        <v>21</v>
      </c>
      <c r="B23" t="s">
        <v>26</v>
      </c>
      <c r="C23" s="1">
        <v>757852.28</v>
      </c>
      <c r="D23" s="1">
        <v>0</v>
      </c>
      <c r="E23" s="1">
        <v>598767.31000000006</v>
      </c>
      <c r="F23" s="1">
        <v>214113.37</v>
      </c>
      <c r="G23" s="1">
        <v>0</v>
      </c>
      <c r="H23" s="1">
        <v>0</v>
      </c>
      <c r="I23" s="1">
        <v>79.010000000000005</v>
      </c>
      <c r="J23" s="1">
        <v>28.25</v>
      </c>
      <c r="K23" s="1">
        <v>-7.26</v>
      </c>
    </row>
    <row r="24" spans="1:11" x14ac:dyDescent="0.25">
      <c r="A24">
        <v>22</v>
      </c>
      <c r="B24" t="s">
        <v>27</v>
      </c>
      <c r="C24" s="1">
        <v>6659277.1500000004</v>
      </c>
      <c r="D24" s="1">
        <v>0</v>
      </c>
      <c r="E24" s="1">
        <v>4065567.91</v>
      </c>
      <c r="F24" s="1">
        <v>2748119.57</v>
      </c>
      <c r="G24" s="1">
        <v>43854.559999999998</v>
      </c>
      <c r="H24" s="1">
        <v>0</v>
      </c>
      <c r="I24" s="1">
        <v>60.39</v>
      </c>
      <c r="J24" s="1">
        <v>41.27</v>
      </c>
      <c r="K24" s="1">
        <v>-1.66</v>
      </c>
    </row>
    <row r="25" spans="1:11" x14ac:dyDescent="0.25">
      <c r="A25">
        <v>23</v>
      </c>
      <c r="B25" t="s">
        <v>28</v>
      </c>
      <c r="C25" s="1">
        <v>3429407.45</v>
      </c>
      <c r="D25" s="1">
        <v>0</v>
      </c>
      <c r="E25" s="1">
        <v>2711967.75</v>
      </c>
      <c r="F25" s="1">
        <v>731297.52</v>
      </c>
      <c r="G25" s="1">
        <v>26207.77</v>
      </c>
      <c r="H25" s="1">
        <v>23419.7</v>
      </c>
      <c r="I25" s="1">
        <v>78.319999999999993</v>
      </c>
      <c r="J25" s="1">
        <v>20.64</v>
      </c>
      <c r="K25" s="1">
        <v>1.04</v>
      </c>
    </row>
    <row r="26" spans="1:11" x14ac:dyDescent="0.25">
      <c r="A26">
        <v>24</v>
      </c>
      <c r="B26" t="s">
        <v>29</v>
      </c>
      <c r="C26" s="1">
        <v>2253901.88</v>
      </c>
      <c r="D26" s="1">
        <v>0</v>
      </c>
      <c r="E26" s="1">
        <v>1965389.89</v>
      </c>
      <c r="F26" s="1">
        <v>352160.49</v>
      </c>
      <c r="G26" s="1">
        <v>0</v>
      </c>
      <c r="H26" s="1">
        <v>0</v>
      </c>
      <c r="I26" s="1">
        <v>87.2</v>
      </c>
      <c r="J26" s="1">
        <v>15.62</v>
      </c>
      <c r="K26" s="1">
        <v>-2.82</v>
      </c>
    </row>
    <row r="27" spans="1:11" x14ac:dyDescent="0.25">
      <c r="A27">
        <v>25</v>
      </c>
      <c r="B27" t="s">
        <v>30</v>
      </c>
      <c r="C27" s="1">
        <v>1401968.96</v>
      </c>
      <c r="D27" s="1">
        <v>0</v>
      </c>
      <c r="E27" s="1">
        <v>1109953.22</v>
      </c>
      <c r="F27" s="1">
        <v>270802.5</v>
      </c>
      <c r="G27" s="1">
        <v>41187.019999999997</v>
      </c>
      <c r="H27" s="1">
        <v>7544</v>
      </c>
      <c r="I27" s="1">
        <v>76.23</v>
      </c>
      <c r="J27" s="1">
        <v>18.78</v>
      </c>
      <c r="K27" s="1">
        <v>4.99</v>
      </c>
    </row>
    <row r="28" spans="1:11" x14ac:dyDescent="0.25">
      <c r="A28">
        <v>26</v>
      </c>
      <c r="B28" t="s">
        <v>31</v>
      </c>
      <c r="C28" s="1">
        <v>3424056.18</v>
      </c>
      <c r="D28" s="1">
        <v>0</v>
      </c>
      <c r="E28" s="1">
        <v>2470775.31</v>
      </c>
      <c r="F28" s="1">
        <v>896832.73</v>
      </c>
      <c r="G28" s="1">
        <v>0</v>
      </c>
      <c r="H28" s="1">
        <v>0</v>
      </c>
      <c r="I28" s="1">
        <v>72.16</v>
      </c>
      <c r="J28" s="1">
        <v>26.19</v>
      </c>
      <c r="K28" s="1">
        <v>1.65</v>
      </c>
    </row>
    <row r="29" spans="1:11" x14ac:dyDescent="0.25">
      <c r="A29">
        <v>27</v>
      </c>
      <c r="B29" t="s">
        <v>32</v>
      </c>
      <c r="C29" s="1">
        <v>768754.19</v>
      </c>
      <c r="D29" s="1">
        <v>0</v>
      </c>
      <c r="E29" s="1">
        <v>690608.12</v>
      </c>
      <c r="F29" s="1">
        <v>84153.25</v>
      </c>
      <c r="G29" s="1">
        <v>10000</v>
      </c>
      <c r="H29" s="1">
        <v>0</v>
      </c>
      <c r="I29" s="1">
        <v>88.53</v>
      </c>
      <c r="J29" s="1">
        <v>10.95</v>
      </c>
      <c r="K29" s="1">
        <v>0.52</v>
      </c>
    </row>
    <row r="30" spans="1:11" x14ac:dyDescent="0.25">
      <c r="A30">
        <v>28</v>
      </c>
      <c r="B30" t="s">
        <v>33</v>
      </c>
      <c r="C30" s="1">
        <v>1271109.05</v>
      </c>
      <c r="D30" s="1">
        <v>0</v>
      </c>
      <c r="E30" s="1">
        <v>1221780.01</v>
      </c>
      <c r="F30" s="1">
        <v>56812.75</v>
      </c>
      <c r="G30" s="1">
        <v>18495.59</v>
      </c>
      <c r="H30" s="1">
        <v>0</v>
      </c>
      <c r="I30" s="1">
        <v>94.66</v>
      </c>
      <c r="J30" s="1">
        <v>4.47</v>
      </c>
      <c r="K30" s="1">
        <v>0.87</v>
      </c>
    </row>
    <row r="31" spans="1:11" x14ac:dyDescent="0.25">
      <c r="A31">
        <v>29</v>
      </c>
      <c r="B31" t="s">
        <v>34</v>
      </c>
      <c r="C31" s="1">
        <v>1189589.32</v>
      </c>
      <c r="D31" s="1">
        <v>0</v>
      </c>
      <c r="E31" s="1">
        <v>1173545.93</v>
      </c>
      <c r="F31" s="1">
        <v>48053.120000000003</v>
      </c>
      <c r="G31" s="1">
        <v>0</v>
      </c>
      <c r="H31" s="1">
        <v>0</v>
      </c>
      <c r="I31" s="1">
        <v>98.65</v>
      </c>
      <c r="J31" s="1">
        <v>4.04</v>
      </c>
      <c r="K31" s="1">
        <v>-2.69</v>
      </c>
    </row>
    <row r="32" spans="1:11" x14ac:dyDescent="0.25">
      <c r="A32">
        <v>30</v>
      </c>
      <c r="B32" t="s">
        <v>35</v>
      </c>
      <c r="C32" s="1">
        <v>5643605.46</v>
      </c>
      <c r="D32" s="1">
        <v>0</v>
      </c>
      <c r="E32" s="1">
        <v>5430491.2599999998</v>
      </c>
      <c r="F32" s="1">
        <v>378160.46</v>
      </c>
      <c r="G32" s="1">
        <v>0</v>
      </c>
      <c r="H32" s="1">
        <v>9559.59</v>
      </c>
      <c r="I32" s="1">
        <v>96.22</v>
      </c>
      <c r="J32" s="1">
        <v>6.53</v>
      </c>
      <c r="K32" s="1">
        <v>-2.76</v>
      </c>
    </row>
    <row r="33" spans="1:11" x14ac:dyDescent="0.25">
      <c r="A33">
        <v>32</v>
      </c>
      <c r="B33" t="s">
        <v>36</v>
      </c>
      <c r="C33" s="1">
        <v>6527460.6100000003</v>
      </c>
      <c r="D33" s="1">
        <v>0</v>
      </c>
      <c r="E33" s="1">
        <v>4980586.5599999996</v>
      </c>
      <c r="F33" s="1">
        <v>1538460.26</v>
      </c>
      <c r="G33" s="1">
        <v>0</v>
      </c>
      <c r="H33" s="1">
        <v>0</v>
      </c>
      <c r="I33" s="1">
        <v>76.3</v>
      </c>
      <c r="J33" s="1">
        <v>23.57</v>
      </c>
      <c r="K33" s="1">
        <v>0.13</v>
      </c>
    </row>
    <row r="34" spans="1:11" x14ac:dyDescent="0.25">
      <c r="A34">
        <v>33</v>
      </c>
      <c r="B34" t="s">
        <v>37</v>
      </c>
      <c r="C34" s="1">
        <v>2178633.33</v>
      </c>
      <c r="D34" s="1">
        <v>0</v>
      </c>
      <c r="E34" s="1">
        <v>1811598.18</v>
      </c>
      <c r="F34" s="1">
        <v>415184.19</v>
      </c>
      <c r="G34" s="1">
        <v>0</v>
      </c>
      <c r="H34" s="1">
        <v>38529.06</v>
      </c>
      <c r="I34" s="1">
        <v>83.15</v>
      </c>
      <c r="J34" s="1">
        <v>17.29</v>
      </c>
      <c r="K34" s="1">
        <v>-0.44</v>
      </c>
    </row>
    <row r="35" spans="1:11" x14ac:dyDescent="0.25">
      <c r="A35">
        <v>34</v>
      </c>
      <c r="B35" t="s">
        <v>38</v>
      </c>
      <c r="C35" s="1">
        <v>11745892.800000001</v>
      </c>
      <c r="D35" s="1">
        <v>0</v>
      </c>
      <c r="E35" s="1">
        <v>8697739.6400000006</v>
      </c>
      <c r="F35" s="1">
        <v>2823959.69</v>
      </c>
      <c r="G35" s="1">
        <v>0</v>
      </c>
      <c r="H35" s="1">
        <v>20771</v>
      </c>
      <c r="I35" s="1">
        <v>74.05</v>
      </c>
      <c r="J35" s="1">
        <v>23.87</v>
      </c>
      <c r="K35" s="1">
        <v>2.09</v>
      </c>
    </row>
    <row r="36" spans="1:11" x14ac:dyDescent="0.25">
      <c r="A36">
        <v>35</v>
      </c>
      <c r="B36" t="s">
        <v>39</v>
      </c>
      <c r="C36" s="1">
        <v>3345830.84</v>
      </c>
      <c r="D36" s="1">
        <v>0</v>
      </c>
      <c r="E36" s="1">
        <v>2370502.44</v>
      </c>
      <c r="F36" s="1">
        <v>799947.32</v>
      </c>
      <c r="G36" s="1">
        <v>25572.14</v>
      </c>
      <c r="H36" s="1">
        <v>9010.5499999999993</v>
      </c>
      <c r="I36" s="1">
        <v>70.09</v>
      </c>
      <c r="J36" s="1">
        <v>23.64</v>
      </c>
      <c r="K36" s="1">
        <v>6.28</v>
      </c>
    </row>
    <row r="37" spans="1:11" x14ac:dyDescent="0.25">
      <c r="A37">
        <v>389</v>
      </c>
      <c r="B37" t="s">
        <v>40</v>
      </c>
      <c r="C37" s="1">
        <v>1109149.53</v>
      </c>
      <c r="D37" s="1">
        <v>0</v>
      </c>
      <c r="E37" s="1">
        <v>989536.47</v>
      </c>
      <c r="F37" s="1">
        <v>143578.07</v>
      </c>
      <c r="G37" s="1">
        <v>0</v>
      </c>
      <c r="H37" s="1">
        <v>16860.669999999998</v>
      </c>
      <c r="I37" s="1">
        <v>89.22</v>
      </c>
      <c r="J37" s="1">
        <v>11.42</v>
      </c>
      <c r="K37" s="1">
        <v>-0.64</v>
      </c>
    </row>
    <row r="38" spans="1:11" x14ac:dyDescent="0.25">
      <c r="A38">
        <v>36</v>
      </c>
      <c r="B38" t="s">
        <v>41</v>
      </c>
      <c r="C38" s="1">
        <v>850360.06</v>
      </c>
      <c r="D38" s="1">
        <v>0</v>
      </c>
      <c r="E38" s="1">
        <v>668769.09</v>
      </c>
      <c r="F38" s="1">
        <v>236589.35</v>
      </c>
      <c r="G38" s="1">
        <v>0</v>
      </c>
      <c r="H38" s="1">
        <v>51900.05</v>
      </c>
      <c r="I38" s="1">
        <v>78.650000000000006</v>
      </c>
      <c r="J38" s="1">
        <v>21.72</v>
      </c>
      <c r="K38" s="1">
        <v>-0.36</v>
      </c>
    </row>
    <row r="39" spans="1:11" x14ac:dyDescent="0.25">
      <c r="A39">
        <v>37</v>
      </c>
      <c r="B39" t="s">
        <v>42</v>
      </c>
      <c r="C39" s="1">
        <v>2143722.54</v>
      </c>
      <c r="D39" s="1">
        <v>0</v>
      </c>
      <c r="E39" s="1">
        <v>1261809.0900000001</v>
      </c>
      <c r="F39" s="1">
        <v>686839.69</v>
      </c>
      <c r="G39" s="1">
        <v>0</v>
      </c>
      <c r="H39" s="1">
        <v>0</v>
      </c>
      <c r="I39" s="1">
        <v>58.86</v>
      </c>
      <c r="J39" s="1">
        <v>32.04</v>
      </c>
      <c r="K39" s="1">
        <v>9.1</v>
      </c>
    </row>
    <row r="40" spans="1:11" x14ac:dyDescent="0.25">
      <c r="A40">
        <v>38</v>
      </c>
      <c r="B40" t="s">
        <v>43</v>
      </c>
      <c r="C40" s="1">
        <v>3194026.32</v>
      </c>
      <c r="D40" s="1">
        <v>0</v>
      </c>
      <c r="E40" s="1">
        <v>2247654.9</v>
      </c>
      <c r="F40" s="1">
        <v>916766.51</v>
      </c>
      <c r="G40" s="1">
        <v>0</v>
      </c>
      <c r="H40" s="1">
        <v>0</v>
      </c>
      <c r="I40" s="1">
        <v>70.37</v>
      </c>
      <c r="J40" s="1">
        <v>28.7</v>
      </c>
      <c r="K40" s="1">
        <v>0.93</v>
      </c>
    </row>
    <row r="41" spans="1:11" x14ac:dyDescent="0.25">
      <c r="A41">
        <v>289</v>
      </c>
      <c r="B41" t="s">
        <v>44</v>
      </c>
      <c r="C41" s="1">
        <v>871848.19</v>
      </c>
      <c r="D41" s="1">
        <v>0</v>
      </c>
      <c r="E41" s="1">
        <v>727962.28</v>
      </c>
      <c r="F41" s="1">
        <v>135591.51999999999</v>
      </c>
      <c r="G41" s="1">
        <v>5583.67</v>
      </c>
      <c r="H41" s="1">
        <v>8573.85</v>
      </c>
      <c r="I41" s="1">
        <v>82.86</v>
      </c>
      <c r="J41" s="1">
        <v>14.57</v>
      </c>
      <c r="K41" s="1">
        <v>2.58</v>
      </c>
    </row>
    <row r="42" spans="1:11" x14ac:dyDescent="0.25">
      <c r="A42">
        <v>281</v>
      </c>
      <c r="B42" t="s">
        <v>258</v>
      </c>
      <c r="C42" s="1">
        <v>1337116.69</v>
      </c>
      <c r="D42" s="1">
        <v>0</v>
      </c>
      <c r="E42" s="1">
        <v>1104159.03</v>
      </c>
      <c r="F42" s="1">
        <v>310144.5</v>
      </c>
      <c r="G42" s="1">
        <v>22810.23</v>
      </c>
      <c r="H42" s="1">
        <v>0</v>
      </c>
      <c r="I42" s="1">
        <v>80.87</v>
      </c>
      <c r="J42" s="1">
        <v>23.2</v>
      </c>
      <c r="K42" s="1">
        <v>-4.07</v>
      </c>
    </row>
    <row r="43" spans="1:11" x14ac:dyDescent="0.25">
      <c r="A43">
        <v>39</v>
      </c>
      <c r="B43" t="s">
        <v>45</v>
      </c>
      <c r="C43" s="1">
        <v>3148702.6</v>
      </c>
      <c r="D43" s="1">
        <v>0</v>
      </c>
      <c r="E43" s="1">
        <v>3041574.81</v>
      </c>
      <c r="F43" s="1">
        <v>533819.1</v>
      </c>
      <c r="G43" s="1">
        <v>0</v>
      </c>
      <c r="H43" s="1">
        <v>103948.43</v>
      </c>
      <c r="I43" s="1">
        <v>96.6</v>
      </c>
      <c r="J43" s="1">
        <v>13.65</v>
      </c>
      <c r="K43" s="1">
        <v>-10.25</v>
      </c>
    </row>
    <row r="44" spans="1:11" x14ac:dyDescent="0.25">
      <c r="A44">
        <v>40</v>
      </c>
      <c r="B44" t="s">
        <v>46</v>
      </c>
      <c r="C44" s="1">
        <v>3771295.58</v>
      </c>
      <c r="D44" s="1">
        <v>0</v>
      </c>
      <c r="E44" s="1">
        <v>2912266.48</v>
      </c>
      <c r="F44" s="1">
        <v>928083.35</v>
      </c>
      <c r="G44" s="1">
        <v>0</v>
      </c>
      <c r="H44" s="1">
        <v>42192.959999999999</v>
      </c>
      <c r="I44" s="1">
        <v>77.22</v>
      </c>
      <c r="J44" s="1">
        <v>23.49</v>
      </c>
      <c r="K44" s="1">
        <v>-0.71</v>
      </c>
    </row>
    <row r="45" spans="1:11" x14ac:dyDescent="0.25">
      <c r="A45">
        <v>41</v>
      </c>
      <c r="B45" t="s">
        <v>47</v>
      </c>
      <c r="C45" s="1">
        <v>5469629.2800000003</v>
      </c>
      <c r="D45" s="1">
        <v>0</v>
      </c>
      <c r="E45" s="1">
        <v>4769256.75</v>
      </c>
      <c r="F45" s="1">
        <v>692141.05</v>
      </c>
      <c r="G45" s="1">
        <v>0</v>
      </c>
      <c r="H45" s="1">
        <v>0</v>
      </c>
      <c r="I45" s="1">
        <v>87.2</v>
      </c>
      <c r="J45" s="1">
        <v>12.65</v>
      </c>
      <c r="K45" s="1">
        <v>0.15</v>
      </c>
    </row>
    <row r="46" spans="1:11" x14ac:dyDescent="0.25">
      <c r="A46">
        <v>42</v>
      </c>
      <c r="B46" t="s">
        <v>48</v>
      </c>
      <c r="C46" s="1">
        <v>302929.71000000002</v>
      </c>
      <c r="D46" s="1">
        <v>0</v>
      </c>
      <c r="E46" s="1">
        <v>226731.4</v>
      </c>
      <c r="F46" s="1">
        <v>75229.2</v>
      </c>
      <c r="G46" s="1">
        <v>0</v>
      </c>
      <c r="H46" s="1">
        <v>0</v>
      </c>
      <c r="I46" s="1">
        <v>74.849999999999994</v>
      </c>
      <c r="J46" s="1">
        <v>24.83</v>
      </c>
      <c r="K46" s="1">
        <v>0.32</v>
      </c>
    </row>
    <row r="47" spans="1:11" x14ac:dyDescent="0.25">
      <c r="A47">
        <v>43</v>
      </c>
      <c r="B47" t="s">
        <v>49</v>
      </c>
      <c r="C47" s="1">
        <v>5237661.17</v>
      </c>
      <c r="D47" s="1">
        <v>0</v>
      </c>
      <c r="E47" s="1">
        <v>3027838.77</v>
      </c>
      <c r="F47" s="1">
        <v>2275974.61</v>
      </c>
      <c r="G47" s="1">
        <v>0</v>
      </c>
      <c r="H47" s="1">
        <v>179815.03</v>
      </c>
      <c r="I47" s="1">
        <v>57.81</v>
      </c>
      <c r="J47" s="1">
        <v>40.020000000000003</v>
      </c>
      <c r="K47" s="1">
        <v>2.17</v>
      </c>
    </row>
    <row r="48" spans="1:11" x14ac:dyDescent="0.25">
      <c r="A48">
        <v>44</v>
      </c>
      <c r="B48" t="s">
        <v>50</v>
      </c>
      <c r="C48" s="1">
        <v>4860001.12</v>
      </c>
      <c r="D48" s="1">
        <v>0</v>
      </c>
      <c r="E48" s="1">
        <v>4788277.9400000004</v>
      </c>
      <c r="F48" s="1">
        <v>171483.2</v>
      </c>
      <c r="G48" s="1">
        <v>181191.78</v>
      </c>
      <c r="H48" s="1">
        <v>283.2</v>
      </c>
      <c r="I48" s="1">
        <v>94.8</v>
      </c>
      <c r="J48" s="1">
        <v>3.52</v>
      </c>
      <c r="K48" s="1">
        <v>1.68</v>
      </c>
    </row>
    <row r="49" spans="1:11" x14ac:dyDescent="0.25">
      <c r="A49">
        <v>45</v>
      </c>
      <c r="B49" t="s">
        <v>51</v>
      </c>
      <c r="C49" s="1">
        <v>31508691.899999999</v>
      </c>
      <c r="D49" s="1">
        <v>0</v>
      </c>
      <c r="E49" s="1">
        <v>24126511.309999999</v>
      </c>
      <c r="F49" s="1">
        <v>8562057.3399999999</v>
      </c>
      <c r="G49" s="1">
        <v>1606275.72</v>
      </c>
      <c r="H49" s="1">
        <v>131233.68</v>
      </c>
      <c r="I49" s="1">
        <v>71.47</v>
      </c>
      <c r="J49" s="1">
        <v>26.76</v>
      </c>
      <c r="K49" s="1">
        <v>1.77</v>
      </c>
    </row>
    <row r="50" spans="1:11" x14ac:dyDescent="0.25">
      <c r="A50">
        <v>297</v>
      </c>
      <c r="B50" t="s">
        <v>52</v>
      </c>
      <c r="C50" s="1">
        <v>1195483.8899999999</v>
      </c>
      <c r="D50" s="1">
        <v>0</v>
      </c>
      <c r="E50" s="1">
        <v>1179600.8700000001</v>
      </c>
      <c r="F50" s="1">
        <v>0</v>
      </c>
      <c r="G50" s="1">
        <v>0</v>
      </c>
      <c r="H50" s="1">
        <v>0</v>
      </c>
      <c r="I50" s="1">
        <v>98.67</v>
      </c>
      <c r="J50" s="1">
        <v>0</v>
      </c>
      <c r="K50" s="1">
        <v>1.33</v>
      </c>
    </row>
    <row r="51" spans="1:11" x14ac:dyDescent="0.25">
      <c r="A51">
        <v>46</v>
      </c>
      <c r="B51" t="s">
        <v>53</v>
      </c>
      <c r="C51" s="1">
        <v>1739131.31</v>
      </c>
      <c r="D51" s="1">
        <v>0</v>
      </c>
      <c r="E51" s="1">
        <v>1628907.47</v>
      </c>
      <c r="F51" s="1">
        <v>136979.56</v>
      </c>
      <c r="G51" s="1">
        <v>22054.59</v>
      </c>
      <c r="H51" s="1">
        <v>0</v>
      </c>
      <c r="I51" s="1">
        <v>92.39</v>
      </c>
      <c r="J51" s="1">
        <v>7.88</v>
      </c>
      <c r="K51" s="1">
        <v>-0.27</v>
      </c>
    </row>
    <row r="52" spans="1:11" x14ac:dyDescent="0.25">
      <c r="A52">
        <v>47</v>
      </c>
      <c r="B52" t="s">
        <v>54</v>
      </c>
      <c r="C52" s="1">
        <v>1863612.44</v>
      </c>
      <c r="D52" s="1">
        <v>0</v>
      </c>
      <c r="E52" s="1">
        <v>1624006.5</v>
      </c>
      <c r="F52" s="1">
        <v>238604.86</v>
      </c>
      <c r="G52" s="1">
        <v>76619.05</v>
      </c>
      <c r="H52" s="1">
        <v>29558.84</v>
      </c>
      <c r="I52" s="1">
        <v>83.03</v>
      </c>
      <c r="J52" s="1">
        <v>11.22</v>
      </c>
      <c r="K52" s="1">
        <v>5.75</v>
      </c>
    </row>
    <row r="53" spans="1:11" x14ac:dyDescent="0.25">
      <c r="A53">
        <v>48</v>
      </c>
      <c r="B53" t="s">
        <v>55</v>
      </c>
      <c r="C53" s="1">
        <v>3581005.81</v>
      </c>
      <c r="D53" s="1">
        <v>0</v>
      </c>
      <c r="E53" s="1">
        <v>2994259.06</v>
      </c>
      <c r="F53" s="1">
        <v>684172.1</v>
      </c>
      <c r="G53" s="1">
        <v>5333.97</v>
      </c>
      <c r="H53" s="1">
        <v>37583.800000000003</v>
      </c>
      <c r="I53" s="1">
        <v>83.47</v>
      </c>
      <c r="J53" s="1">
        <v>18.059999999999999</v>
      </c>
      <c r="K53" s="1">
        <v>-1.52</v>
      </c>
    </row>
    <row r="54" spans="1:11" x14ac:dyDescent="0.25">
      <c r="A54">
        <v>49</v>
      </c>
      <c r="B54" t="s">
        <v>56</v>
      </c>
      <c r="C54" s="1">
        <v>3278351.5</v>
      </c>
      <c r="D54" s="1">
        <v>0</v>
      </c>
      <c r="E54" s="1">
        <v>2811636.14</v>
      </c>
      <c r="F54" s="1">
        <v>573049.72</v>
      </c>
      <c r="G54" s="1">
        <v>14739.22</v>
      </c>
      <c r="H54" s="1">
        <v>202188.68</v>
      </c>
      <c r="I54" s="1">
        <v>85.31</v>
      </c>
      <c r="J54" s="1">
        <v>11.31</v>
      </c>
      <c r="K54" s="1">
        <v>3.37</v>
      </c>
    </row>
    <row r="55" spans="1:11" x14ac:dyDescent="0.25">
      <c r="A55">
        <v>512</v>
      </c>
      <c r="B55" t="s">
        <v>57</v>
      </c>
      <c r="C55" s="1">
        <v>4090460.15</v>
      </c>
      <c r="D55" s="1">
        <v>0</v>
      </c>
      <c r="E55" s="1">
        <v>2776750.56</v>
      </c>
      <c r="F55" s="1">
        <v>1354894.69</v>
      </c>
      <c r="G55" s="1">
        <v>35122.29</v>
      </c>
      <c r="H55" s="1">
        <v>15123.3</v>
      </c>
      <c r="I55" s="1">
        <v>67.02</v>
      </c>
      <c r="J55" s="1">
        <v>32.75</v>
      </c>
      <c r="K55" s="1">
        <v>0.22</v>
      </c>
    </row>
    <row r="56" spans="1:11" x14ac:dyDescent="0.25">
      <c r="A56">
        <v>50</v>
      </c>
      <c r="B56" t="s">
        <v>58</v>
      </c>
      <c r="C56" s="1">
        <v>11255689.07</v>
      </c>
      <c r="D56" s="1">
        <v>0</v>
      </c>
      <c r="E56" s="1">
        <v>9324002.1699999999</v>
      </c>
      <c r="F56" s="1">
        <v>2712498.87</v>
      </c>
      <c r="G56" s="1">
        <v>1039405.79</v>
      </c>
      <c r="H56" s="1">
        <v>190594.21</v>
      </c>
      <c r="I56" s="1">
        <v>73.599999999999994</v>
      </c>
      <c r="J56" s="1">
        <v>22.41</v>
      </c>
      <c r="K56" s="1">
        <v>3.99</v>
      </c>
    </row>
    <row r="57" spans="1:11" x14ac:dyDescent="0.25">
      <c r="A57">
        <v>51</v>
      </c>
      <c r="B57" t="s">
        <v>59</v>
      </c>
      <c r="C57" s="1">
        <v>1966166.91</v>
      </c>
      <c r="D57" s="1">
        <v>0</v>
      </c>
      <c r="E57" s="1">
        <v>1383311.69</v>
      </c>
      <c r="F57" s="1">
        <v>652468.67000000004</v>
      </c>
      <c r="G57" s="1">
        <v>90948.45</v>
      </c>
      <c r="H57" s="1">
        <v>53093.33</v>
      </c>
      <c r="I57" s="1">
        <v>65.73</v>
      </c>
      <c r="J57" s="1">
        <v>30.48</v>
      </c>
      <c r="K57" s="1">
        <v>3.79</v>
      </c>
    </row>
    <row r="58" spans="1:11" x14ac:dyDescent="0.25">
      <c r="A58">
        <v>52</v>
      </c>
      <c r="B58" t="s">
        <v>259</v>
      </c>
      <c r="C58" s="1">
        <v>2997268.72</v>
      </c>
      <c r="D58" s="1">
        <v>0</v>
      </c>
      <c r="E58" s="1">
        <v>2037223.37</v>
      </c>
      <c r="F58" s="1">
        <v>305160.34000000003</v>
      </c>
      <c r="G58" s="1">
        <v>0</v>
      </c>
      <c r="H58" s="1">
        <v>0</v>
      </c>
      <c r="I58" s="1">
        <v>67.97</v>
      </c>
      <c r="J58" s="1">
        <v>10.18</v>
      </c>
      <c r="K58" s="1">
        <v>21.85</v>
      </c>
    </row>
    <row r="59" spans="1:11" x14ac:dyDescent="0.25">
      <c r="A59">
        <v>293</v>
      </c>
      <c r="B59" t="s">
        <v>60</v>
      </c>
      <c r="C59" s="1">
        <v>1420777.64</v>
      </c>
      <c r="D59" s="1">
        <v>0</v>
      </c>
      <c r="E59" s="1">
        <v>1429212.96</v>
      </c>
      <c r="F59" s="1">
        <v>1360</v>
      </c>
      <c r="G59" s="1">
        <v>0</v>
      </c>
      <c r="H59" s="1">
        <v>0</v>
      </c>
      <c r="I59" s="1">
        <v>100.59</v>
      </c>
      <c r="J59" s="1">
        <v>0.1</v>
      </c>
      <c r="K59" s="1">
        <v>-0.69</v>
      </c>
    </row>
    <row r="60" spans="1:11" x14ac:dyDescent="0.25">
      <c r="A60">
        <v>53</v>
      </c>
      <c r="B60" t="s">
        <v>244</v>
      </c>
      <c r="C60" s="1">
        <v>25397571.52</v>
      </c>
      <c r="D60" s="1">
        <v>0</v>
      </c>
      <c r="E60" s="1">
        <v>27960747.73</v>
      </c>
      <c r="F60" s="1">
        <v>4908.45</v>
      </c>
      <c r="G60" s="1">
        <v>0</v>
      </c>
      <c r="H60" s="1">
        <v>0</v>
      </c>
      <c r="I60" s="1">
        <v>110.09</v>
      </c>
      <c r="J60" s="1">
        <v>0.02</v>
      </c>
      <c r="K60" s="1">
        <v>-10.11</v>
      </c>
    </row>
    <row r="61" spans="1:11" x14ac:dyDescent="0.25">
      <c r="A61">
        <v>58</v>
      </c>
      <c r="B61" t="s">
        <v>61</v>
      </c>
      <c r="C61" s="1">
        <v>1820445.91</v>
      </c>
      <c r="D61" s="1">
        <v>0</v>
      </c>
      <c r="E61" s="1">
        <v>1677878.31</v>
      </c>
      <c r="F61" s="1">
        <v>395513.12</v>
      </c>
      <c r="G61" s="1">
        <v>111164.85</v>
      </c>
      <c r="H61" s="1">
        <v>24339.37</v>
      </c>
      <c r="I61" s="1">
        <v>86.06</v>
      </c>
      <c r="J61" s="1">
        <v>20.39</v>
      </c>
      <c r="K61" s="1">
        <v>-6.45</v>
      </c>
    </row>
    <row r="62" spans="1:11" x14ac:dyDescent="0.25">
      <c r="A62">
        <v>59</v>
      </c>
      <c r="B62" t="s">
        <v>62</v>
      </c>
      <c r="C62" s="1">
        <v>5124672.3899999997</v>
      </c>
      <c r="D62" s="1">
        <v>0</v>
      </c>
      <c r="E62" s="1">
        <v>4638821.1399999997</v>
      </c>
      <c r="F62" s="1">
        <v>477981.84</v>
      </c>
      <c r="G62" s="1">
        <v>0</v>
      </c>
      <c r="H62" s="1">
        <v>0</v>
      </c>
      <c r="I62" s="1">
        <v>90.52</v>
      </c>
      <c r="J62" s="1">
        <v>9.33</v>
      </c>
      <c r="K62" s="1">
        <v>0.15</v>
      </c>
    </row>
    <row r="63" spans="1:11" x14ac:dyDescent="0.25">
      <c r="A63">
        <v>60</v>
      </c>
      <c r="B63" t="s">
        <v>63</v>
      </c>
      <c r="C63" s="1">
        <v>4953749.71</v>
      </c>
      <c r="D63" s="1">
        <v>0</v>
      </c>
      <c r="E63" s="1">
        <v>4107957.12</v>
      </c>
      <c r="F63" s="1">
        <v>757588.9</v>
      </c>
      <c r="G63" s="1">
        <v>0</v>
      </c>
      <c r="H63" s="1">
        <v>189164.19</v>
      </c>
      <c r="I63" s="1">
        <v>82.93</v>
      </c>
      <c r="J63" s="1">
        <v>11.47</v>
      </c>
      <c r="K63" s="1">
        <v>5.6</v>
      </c>
    </row>
    <row r="64" spans="1:11" x14ac:dyDescent="0.25">
      <c r="A64">
        <v>61</v>
      </c>
      <c r="B64" t="s">
        <v>64</v>
      </c>
      <c r="C64" s="1">
        <v>2179886.64</v>
      </c>
      <c r="D64" s="1">
        <v>0</v>
      </c>
      <c r="E64" s="1">
        <v>1804749.9</v>
      </c>
      <c r="F64" s="1">
        <v>390066.05</v>
      </c>
      <c r="G64" s="1">
        <v>0</v>
      </c>
      <c r="H64" s="1">
        <v>30197.52</v>
      </c>
      <c r="I64" s="1">
        <v>82.79</v>
      </c>
      <c r="J64" s="1">
        <v>16.510000000000002</v>
      </c>
      <c r="K64" s="1">
        <v>0.7</v>
      </c>
    </row>
    <row r="65" spans="1:11" x14ac:dyDescent="0.25">
      <c r="A65">
        <v>291</v>
      </c>
      <c r="B65" t="s">
        <v>65</v>
      </c>
      <c r="C65" s="1">
        <v>6776147.4500000002</v>
      </c>
      <c r="D65" s="1">
        <v>0</v>
      </c>
      <c r="E65" s="1">
        <v>4319500.8600000003</v>
      </c>
      <c r="F65" s="1">
        <v>2462178.31</v>
      </c>
      <c r="G65" s="1">
        <v>0</v>
      </c>
      <c r="H65" s="1">
        <v>0</v>
      </c>
      <c r="I65" s="1">
        <v>63.75</v>
      </c>
      <c r="J65" s="1">
        <v>36.340000000000003</v>
      </c>
      <c r="K65" s="1">
        <v>-0.08</v>
      </c>
    </row>
    <row r="66" spans="1:11" x14ac:dyDescent="0.25">
      <c r="A66">
        <v>283</v>
      </c>
      <c r="B66" t="s">
        <v>66</v>
      </c>
      <c r="C66" s="1">
        <v>34544574.43</v>
      </c>
      <c r="D66" s="1">
        <v>0</v>
      </c>
      <c r="E66" s="1">
        <v>26784172.440000001</v>
      </c>
      <c r="F66" s="1">
        <v>6554305.54</v>
      </c>
      <c r="G66" s="1">
        <v>499488.83</v>
      </c>
      <c r="H66" s="1">
        <v>116996.81</v>
      </c>
      <c r="I66" s="1">
        <v>76.09</v>
      </c>
      <c r="J66" s="1">
        <v>18.63</v>
      </c>
      <c r="K66" s="1">
        <v>5.28</v>
      </c>
    </row>
    <row r="67" spans="1:11" x14ac:dyDescent="0.25">
      <c r="A67">
        <v>275</v>
      </c>
      <c r="B67" t="s">
        <v>67</v>
      </c>
      <c r="C67" s="1">
        <v>11344090.140000001</v>
      </c>
      <c r="D67" s="1">
        <v>0</v>
      </c>
      <c r="E67" s="1">
        <v>8118178.9199999999</v>
      </c>
      <c r="F67" s="1">
        <v>3360175.42</v>
      </c>
      <c r="G67" s="1">
        <v>0</v>
      </c>
      <c r="H67" s="1">
        <v>36590.82</v>
      </c>
      <c r="I67" s="1">
        <v>71.56</v>
      </c>
      <c r="J67" s="1">
        <v>29.3</v>
      </c>
      <c r="K67" s="1">
        <v>-0.86</v>
      </c>
    </row>
    <row r="68" spans="1:11" x14ac:dyDescent="0.25">
      <c r="A68">
        <v>62</v>
      </c>
      <c r="B68" t="s">
        <v>68</v>
      </c>
      <c r="C68" s="1">
        <v>1607355.66</v>
      </c>
      <c r="D68" s="1">
        <v>0</v>
      </c>
      <c r="E68" s="1">
        <v>1207483.2</v>
      </c>
      <c r="F68" s="1">
        <v>467702.52</v>
      </c>
      <c r="G68" s="1">
        <v>24772.79</v>
      </c>
      <c r="H68" s="1">
        <v>47108.12</v>
      </c>
      <c r="I68" s="1">
        <v>73.58</v>
      </c>
      <c r="J68" s="1">
        <v>26.17</v>
      </c>
      <c r="K68" s="1">
        <v>0.25</v>
      </c>
    </row>
    <row r="69" spans="1:11" x14ac:dyDescent="0.25">
      <c r="A69">
        <v>63</v>
      </c>
      <c r="B69" t="s">
        <v>69</v>
      </c>
      <c r="C69" s="1">
        <v>781192.49</v>
      </c>
      <c r="D69" s="1">
        <v>0</v>
      </c>
      <c r="E69" s="1">
        <v>614547.29</v>
      </c>
      <c r="F69" s="1">
        <v>134626.48000000001</v>
      </c>
      <c r="G69" s="1">
        <v>33817.32</v>
      </c>
      <c r="H69" s="1">
        <v>0</v>
      </c>
      <c r="I69" s="1">
        <v>74.34</v>
      </c>
      <c r="J69" s="1">
        <v>17.23</v>
      </c>
      <c r="K69" s="1">
        <v>8.43</v>
      </c>
    </row>
    <row r="70" spans="1:11" x14ac:dyDescent="0.25">
      <c r="A70">
        <v>64</v>
      </c>
      <c r="B70" t="s">
        <v>70</v>
      </c>
      <c r="C70" s="1">
        <v>3279563.9</v>
      </c>
      <c r="D70" s="1">
        <v>0</v>
      </c>
      <c r="E70" s="1">
        <v>3053146.99</v>
      </c>
      <c r="F70" s="1">
        <v>424170.73</v>
      </c>
      <c r="G70" s="1">
        <v>60590.49</v>
      </c>
      <c r="H70" s="1">
        <v>0</v>
      </c>
      <c r="I70" s="1">
        <v>91.25</v>
      </c>
      <c r="J70" s="1">
        <v>12.93</v>
      </c>
      <c r="K70" s="1">
        <v>-4.18</v>
      </c>
    </row>
    <row r="71" spans="1:11" x14ac:dyDescent="0.25">
      <c r="A71">
        <v>65</v>
      </c>
      <c r="B71" t="s">
        <v>71</v>
      </c>
      <c r="C71" s="1">
        <v>3565030.96</v>
      </c>
      <c r="D71" s="1">
        <v>0</v>
      </c>
      <c r="E71" s="1">
        <v>2883792</v>
      </c>
      <c r="F71" s="1">
        <v>682441.01</v>
      </c>
      <c r="G71" s="1">
        <v>0</v>
      </c>
      <c r="H71" s="1">
        <v>0</v>
      </c>
      <c r="I71" s="1">
        <v>80.89</v>
      </c>
      <c r="J71" s="1">
        <v>19.14</v>
      </c>
      <c r="K71" s="1">
        <v>-0.03</v>
      </c>
    </row>
    <row r="72" spans="1:11" x14ac:dyDescent="0.25">
      <c r="A72">
        <v>66</v>
      </c>
      <c r="B72" t="s">
        <v>72</v>
      </c>
      <c r="C72" s="1">
        <v>33387023.469999999</v>
      </c>
      <c r="D72" s="1">
        <v>0</v>
      </c>
      <c r="E72" s="1">
        <v>26718399.530000001</v>
      </c>
      <c r="F72" s="1">
        <v>7649433.1200000001</v>
      </c>
      <c r="G72" s="1">
        <v>171102.97</v>
      </c>
      <c r="H72" s="1">
        <v>337137.13</v>
      </c>
      <c r="I72" s="1">
        <v>79.510000000000005</v>
      </c>
      <c r="J72" s="1">
        <v>21.9</v>
      </c>
      <c r="K72" s="1">
        <v>-1.42</v>
      </c>
    </row>
    <row r="73" spans="1:11" x14ac:dyDescent="0.25">
      <c r="A73">
        <v>67</v>
      </c>
      <c r="B73" t="s">
        <v>73</v>
      </c>
      <c r="C73" s="1">
        <v>2088667.01</v>
      </c>
      <c r="D73" s="1">
        <v>0</v>
      </c>
      <c r="E73" s="1">
        <v>1695823.25</v>
      </c>
      <c r="F73" s="1">
        <v>556297.72</v>
      </c>
      <c r="G73" s="1">
        <v>0</v>
      </c>
      <c r="H73" s="1">
        <v>54490</v>
      </c>
      <c r="I73" s="1">
        <v>81.19</v>
      </c>
      <c r="J73" s="1">
        <v>24.03</v>
      </c>
      <c r="K73" s="1">
        <v>-5.22</v>
      </c>
    </row>
    <row r="74" spans="1:11" x14ac:dyDescent="0.25">
      <c r="A74">
        <v>68</v>
      </c>
      <c r="B74" t="s">
        <v>260</v>
      </c>
      <c r="C74" s="1">
        <v>5804759.2999999998</v>
      </c>
      <c r="D74" s="1">
        <v>0</v>
      </c>
      <c r="E74" s="1">
        <v>4029118.53</v>
      </c>
      <c r="F74" s="1">
        <v>614308.29</v>
      </c>
      <c r="G74" s="1">
        <v>0</v>
      </c>
      <c r="H74" s="1">
        <v>188937.52</v>
      </c>
      <c r="I74" s="1">
        <v>69.41</v>
      </c>
      <c r="J74" s="1">
        <v>7.33</v>
      </c>
      <c r="K74" s="1">
        <v>23.26</v>
      </c>
    </row>
    <row r="75" spans="1:11" x14ac:dyDescent="0.25">
      <c r="A75">
        <v>69</v>
      </c>
      <c r="B75" t="s">
        <v>74</v>
      </c>
      <c r="C75" s="1">
        <v>673768.58</v>
      </c>
      <c r="D75" s="1">
        <v>0</v>
      </c>
      <c r="E75" s="1">
        <v>494368.74</v>
      </c>
      <c r="F75" s="1">
        <v>186530.63</v>
      </c>
      <c r="G75" s="1">
        <v>0</v>
      </c>
      <c r="H75" s="1">
        <v>0</v>
      </c>
      <c r="I75" s="1">
        <v>73.37</v>
      </c>
      <c r="J75" s="1">
        <v>27.68</v>
      </c>
      <c r="K75" s="1">
        <v>-1.06</v>
      </c>
    </row>
    <row r="76" spans="1:11" x14ac:dyDescent="0.25">
      <c r="A76">
        <v>70</v>
      </c>
      <c r="B76" t="s">
        <v>75</v>
      </c>
      <c r="C76" s="1">
        <v>335029.34000000003</v>
      </c>
      <c r="D76" s="1">
        <v>0</v>
      </c>
      <c r="E76" s="1">
        <v>335581.77</v>
      </c>
      <c r="F76" s="1">
        <v>7097.82</v>
      </c>
      <c r="G76" s="1">
        <v>0</v>
      </c>
      <c r="H76" s="1">
        <v>0</v>
      </c>
      <c r="I76" s="1">
        <v>100.16</v>
      </c>
      <c r="J76" s="1">
        <v>2.12</v>
      </c>
      <c r="K76" s="1">
        <v>-2.2799999999999998</v>
      </c>
    </row>
    <row r="77" spans="1:11" x14ac:dyDescent="0.25">
      <c r="A77">
        <v>71</v>
      </c>
      <c r="B77" t="s">
        <v>76</v>
      </c>
      <c r="C77" s="1">
        <v>1069745.67</v>
      </c>
      <c r="D77" s="1">
        <v>0</v>
      </c>
      <c r="E77" s="1">
        <v>823765.67</v>
      </c>
      <c r="F77" s="1">
        <v>260975.14</v>
      </c>
      <c r="G77" s="1">
        <v>0</v>
      </c>
      <c r="H77" s="1">
        <v>5900.77</v>
      </c>
      <c r="I77" s="1">
        <v>77.010000000000005</v>
      </c>
      <c r="J77" s="1">
        <v>23.84</v>
      </c>
      <c r="K77" s="1">
        <v>-0.85</v>
      </c>
    </row>
    <row r="78" spans="1:11" x14ac:dyDescent="0.25">
      <c r="A78">
        <v>72</v>
      </c>
      <c r="B78" t="s">
        <v>77</v>
      </c>
      <c r="C78" s="1">
        <v>966440.55</v>
      </c>
      <c r="D78" s="1">
        <v>0</v>
      </c>
      <c r="E78" s="1">
        <v>874069.75</v>
      </c>
      <c r="F78" s="1">
        <v>125646.41</v>
      </c>
      <c r="G78" s="1">
        <v>0</v>
      </c>
      <c r="H78" s="1">
        <v>0</v>
      </c>
      <c r="I78" s="1">
        <v>90.44</v>
      </c>
      <c r="J78" s="1">
        <v>13</v>
      </c>
      <c r="K78" s="1">
        <v>-3.44</v>
      </c>
    </row>
    <row r="79" spans="1:11" x14ac:dyDescent="0.25">
      <c r="A79">
        <v>73</v>
      </c>
      <c r="B79" t="s">
        <v>78</v>
      </c>
      <c r="C79" s="1">
        <v>622286.09</v>
      </c>
      <c r="D79" s="1">
        <v>0</v>
      </c>
      <c r="E79" s="1">
        <v>600175.94999999995</v>
      </c>
      <c r="F79" s="1">
        <v>96012.52</v>
      </c>
      <c r="G79" s="1">
        <v>8341.19</v>
      </c>
      <c r="H79" s="1">
        <v>6418.41</v>
      </c>
      <c r="I79" s="1">
        <v>95.11</v>
      </c>
      <c r="J79" s="1">
        <v>14.4</v>
      </c>
      <c r="K79" s="1">
        <v>-9.5</v>
      </c>
    </row>
    <row r="80" spans="1:11" x14ac:dyDescent="0.25">
      <c r="A80">
        <v>74</v>
      </c>
      <c r="B80" t="s">
        <v>79</v>
      </c>
      <c r="C80" s="1">
        <v>425851.6</v>
      </c>
      <c r="D80" s="1">
        <v>0</v>
      </c>
      <c r="E80" s="1">
        <v>300814.03000000003</v>
      </c>
      <c r="F80" s="1">
        <v>84034.7</v>
      </c>
      <c r="G80" s="1">
        <v>0</v>
      </c>
      <c r="H80" s="1">
        <v>0</v>
      </c>
      <c r="I80" s="1">
        <v>70.64</v>
      </c>
      <c r="J80" s="1">
        <v>19.73</v>
      </c>
      <c r="K80" s="1">
        <v>9.6300000000000008</v>
      </c>
    </row>
    <row r="81" spans="1:11" x14ac:dyDescent="0.25">
      <c r="A81">
        <v>75</v>
      </c>
      <c r="B81" t="s">
        <v>80</v>
      </c>
      <c r="C81" s="1">
        <v>2548531.16</v>
      </c>
      <c r="D81" s="1">
        <v>0</v>
      </c>
      <c r="E81" s="1">
        <v>1544725.78</v>
      </c>
      <c r="F81" s="1">
        <v>1040982.7</v>
      </c>
      <c r="G81" s="1">
        <v>4685.25</v>
      </c>
      <c r="H81" s="1">
        <v>70243.94</v>
      </c>
      <c r="I81" s="1">
        <v>60.43</v>
      </c>
      <c r="J81" s="1">
        <v>38.090000000000003</v>
      </c>
      <c r="K81" s="1">
        <v>1.48</v>
      </c>
    </row>
    <row r="82" spans="1:11" x14ac:dyDescent="0.25">
      <c r="A82">
        <v>76</v>
      </c>
      <c r="B82" t="s">
        <v>261</v>
      </c>
      <c r="C82" s="1">
        <v>2156750.2599999998</v>
      </c>
      <c r="D82" s="1">
        <v>0</v>
      </c>
      <c r="E82" s="1">
        <v>2163511.12</v>
      </c>
      <c r="F82" s="1">
        <v>20000</v>
      </c>
      <c r="G82" s="1">
        <v>0</v>
      </c>
      <c r="H82" s="1">
        <v>20000</v>
      </c>
      <c r="I82" s="1">
        <v>100.31</v>
      </c>
      <c r="J82" s="1">
        <v>0</v>
      </c>
      <c r="K82" s="1">
        <v>-0.31</v>
      </c>
    </row>
    <row r="83" spans="1:11" x14ac:dyDescent="0.25">
      <c r="A83">
        <v>77</v>
      </c>
      <c r="B83" t="s">
        <v>81</v>
      </c>
      <c r="C83" s="1">
        <v>2434886.5</v>
      </c>
      <c r="D83" s="1">
        <v>0</v>
      </c>
      <c r="E83" s="1">
        <v>2363072.13</v>
      </c>
      <c r="F83" s="1">
        <v>52365.52</v>
      </c>
      <c r="G83" s="1">
        <v>4855.6499999999996</v>
      </c>
      <c r="H83" s="1">
        <v>0</v>
      </c>
      <c r="I83" s="1">
        <v>96.85</v>
      </c>
      <c r="J83" s="1">
        <v>2.15</v>
      </c>
      <c r="K83" s="1">
        <v>1</v>
      </c>
    </row>
    <row r="84" spans="1:11" x14ac:dyDescent="0.25">
      <c r="A84">
        <v>78</v>
      </c>
      <c r="B84" t="s">
        <v>82</v>
      </c>
      <c r="C84" s="1">
        <v>4203744.88</v>
      </c>
      <c r="D84" s="1">
        <v>0</v>
      </c>
      <c r="E84" s="1">
        <v>4542319.53</v>
      </c>
      <c r="F84" s="1">
        <v>0</v>
      </c>
      <c r="G84" s="1">
        <v>0</v>
      </c>
      <c r="H84" s="1">
        <v>0</v>
      </c>
      <c r="I84" s="1">
        <v>108.05</v>
      </c>
      <c r="J84" s="1">
        <v>0</v>
      </c>
      <c r="K84" s="1">
        <v>-8.0500000000000007</v>
      </c>
    </row>
    <row r="85" spans="1:11" x14ac:dyDescent="0.25">
      <c r="A85">
        <v>79</v>
      </c>
      <c r="B85" t="s">
        <v>83</v>
      </c>
      <c r="C85" s="1">
        <v>1714434.35</v>
      </c>
      <c r="D85" s="1">
        <v>0</v>
      </c>
      <c r="E85" s="1">
        <v>1315920.1299999999</v>
      </c>
      <c r="F85" s="1">
        <v>402825.81</v>
      </c>
      <c r="G85" s="1">
        <v>0</v>
      </c>
      <c r="H85" s="1">
        <v>0</v>
      </c>
      <c r="I85" s="1">
        <v>76.760000000000005</v>
      </c>
      <c r="J85" s="1">
        <v>23.5</v>
      </c>
      <c r="K85" s="1">
        <v>-0.25</v>
      </c>
    </row>
    <row r="86" spans="1:11" x14ac:dyDescent="0.25">
      <c r="A86">
        <v>80</v>
      </c>
      <c r="B86" t="s">
        <v>84</v>
      </c>
      <c r="C86" s="1">
        <v>2243653.81</v>
      </c>
      <c r="D86" s="1">
        <v>0</v>
      </c>
      <c r="E86" s="1">
        <v>811807.15</v>
      </c>
      <c r="F86" s="1">
        <v>752631.82</v>
      </c>
      <c r="G86" s="1">
        <v>94452.22</v>
      </c>
      <c r="H86" s="1">
        <v>0</v>
      </c>
      <c r="I86" s="1">
        <v>31.97</v>
      </c>
      <c r="J86" s="1">
        <v>33.54</v>
      </c>
      <c r="K86" s="1">
        <v>34.479999999999997</v>
      </c>
    </row>
    <row r="87" spans="1:11" x14ac:dyDescent="0.25">
      <c r="A87">
        <v>81</v>
      </c>
      <c r="B87" t="s">
        <v>85</v>
      </c>
      <c r="C87" s="1">
        <v>979280.85</v>
      </c>
      <c r="D87" s="1">
        <v>0</v>
      </c>
      <c r="E87" s="1">
        <v>829465.4</v>
      </c>
      <c r="F87" s="1">
        <v>195267.21</v>
      </c>
      <c r="G87" s="1">
        <v>19178.55</v>
      </c>
      <c r="H87" s="1">
        <v>1947.66</v>
      </c>
      <c r="I87" s="1">
        <v>82.74</v>
      </c>
      <c r="J87" s="1">
        <v>19.739999999999998</v>
      </c>
      <c r="K87" s="1">
        <v>-2.48</v>
      </c>
    </row>
    <row r="88" spans="1:11" x14ac:dyDescent="0.25">
      <c r="A88">
        <v>82</v>
      </c>
      <c r="B88" t="s">
        <v>86</v>
      </c>
      <c r="C88" s="1">
        <v>2530024</v>
      </c>
      <c r="D88" s="1">
        <v>0</v>
      </c>
      <c r="E88" s="1">
        <v>1807148.58</v>
      </c>
      <c r="F88" s="1">
        <v>770196.18</v>
      </c>
      <c r="G88" s="1">
        <v>24339.41</v>
      </c>
      <c r="H88" s="1">
        <v>41914.370000000003</v>
      </c>
      <c r="I88" s="1">
        <v>70.47</v>
      </c>
      <c r="J88" s="1">
        <v>28.79</v>
      </c>
      <c r="K88" s="1">
        <v>0.75</v>
      </c>
    </row>
    <row r="89" spans="1:11" x14ac:dyDescent="0.25">
      <c r="A89">
        <v>83</v>
      </c>
      <c r="B89" t="s">
        <v>87</v>
      </c>
      <c r="C89" s="1">
        <v>6482341.7300000004</v>
      </c>
      <c r="D89" s="1">
        <v>0</v>
      </c>
      <c r="E89" s="1">
        <v>4152754.28</v>
      </c>
      <c r="F89" s="1">
        <v>2688724.73</v>
      </c>
      <c r="G89" s="1">
        <v>443927.23</v>
      </c>
      <c r="H89" s="1">
        <v>245950.12</v>
      </c>
      <c r="I89" s="1">
        <v>57.21</v>
      </c>
      <c r="J89" s="1">
        <v>37.68</v>
      </c>
      <c r="K89" s="1">
        <v>5.0999999999999996</v>
      </c>
    </row>
    <row r="90" spans="1:11" x14ac:dyDescent="0.25">
      <c r="A90">
        <v>84</v>
      </c>
      <c r="B90" t="s">
        <v>88</v>
      </c>
      <c r="C90" s="1">
        <v>45958473.770000003</v>
      </c>
      <c r="D90" s="1">
        <v>0</v>
      </c>
      <c r="E90" s="1">
        <v>37494252.990000002</v>
      </c>
      <c r="F90" s="1">
        <v>7714434.4000000004</v>
      </c>
      <c r="G90" s="1">
        <v>0</v>
      </c>
      <c r="H90" s="1">
        <v>66253.03</v>
      </c>
      <c r="I90" s="1">
        <v>81.58</v>
      </c>
      <c r="J90" s="1">
        <v>16.64</v>
      </c>
      <c r="K90" s="1">
        <v>1.78</v>
      </c>
    </row>
    <row r="91" spans="1:11" x14ac:dyDescent="0.25">
      <c r="A91">
        <v>85</v>
      </c>
      <c r="B91" t="s">
        <v>89</v>
      </c>
      <c r="C91" s="1">
        <v>1258875.45</v>
      </c>
      <c r="D91" s="1">
        <v>0</v>
      </c>
      <c r="E91" s="1">
        <v>1053173.8500000001</v>
      </c>
      <c r="F91" s="1">
        <v>250889.64</v>
      </c>
      <c r="G91" s="1">
        <v>1392.75</v>
      </c>
      <c r="H91" s="1">
        <v>0</v>
      </c>
      <c r="I91" s="1">
        <v>83.55</v>
      </c>
      <c r="J91" s="1">
        <v>19.93</v>
      </c>
      <c r="K91" s="1">
        <v>-3.48</v>
      </c>
    </row>
    <row r="92" spans="1:11" x14ac:dyDescent="0.25">
      <c r="A92">
        <v>475</v>
      </c>
      <c r="B92" t="s">
        <v>90</v>
      </c>
      <c r="C92" s="1">
        <v>2274839.09</v>
      </c>
      <c r="D92" s="1">
        <v>0</v>
      </c>
      <c r="E92" s="1">
        <v>2325769.65</v>
      </c>
      <c r="F92" s="1">
        <v>2930.64</v>
      </c>
      <c r="G92" s="1">
        <v>0</v>
      </c>
      <c r="H92" s="1">
        <v>0</v>
      </c>
      <c r="I92" s="1">
        <v>102.24</v>
      </c>
      <c r="J92" s="1">
        <v>0.13</v>
      </c>
      <c r="K92" s="1">
        <v>-2.37</v>
      </c>
    </row>
    <row r="93" spans="1:11" x14ac:dyDescent="0.25">
      <c r="A93">
        <v>86</v>
      </c>
      <c r="B93" t="s">
        <v>91</v>
      </c>
      <c r="C93" s="1">
        <v>5304205.3</v>
      </c>
      <c r="D93" s="1">
        <v>0</v>
      </c>
      <c r="E93" s="1">
        <v>3818999.09</v>
      </c>
      <c r="F93" s="1">
        <v>1349216.71</v>
      </c>
      <c r="G93" s="1">
        <v>45530.09</v>
      </c>
      <c r="H93" s="1">
        <v>65965.7</v>
      </c>
      <c r="I93" s="1">
        <v>71.14</v>
      </c>
      <c r="J93" s="1">
        <v>24.19</v>
      </c>
      <c r="K93" s="1">
        <v>4.67</v>
      </c>
    </row>
    <row r="94" spans="1:11" x14ac:dyDescent="0.25">
      <c r="A94">
        <v>87</v>
      </c>
      <c r="B94" t="s">
        <v>92</v>
      </c>
      <c r="C94" s="1">
        <v>1790995.16</v>
      </c>
      <c r="D94" s="1">
        <v>0</v>
      </c>
      <c r="E94" s="1">
        <v>1322095.1599999999</v>
      </c>
      <c r="F94" s="1">
        <v>490005.34</v>
      </c>
      <c r="G94" s="1">
        <v>29003.46</v>
      </c>
      <c r="H94" s="1">
        <v>0</v>
      </c>
      <c r="I94" s="1">
        <v>72.2</v>
      </c>
      <c r="J94" s="1">
        <v>27.36</v>
      </c>
      <c r="K94" s="1">
        <v>0.44</v>
      </c>
    </row>
    <row r="95" spans="1:11" x14ac:dyDescent="0.25">
      <c r="A95">
        <v>88</v>
      </c>
      <c r="B95" t="s">
        <v>93</v>
      </c>
      <c r="C95" s="1">
        <v>21661594.440000001</v>
      </c>
      <c r="D95" s="1">
        <v>0</v>
      </c>
      <c r="E95" s="1">
        <v>17176865.440000001</v>
      </c>
      <c r="F95" s="1">
        <v>5776509.2699999996</v>
      </c>
      <c r="G95" s="1">
        <v>2406081.9300000002</v>
      </c>
      <c r="H95" s="1">
        <v>5800.97</v>
      </c>
      <c r="I95" s="1">
        <v>68.19</v>
      </c>
      <c r="J95" s="1">
        <v>26.64</v>
      </c>
      <c r="K95" s="1">
        <v>5.17</v>
      </c>
    </row>
    <row r="96" spans="1:11" x14ac:dyDescent="0.25">
      <c r="A96">
        <v>89</v>
      </c>
      <c r="B96" t="s">
        <v>94</v>
      </c>
      <c r="C96" s="1">
        <v>337659300.86000001</v>
      </c>
      <c r="D96" s="1">
        <v>0</v>
      </c>
      <c r="E96" s="1">
        <v>307809762.31999999</v>
      </c>
      <c r="F96" s="1">
        <v>31292571.34</v>
      </c>
      <c r="G96" s="1">
        <v>1332015.75</v>
      </c>
      <c r="H96" s="1">
        <v>0</v>
      </c>
      <c r="I96" s="1">
        <v>90.77</v>
      </c>
      <c r="J96" s="1">
        <v>9.27</v>
      </c>
      <c r="K96" s="1">
        <v>-0.03</v>
      </c>
    </row>
    <row r="97" spans="1:11" x14ac:dyDescent="0.25">
      <c r="A97">
        <v>99</v>
      </c>
      <c r="B97" t="s">
        <v>95</v>
      </c>
      <c r="C97" s="1">
        <v>18296859.940000001</v>
      </c>
      <c r="D97" s="1">
        <v>0</v>
      </c>
      <c r="E97" s="1">
        <v>17269514.98</v>
      </c>
      <c r="F97" s="1">
        <v>1206281.53</v>
      </c>
      <c r="G97" s="1">
        <v>384053.28</v>
      </c>
      <c r="H97" s="1">
        <v>0</v>
      </c>
      <c r="I97" s="1">
        <v>92.29</v>
      </c>
      <c r="J97" s="1">
        <v>6.59</v>
      </c>
      <c r="K97" s="1">
        <v>1.1200000000000001</v>
      </c>
    </row>
    <row r="98" spans="1:11" x14ac:dyDescent="0.25">
      <c r="A98">
        <v>100</v>
      </c>
      <c r="B98" t="s">
        <v>96</v>
      </c>
      <c r="C98" s="1">
        <v>4896147.16</v>
      </c>
      <c r="D98" s="1">
        <v>0</v>
      </c>
      <c r="E98" s="1">
        <v>4109697.42</v>
      </c>
      <c r="F98" s="1">
        <v>990087.32</v>
      </c>
      <c r="G98" s="1">
        <v>79301.27</v>
      </c>
      <c r="H98" s="1">
        <v>57547.23</v>
      </c>
      <c r="I98" s="1">
        <v>82.32</v>
      </c>
      <c r="J98" s="1">
        <v>19.05</v>
      </c>
      <c r="K98" s="1">
        <v>-1.36</v>
      </c>
    </row>
    <row r="99" spans="1:11" x14ac:dyDescent="0.25">
      <c r="A99">
        <v>101</v>
      </c>
      <c r="B99" t="s">
        <v>97</v>
      </c>
      <c r="C99" s="1">
        <v>15297289.65</v>
      </c>
      <c r="D99" s="1">
        <v>0</v>
      </c>
      <c r="E99" s="1">
        <v>13109090.93</v>
      </c>
      <c r="F99" s="1">
        <v>1014115.2</v>
      </c>
      <c r="G99" s="1">
        <v>0</v>
      </c>
      <c r="H99" s="1">
        <v>1027.03</v>
      </c>
      <c r="I99" s="1">
        <v>85.7</v>
      </c>
      <c r="J99" s="1">
        <v>6.62</v>
      </c>
      <c r="K99" s="1">
        <v>7.68</v>
      </c>
    </row>
    <row r="100" spans="1:11" x14ac:dyDescent="0.25">
      <c r="A100">
        <v>102</v>
      </c>
      <c r="B100" t="s">
        <v>245</v>
      </c>
      <c r="C100" s="1">
        <v>2219603.2000000002</v>
      </c>
      <c r="D100" s="1">
        <v>0</v>
      </c>
      <c r="E100" s="1">
        <v>2053970.23</v>
      </c>
      <c r="F100" s="1">
        <v>204644.73</v>
      </c>
      <c r="G100" s="1">
        <v>0</v>
      </c>
      <c r="H100" s="1">
        <v>0</v>
      </c>
      <c r="I100" s="1">
        <v>92.54</v>
      </c>
      <c r="J100" s="1">
        <v>9.2200000000000006</v>
      </c>
      <c r="K100" s="1">
        <v>-1.76</v>
      </c>
    </row>
    <row r="101" spans="1:11" x14ac:dyDescent="0.25">
      <c r="A101">
        <v>103</v>
      </c>
      <c r="B101" t="s">
        <v>98</v>
      </c>
      <c r="C101" s="1">
        <v>5369717.21</v>
      </c>
      <c r="D101" s="1">
        <v>0</v>
      </c>
      <c r="E101" s="1">
        <v>3942402.52</v>
      </c>
      <c r="F101" s="1">
        <v>1598197.01</v>
      </c>
      <c r="G101" s="1">
        <v>67508.56</v>
      </c>
      <c r="H101" s="1">
        <v>90168.73</v>
      </c>
      <c r="I101" s="1">
        <v>72.16</v>
      </c>
      <c r="J101" s="1">
        <v>28.08</v>
      </c>
      <c r="K101" s="1">
        <v>-0.25</v>
      </c>
    </row>
    <row r="102" spans="1:11" x14ac:dyDescent="0.25">
      <c r="A102">
        <v>280</v>
      </c>
      <c r="B102" t="s">
        <v>99</v>
      </c>
      <c r="C102" s="1">
        <v>704894.91</v>
      </c>
      <c r="D102" s="1">
        <v>0</v>
      </c>
      <c r="E102" s="1">
        <v>863889.73</v>
      </c>
      <c r="F102" s="1">
        <v>354.12</v>
      </c>
      <c r="G102" s="1">
        <v>0</v>
      </c>
      <c r="H102" s="1">
        <v>0</v>
      </c>
      <c r="I102" s="1">
        <v>122.56</v>
      </c>
      <c r="J102" s="1">
        <v>0.05</v>
      </c>
      <c r="K102" s="1">
        <v>-22.61</v>
      </c>
    </row>
    <row r="103" spans="1:11" x14ac:dyDescent="0.25">
      <c r="A103">
        <v>104</v>
      </c>
      <c r="B103" t="s">
        <v>100</v>
      </c>
      <c r="C103" s="1">
        <v>1948031.15</v>
      </c>
      <c r="D103" s="1">
        <v>0</v>
      </c>
      <c r="E103" s="1">
        <v>1832517.68</v>
      </c>
      <c r="F103" s="1">
        <v>4276.6899999999996</v>
      </c>
      <c r="G103" s="1">
        <v>0</v>
      </c>
      <c r="H103" s="1">
        <v>0</v>
      </c>
      <c r="I103" s="1">
        <v>94.07</v>
      </c>
      <c r="J103" s="1">
        <v>0.22</v>
      </c>
      <c r="K103" s="1">
        <v>5.71</v>
      </c>
    </row>
    <row r="104" spans="1:11" x14ac:dyDescent="0.25">
      <c r="A104">
        <v>105</v>
      </c>
      <c r="B104" t="s">
        <v>101</v>
      </c>
      <c r="C104" s="1">
        <v>639426.61</v>
      </c>
      <c r="D104" s="1">
        <v>0</v>
      </c>
      <c r="E104" s="1">
        <v>599112.05000000005</v>
      </c>
      <c r="F104" s="1">
        <v>450086.78</v>
      </c>
      <c r="G104" s="1">
        <v>0</v>
      </c>
      <c r="H104" s="1">
        <v>0</v>
      </c>
      <c r="I104" s="1">
        <v>93.7</v>
      </c>
      <c r="J104" s="1">
        <v>70.39</v>
      </c>
      <c r="K104" s="1">
        <v>-64.08</v>
      </c>
    </row>
    <row r="105" spans="1:11" x14ac:dyDescent="0.25">
      <c r="A105">
        <v>106</v>
      </c>
      <c r="B105" t="s">
        <v>102</v>
      </c>
      <c r="C105" s="1">
        <v>590724.81999999995</v>
      </c>
      <c r="D105" s="1">
        <v>0</v>
      </c>
      <c r="E105" s="1">
        <v>478642.04</v>
      </c>
      <c r="F105" s="1">
        <v>127852.15</v>
      </c>
      <c r="G105" s="1">
        <v>0</v>
      </c>
      <c r="H105" s="1">
        <v>0</v>
      </c>
      <c r="I105" s="1">
        <v>81.03</v>
      </c>
      <c r="J105" s="1">
        <v>21.64</v>
      </c>
      <c r="K105" s="1">
        <v>-2.67</v>
      </c>
    </row>
    <row r="106" spans="1:11" x14ac:dyDescent="0.25">
      <c r="A106">
        <v>107</v>
      </c>
      <c r="B106" t="s">
        <v>103</v>
      </c>
      <c r="C106" s="1">
        <v>8532249.7100000009</v>
      </c>
      <c r="D106" s="1">
        <v>0</v>
      </c>
      <c r="E106" s="1">
        <v>6779160.7300000004</v>
      </c>
      <c r="F106" s="1">
        <v>1766291.93</v>
      </c>
      <c r="G106" s="1">
        <v>0</v>
      </c>
      <c r="H106" s="1">
        <v>0</v>
      </c>
      <c r="I106" s="1">
        <v>79.45</v>
      </c>
      <c r="J106" s="1">
        <v>20.7</v>
      </c>
      <c r="K106" s="1">
        <v>-0.15</v>
      </c>
    </row>
    <row r="107" spans="1:11" x14ac:dyDescent="0.25">
      <c r="A107">
        <v>108</v>
      </c>
      <c r="B107" t="s">
        <v>104</v>
      </c>
      <c r="C107" s="1">
        <v>1024704.78</v>
      </c>
      <c r="D107" s="1">
        <v>0</v>
      </c>
      <c r="E107" s="1">
        <v>1041101.32</v>
      </c>
      <c r="F107" s="1">
        <v>195097.59</v>
      </c>
      <c r="G107" s="1">
        <v>0</v>
      </c>
      <c r="H107" s="1">
        <v>0</v>
      </c>
      <c r="I107" s="1">
        <v>101.6</v>
      </c>
      <c r="J107" s="1">
        <v>19.04</v>
      </c>
      <c r="K107" s="1">
        <v>-20.64</v>
      </c>
    </row>
    <row r="108" spans="1:11" x14ac:dyDescent="0.25">
      <c r="A108">
        <v>109</v>
      </c>
      <c r="B108" t="s">
        <v>105</v>
      </c>
      <c r="C108" s="1">
        <v>5529363.0700000003</v>
      </c>
      <c r="D108" s="1">
        <v>0</v>
      </c>
      <c r="E108" s="1">
        <v>4742284.0199999996</v>
      </c>
      <c r="F108" s="1">
        <v>885428.3</v>
      </c>
      <c r="G108" s="1">
        <v>94335.31</v>
      </c>
      <c r="H108" s="1">
        <v>42719.65</v>
      </c>
      <c r="I108" s="1">
        <v>84.06</v>
      </c>
      <c r="J108" s="1">
        <v>15.24</v>
      </c>
      <c r="K108" s="1">
        <v>0.7</v>
      </c>
    </row>
    <row r="109" spans="1:11" x14ac:dyDescent="0.25">
      <c r="A109">
        <v>295</v>
      </c>
      <c r="B109" t="s">
        <v>246</v>
      </c>
      <c r="C109" s="1">
        <v>3441324.77</v>
      </c>
      <c r="D109" s="1">
        <v>0</v>
      </c>
      <c r="E109" s="1">
        <v>3547980.07</v>
      </c>
      <c r="F109" s="1">
        <v>1061250.82</v>
      </c>
      <c r="G109" s="1">
        <v>89673.54</v>
      </c>
      <c r="H109" s="1">
        <v>95682.52</v>
      </c>
      <c r="I109" s="1">
        <v>100.49</v>
      </c>
      <c r="J109" s="1">
        <v>28.06</v>
      </c>
      <c r="K109" s="1">
        <v>-28.55</v>
      </c>
    </row>
    <row r="110" spans="1:11" x14ac:dyDescent="0.25">
      <c r="A110">
        <v>110</v>
      </c>
      <c r="B110" t="s">
        <v>106</v>
      </c>
      <c r="C110" s="1">
        <v>6948858.6299999999</v>
      </c>
      <c r="D110" s="1">
        <v>0</v>
      </c>
      <c r="E110" s="1">
        <v>5138810.9000000004</v>
      </c>
      <c r="F110" s="1">
        <v>1965238.56</v>
      </c>
      <c r="G110" s="1">
        <v>0</v>
      </c>
      <c r="H110" s="1">
        <v>0</v>
      </c>
      <c r="I110" s="1">
        <v>73.95</v>
      </c>
      <c r="J110" s="1">
        <v>28.28</v>
      </c>
      <c r="K110" s="1">
        <v>-2.23</v>
      </c>
    </row>
    <row r="111" spans="1:11" x14ac:dyDescent="0.25">
      <c r="A111">
        <v>111</v>
      </c>
      <c r="B111" t="s">
        <v>107</v>
      </c>
      <c r="C111" s="1">
        <v>15532911.58</v>
      </c>
      <c r="D111" s="1">
        <v>0</v>
      </c>
      <c r="E111" s="1">
        <v>12336621.470000001</v>
      </c>
      <c r="F111" s="1">
        <v>2802057.6</v>
      </c>
      <c r="G111" s="1">
        <v>0</v>
      </c>
      <c r="H111" s="1">
        <v>146194.96</v>
      </c>
      <c r="I111" s="1">
        <v>79.42</v>
      </c>
      <c r="J111" s="1">
        <v>17.100000000000001</v>
      </c>
      <c r="K111" s="1">
        <v>3.48</v>
      </c>
    </row>
    <row r="112" spans="1:11" x14ac:dyDescent="0.25">
      <c r="A112">
        <v>112</v>
      </c>
      <c r="B112" t="s">
        <v>108</v>
      </c>
      <c r="C112" s="1">
        <v>10222055.15</v>
      </c>
      <c r="D112" s="1">
        <v>0</v>
      </c>
      <c r="E112" s="1">
        <v>8069830.5199999996</v>
      </c>
      <c r="F112" s="1">
        <v>3861301.48</v>
      </c>
      <c r="G112" s="1">
        <v>119904.08</v>
      </c>
      <c r="H112" s="1">
        <v>71335.28</v>
      </c>
      <c r="I112" s="1">
        <v>77.77</v>
      </c>
      <c r="J112" s="1">
        <v>37.08</v>
      </c>
      <c r="K112" s="1">
        <v>-14.85</v>
      </c>
    </row>
    <row r="113" spans="1:11" x14ac:dyDescent="0.25">
      <c r="A113">
        <v>496</v>
      </c>
      <c r="B113" t="s">
        <v>109</v>
      </c>
      <c r="C113" s="1">
        <v>861919.31</v>
      </c>
      <c r="D113" s="1">
        <v>0</v>
      </c>
      <c r="E113" s="1">
        <v>688894.23</v>
      </c>
      <c r="F113" s="1">
        <v>173171.78</v>
      </c>
      <c r="G113" s="1">
        <v>50540.88</v>
      </c>
      <c r="H113" s="1">
        <v>0</v>
      </c>
      <c r="I113" s="1">
        <v>74.06</v>
      </c>
      <c r="J113" s="1">
        <v>20.09</v>
      </c>
      <c r="K113" s="1">
        <v>5.85</v>
      </c>
    </row>
    <row r="114" spans="1:11" x14ac:dyDescent="0.25">
      <c r="A114">
        <v>113</v>
      </c>
      <c r="B114" t="s">
        <v>110</v>
      </c>
      <c r="C114" s="1">
        <v>5043630.68</v>
      </c>
      <c r="D114" s="1">
        <v>0</v>
      </c>
      <c r="E114" s="1">
        <v>4420274.33</v>
      </c>
      <c r="F114" s="1">
        <v>616388.84</v>
      </c>
      <c r="G114" s="1">
        <v>0</v>
      </c>
      <c r="H114" s="1">
        <v>96601.76</v>
      </c>
      <c r="I114" s="1">
        <v>87.64</v>
      </c>
      <c r="J114" s="1">
        <v>10.31</v>
      </c>
      <c r="K114" s="1">
        <v>2.0499999999999998</v>
      </c>
    </row>
    <row r="115" spans="1:11" x14ac:dyDescent="0.25">
      <c r="A115">
        <v>115</v>
      </c>
      <c r="B115" t="s">
        <v>111</v>
      </c>
      <c r="C115" s="1">
        <v>638306.22</v>
      </c>
      <c r="D115" s="1">
        <v>0</v>
      </c>
      <c r="E115" s="1">
        <v>660323.24</v>
      </c>
      <c r="F115" s="1">
        <v>11923.68</v>
      </c>
      <c r="G115" s="1">
        <v>80503.11</v>
      </c>
      <c r="H115" s="1">
        <v>0</v>
      </c>
      <c r="I115" s="1">
        <v>90.84</v>
      </c>
      <c r="J115" s="1">
        <v>1.87</v>
      </c>
      <c r="K115" s="1">
        <v>7.29</v>
      </c>
    </row>
    <row r="116" spans="1:11" x14ac:dyDescent="0.25">
      <c r="A116">
        <v>116</v>
      </c>
      <c r="B116" t="s">
        <v>112</v>
      </c>
      <c r="C116" s="1">
        <v>14887009.5</v>
      </c>
      <c r="D116" s="1">
        <v>0</v>
      </c>
      <c r="E116" s="1">
        <v>10616552.939999999</v>
      </c>
      <c r="F116" s="1">
        <v>4439443.6399999997</v>
      </c>
      <c r="G116" s="1">
        <v>0</v>
      </c>
      <c r="H116" s="1">
        <v>0</v>
      </c>
      <c r="I116" s="1">
        <v>71.31</v>
      </c>
      <c r="J116" s="1">
        <v>29.82</v>
      </c>
      <c r="K116" s="1">
        <v>-1.1399999999999999</v>
      </c>
    </row>
    <row r="117" spans="1:11" x14ac:dyDescent="0.25">
      <c r="A117">
        <v>118</v>
      </c>
      <c r="B117" t="s">
        <v>113</v>
      </c>
      <c r="C117" s="1">
        <v>1858303.01</v>
      </c>
      <c r="D117" s="1">
        <v>0</v>
      </c>
      <c r="E117" s="1">
        <v>1323441.76</v>
      </c>
      <c r="F117" s="1">
        <v>580982.66</v>
      </c>
      <c r="G117" s="1">
        <v>0</v>
      </c>
      <c r="H117" s="1">
        <v>64295.28</v>
      </c>
      <c r="I117" s="1">
        <v>71.22</v>
      </c>
      <c r="J117" s="1">
        <v>27.8</v>
      </c>
      <c r="K117" s="1">
        <v>0.98</v>
      </c>
    </row>
    <row r="118" spans="1:11" x14ac:dyDescent="0.25">
      <c r="A118">
        <v>119</v>
      </c>
      <c r="B118" t="s">
        <v>114</v>
      </c>
      <c r="C118" s="1">
        <v>1381760.31</v>
      </c>
      <c r="D118" s="1">
        <v>0</v>
      </c>
      <c r="E118" s="1">
        <v>1082833.26</v>
      </c>
      <c r="F118" s="1">
        <v>290641.5</v>
      </c>
      <c r="G118" s="1">
        <v>0</v>
      </c>
      <c r="H118" s="1">
        <v>10890.04</v>
      </c>
      <c r="I118" s="1">
        <v>78.37</v>
      </c>
      <c r="J118" s="1">
        <v>20.25</v>
      </c>
      <c r="K118" s="1">
        <v>1.39</v>
      </c>
    </row>
    <row r="119" spans="1:11" x14ac:dyDescent="0.25">
      <c r="A119">
        <v>120</v>
      </c>
      <c r="B119" t="s">
        <v>115</v>
      </c>
      <c r="C119" s="1">
        <v>1923351.48</v>
      </c>
      <c r="D119" s="1">
        <v>0</v>
      </c>
      <c r="E119" s="1">
        <v>1416783.17</v>
      </c>
      <c r="F119" s="1">
        <v>485382.57</v>
      </c>
      <c r="G119" s="1">
        <v>11031.95</v>
      </c>
      <c r="H119" s="1">
        <v>32281.78</v>
      </c>
      <c r="I119" s="1">
        <v>73.09</v>
      </c>
      <c r="J119" s="1">
        <v>23.56</v>
      </c>
      <c r="K119" s="1">
        <v>3.35</v>
      </c>
    </row>
    <row r="120" spans="1:11" x14ac:dyDescent="0.25">
      <c r="A120">
        <v>121</v>
      </c>
      <c r="B120" t="s">
        <v>116</v>
      </c>
      <c r="C120" s="1">
        <v>6123267.8499999996</v>
      </c>
      <c r="D120" s="1">
        <v>0</v>
      </c>
      <c r="E120" s="1">
        <v>5417848.4000000004</v>
      </c>
      <c r="F120" s="1">
        <v>2175757.91</v>
      </c>
      <c r="G120" s="1">
        <v>0</v>
      </c>
      <c r="H120" s="1">
        <v>9000.01</v>
      </c>
      <c r="I120" s="1">
        <v>88.48</v>
      </c>
      <c r="J120" s="1">
        <v>35.39</v>
      </c>
      <c r="K120" s="1">
        <v>-23.87</v>
      </c>
    </row>
    <row r="121" spans="1:11" x14ac:dyDescent="0.25">
      <c r="A121">
        <v>122</v>
      </c>
      <c r="B121" t="s">
        <v>117</v>
      </c>
      <c r="C121" s="1">
        <v>1783713.39</v>
      </c>
      <c r="D121" s="1">
        <v>0</v>
      </c>
      <c r="E121" s="1">
        <v>1383173.06</v>
      </c>
      <c r="F121" s="1">
        <v>738521.82</v>
      </c>
      <c r="G121" s="1">
        <v>0</v>
      </c>
      <c r="H121" s="1">
        <v>0</v>
      </c>
      <c r="I121" s="1">
        <v>77.540000000000006</v>
      </c>
      <c r="J121" s="1">
        <v>41.4</v>
      </c>
      <c r="K121" s="1">
        <v>-18.95</v>
      </c>
    </row>
    <row r="122" spans="1:11" x14ac:dyDescent="0.25">
      <c r="A122">
        <v>123</v>
      </c>
      <c r="B122" t="s">
        <v>118</v>
      </c>
      <c r="C122" s="1">
        <v>7435294.96</v>
      </c>
      <c r="D122" s="1">
        <v>0</v>
      </c>
      <c r="E122" s="1">
        <v>5724490.4199999999</v>
      </c>
      <c r="F122" s="1">
        <v>1767230.51</v>
      </c>
      <c r="G122" s="1">
        <v>19864.43</v>
      </c>
      <c r="H122" s="1">
        <v>0</v>
      </c>
      <c r="I122" s="1">
        <v>76.72</v>
      </c>
      <c r="J122" s="1">
        <v>23.77</v>
      </c>
      <c r="K122" s="1">
        <v>-0.49</v>
      </c>
    </row>
    <row r="123" spans="1:11" x14ac:dyDescent="0.25">
      <c r="A123">
        <v>124</v>
      </c>
      <c r="B123" t="s">
        <v>119</v>
      </c>
      <c r="C123" s="1">
        <v>2636280.54</v>
      </c>
      <c r="D123" s="1">
        <v>0</v>
      </c>
      <c r="E123" s="1">
        <v>63660.43</v>
      </c>
      <c r="F123" s="1">
        <v>2923140.35</v>
      </c>
      <c r="G123" s="1">
        <v>0</v>
      </c>
      <c r="H123" s="1">
        <v>56964.97</v>
      </c>
      <c r="I123" s="1">
        <v>2.41</v>
      </c>
      <c r="J123" s="1">
        <v>108.72</v>
      </c>
      <c r="K123" s="1">
        <v>-11.14</v>
      </c>
    </row>
    <row r="124" spans="1:11" x14ac:dyDescent="0.25">
      <c r="A124">
        <v>125</v>
      </c>
      <c r="B124" t="s">
        <v>120</v>
      </c>
      <c r="C124" s="1">
        <v>1828289.75</v>
      </c>
      <c r="D124" s="1">
        <v>0</v>
      </c>
      <c r="E124" s="1">
        <v>1987719.02</v>
      </c>
      <c r="F124" s="1">
        <v>93370.48</v>
      </c>
      <c r="G124" s="1">
        <v>0</v>
      </c>
      <c r="H124" s="1">
        <v>0</v>
      </c>
      <c r="I124" s="1">
        <v>108.72</v>
      </c>
      <c r="J124" s="1">
        <v>5.1100000000000003</v>
      </c>
      <c r="K124" s="1">
        <v>-13.83</v>
      </c>
    </row>
    <row r="125" spans="1:11" x14ac:dyDescent="0.25">
      <c r="A125">
        <v>126</v>
      </c>
      <c r="B125" t="s">
        <v>121</v>
      </c>
      <c r="C125" s="1">
        <v>41919336.18</v>
      </c>
      <c r="D125" s="1">
        <v>0</v>
      </c>
      <c r="E125" s="1">
        <v>37850259.700000003</v>
      </c>
      <c r="F125" s="1">
        <v>5042641.5</v>
      </c>
      <c r="G125" s="1">
        <v>995048.94</v>
      </c>
      <c r="H125" s="1">
        <v>542612.81999999995</v>
      </c>
      <c r="I125" s="1">
        <v>87.92</v>
      </c>
      <c r="J125" s="1">
        <v>10.74</v>
      </c>
      <c r="K125" s="1">
        <v>1.35</v>
      </c>
    </row>
    <row r="126" spans="1:11" x14ac:dyDescent="0.25">
      <c r="A126">
        <v>135</v>
      </c>
      <c r="B126" t="s">
        <v>122</v>
      </c>
      <c r="C126" s="1">
        <v>292666.14</v>
      </c>
      <c r="D126" s="1">
        <v>0</v>
      </c>
      <c r="E126" s="1">
        <v>318573.69</v>
      </c>
      <c r="F126" s="1">
        <v>3491.44</v>
      </c>
      <c r="G126" s="1">
        <v>0</v>
      </c>
      <c r="H126" s="1">
        <v>0</v>
      </c>
      <c r="I126" s="1">
        <v>108.85</v>
      </c>
      <c r="J126" s="1">
        <v>1.19</v>
      </c>
      <c r="K126" s="1">
        <v>-10.050000000000001</v>
      </c>
    </row>
    <row r="127" spans="1:11" x14ac:dyDescent="0.25">
      <c r="A127">
        <v>136</v>
      </c>
      <c r="B127" t="s">
        <v>123</v>
      </c>
      <c r="C127" s="1">
        <v>3124593.65</v>
      </c>
      <c r="D127" s="1">
        <v>0</v>
      </c>
      <c r="E127" s="1">
        <v>2617118.4</v>
      </c>
      <c r="F127" s="1">
        <v>550763</v>
      </c>
      <c r="G127" s="1">
        <v>3613.54</v>
      </c>
      <c r="H127" s="1">
        <v>5267.57</v>
      </c>
      <c r="I127" s="1">
        <v>83.64</v>
      </c>
      <c r="J127" s="1">
        <v>17.46</v>
      </c>
      <c r="K127" s="1">
        <v>-1.1000000000000001</v>
      </c>
    </row>
    <row r="128" spans="1:11" x14ac:dyDescent="0.25">
      <c r="A128">
        <v>137</v>
      </c>
      <c r="B128" t="s">
        <v>124</v>
      </c>
      <c r="C128" s="1">
        <v>15684194.119999999</v>
      </c>
      <c r="D128" s="1">
        <v>0</v>
      </c>
      <c r="E128" s="1">
        <v>12224476.619999999</v>
      </c>
      <c r="F128" s="1">
        <v>3792893.76</v>
      </c>
      <c r="G128" s="1">
        <v>780380.77</v>
      </c>
      <c r="H128" s="1">
        <v>273202.74</v>
      </c>
      <c r="I128" s="1">
        <v>72.97</v>
      </c>
      <c r="J128" s="1">
        <v>22.44</v>
      </c>
      <c r="K128" s="1">
        <v>4.59</v>
      </c>
    </row>
    <row r="129" spans="1:11" x14ac:dyDescent="0.25">
      <c r="A129">
        <v>139</v>
      </c>
      <c r="B129" t="s">
        <v>125</v>
      </c>
      <c r="C129" s="1">
        <v>34962540.299999997</v>
      </c>
      <c r="D129" s="1">
        <v>0</v>
      </c>
      <c r="E129" s="1">
        <v>33190268.239999998</v>
      </c>
      <c r="F129" s="1">
        <v>1969858.68</v>
      </c>
      <c r="G129" s="1">
        <v>1680123.59</v>
      </c>
      <c r="H129" s="1">
        <v>574538.15</v>
      </c>
      <c r="I129" s="1">
        <v>90.13</v>
      </c>
      <c r="J129" s="1">
        <v>3.99</v>
      </c>
      <c r="K129" s="1">
        <v>5.88</v>
      </c>
    </row>
    <row r="130" spans="1:11" x14ac:dyDescent="0.25">
      <c r="A130">
        <v>141</v>
      </c>
      <c r="B130" t="s">
        <v>126</v>
      </c>
      <c r="C130" s="1">
        <v>1013960.81</v>
      </c>
      <c r="D130" s="1">
        <v>0</v>
      </c>
      <c r="E130" s="1">
        <v>925556.43</v>
      </c>
      <c r="F130" s="1">
        <v>114554.17</v>
      </c>
      <c r="G130" s="1">
        <v>12462.72</v>
      </c>
      <c r="H130" s="1">
        <v>21143.4</v>
      </c>
      <c r="I130" s="1">
        <v>90.05</v>
      </c>
      <c r="J130" s="1">
        <v>9.2100000000000009</v>
      </c>
      <c r="K130" s="1">
        <v>0.74</v>
      </c>
    </row>
    <row r="131" spans="1:11" x14ac:dyDescent="0.25">
      <c r="A131">
        <v>285</v>
      </c>
      <c r="B131" t="s">
        <v>127</v>
      </c>
      <c r="C131" s="1">
        <v>938256.35</v>
      </c>
      <c r="D131" s="1">
        <v>0</v>
      </c>
      <c r="E131" s="1">
        <v>591846.41</v>
      </c>
      <c r="F131" s="1">
        <v>329501.18</v>
      </c>
      <c r="G131" s="1">
        <v>0</v>
      </c>
      <c r="H131" s="1">
        <v>2185.06</v>
      </c>
      <c r="I131" s="1">
        <v>63.08</v>
      </c>
      <c r="J131" s="1">
        <v>34.89</v>
      </c>
      <c r="K131" s="1">
        <v>2.04</v>
      </c>
    </row>
    <row r="132" spans="1:11" x14ac:dyDescent="0.25">
      <c r="A132">
        <v>142</v>
      </c>
      <c r="B132" t="s">
        <v>128</v>
      </c>
      <c r="C132" s="1">
        <v>3401030.6</v>
      </c>
      <c r="D132" s="1">
        <v>0</v>
      </c>
      <c r="E132" s="1">
        <v>2670935.6800000002</v>
      </c>
      <c r="F132" s="1">
        <v>777462.83</v>
      </c>
      <c r="G132" s="1">
        <v>43791.91</v>
      </c>
      <c r="H132" s="1">
        <v>70612.479999999996</v>
      </c>
      <c r="I132" s="1">
        <v>77.25</v>
      </c>
      <c r="J132" s="1">
        <v>20.78</v>
      </c>
      <c r="K132" s="1">
        <v>1.97</v>
      </c>
    </row>
    <row r="133" spans="1:11" x14ac:dyDescent="0.25">
      <c r="A133">
        <v>143</v>
      </c>
      <c r="B133" t="s">
        <v>129</v>
      </c>
      <c r="C133" s="1">
        <v>5574992.0800000001</v>
      </c>
      <c r="D133" s="1">
        <v>0</v>
      </c>
      <c r="E133" s="1">
        <v>5553332.8899999997</v>
      </c>
      <c r="F133" s="1">
        <v>91477</v>
      </c>
      <c r="G133" s="1">
        <v>0</v>
      </c>
      <c r="H133" s="1">
        <v>0</v>
      </c>
      <c r="I133" s="1">
        <v>99.61</v>
      </c>
      <c r="J133" s="1">
        <v>1.64</v>
      </c>
      <c r="K133" s="1">
        <v>-1.25</v>
      </c>
    </row>
    <row r="134" spans="1:11" x14ac:dyDescent="0.25">
      <c r="A134">
        <v>514</v>
      </c>
      <c r="B134" t="s">
        <v>130</v>
      </c>
      <c r="C134" s="1">
        <v>550413.02</v>
      </c>
      <c r="D134" s="1">
        <v>0</v>
      </c>
      <c r="E134" s="1">
        <v>550134.99</v>
      </c>
      <c r="F134" s="1">
        <v>100994.87</v>
      </c>
      <c r="G134" s="1">
        <v>0</v>
      </c>
      <c r="H134" s="1">
        <v>0</v>
      </c>
      <c r="I134" s="1">
        <v>99.95</v>
      </c>
      <c r="J134" s="1">
        <v>18.350000000000001</v>
      </c>
      <c r="K134" s="1">
        <v>-18.3</v>
      </c>
    </row>
    <row r="135" spans="1:11" x14ac:dyDescent="0.25">
      <c r="A135">
        <v>144</v>
      </c>
      <c r="B135" t="s">
        <v>131</v>
      </c>
      <c r="C135" s="1">
        <v>3568918.93</v>
      </c>
      <c r="D135" s="1">
        <v>0</v>
      </c>
      <c r="E135" s="1">
        <v>2279969.2999999998</v>
      </c>
      <c r="F135" s="1">
        <v>1385568.83</v>
      </c>
      <c r="G135" s="1">
        <v>1121.8900000000001</v>
      </c>
      <c r="H135" s="1">
        <v>95734.64</v>
      </c>
      <c r="I135" s="1">
        <v>63.85</v>
      </c>
      <c r="J135" s="1">
        <v>36.14</v>
      </c>
      <c r="K135" s="1">
        <v>0.01</v>
      </c>
    </row>
    <row r="136" spans="1:11" x14ac:dyDescent="0.25">
      <c r="A136">
        <v>145</v>
      </c>
      <c r="B136" t="s">
        <v>132</v>
      </c>
      <c r="C136" s="1">
        <v>73348400</v>
      </c>
      <c r="D136" s="1">
        <v>0</v>
      </c>
      <c r="E136" s="1">
        <v>57134250.799999997</v>
      </c>
      <c r="F136" s="1">
        <v>14141899.18</v>
      </c>
      <c r="G136" s="1">
        <v>58329.86</v>
      </c>
      <c r="H136" s="1">
        <v>0</v>
      </c>
      <c r="I136" s="1">
        <v>77.81</v>
      </c>
      <c r="J136" s="1">
        <v>19.28</v>
      </c>
      <c r="K136" s="1">
        <v>2.9</v>
      </c>
    </row>
    <row r="137" spans="1:11" x14ac:dyDescent="0.25">
      <c r="A137">
        <v>146</v>
      </c>
      <c r="B137" t="s">
        <v>133</v>
      </c>
      <c r="C137" s="1">
        <v>905438.59</v>
      </c>
      <c r="D137" s="1">
        <v>0</v>
      </c>
      <c r="E137" s="1">
        <v>778564.57</v>
      </c>
      <c r="F137" s="1">
        <v>77803.02</v>
      </c>
      <c r="G137" s="1">
        <v>14601.8</v>
      </c>
      <c r="H137" s="1">
        <v>0</v>
      </c>
      <c r="I137" s="1">
        <v>84.37</v>
      </c>
      <c r="J137" s="1">
        <v>8.59</v>
      </c>
      <c r="K137" s="1">
        <v>7.03</v>
      </c>
    </row>
    <row r="138" spans="1:11" x14ac:dyDescent="0.25">
      <c r="A138">
        <v>147</v>
      </c>
      <c r="B138" t="s">
        <v>134</v>
      </c>
      <c r="C138" s="1">
        <v>3313358.29</v>
      </c>
      <c r="D138" s="1">
        <v>0</v>
      </c>
      <c r="E138" s="1">
        <v>2498847.02</v>
      </c>
      <c r="F138" s="1">
        <v>844119.19</v>
      </c>
      <c r="G138" s="1">
        <v>0</v>
      </c>
      <c r="H138" s="1">
        <v>0</v>
      </c>
      <c r="I138" s="1">
        <v>75.42</v>
      </c>
      <c r="J138" s="1">
        <v>25.48</v>
      </c>
      <c r="K138" s="1">
        <v>-0.89</v>
      </c>
    </row>
    <row r="139" spans="1:11" x14ac:dyDescent="0.25">
      <c r="A139">
        <v>148</v>
      </c>
      <c r="B139" t="s">
        <v>135</v>
      </c>
      <c r="C139" s="1">
        <v>3215409.89</v>
      </c>
      <c r="D139" s="1">
        <v>0</v>
      </c>
      <c r="E139" s="1">
        <v>2665443.35</v>
      </c>
      <c r="F139" s="1">
        <v>558858.31999999995</v>
      </c>
      <c r="G139" s="1">
        <v>0</v>
      </c>
      <c r="H139" s="1">
        <v>0</v>
      </c>
      <c r="I139" s="1">
        <v>82.9</v>
      </c>
      <c r="J139" s="1">
        <v>17.38</v>
      </c>
      <c r="K139" s="1">
        <v>-0.28000000000000003</v>
      </c>
    </row>
    <row r="140" spans="1:11" x14ac:dyDescent="0.25">
      <c r="A140">
        <v>149</v>
      </c>
      <c r="B140" t="s">
        <v>136</v>
      </c>
      <c r="C140" s="1">
        <v>479966.19</v>
      </c>
      <c r="D140" s="1">
        <v>0</v>
      </c>
      <c r="E140" s="1">
        <v>459535.06</v>
      </c>
      <c r="F140" s="1">
        <v>43405.61</v>
      </c>
      <c r="G140" s="1">
        <v>30197.93</v>
      </c>
      <c r="H140" s="1">
        <v>5788.76</v>
      </c>
      <c r="I140" s="1">
        <v>89.45</v>
      </c>
      <c r="J140" s="1">
        <v>7.84</v>
      </c>
      <c r="K140" s="1">
        <v>2.71</v>
      </c>
    </row>
    <row r="141" spans="1:11" x14ac:dyDescent="0.25">
      <c r="A141">
        <v>150</v>
      </c>
      <c r="B141" t="s">
        <v>137</v>
      </c>
      <c r="C141" s="1">
        <v>1549748.24</v>
      </c>
      <c r="D141" s="1">
        <v>0</v>
      </c>
      <c r="E141" s="1">
        <v>1492797.51</v>
      </c>
      <c r="F141" s="1">
        <v>295088.21999999997</v>
      </c>
      <c r="G141" s="1">
        <v>0</v>
      </c>
      <c r="H141" s="1">
        <v>0</v>
      </c>
      <c r="I141" s="1">
        <v>96.33</v>
      </c>
      <c r="J141" s="1">
        <v>19.04</v>
      </c>
      <c r="K141" s="1">
        <v>-15.37</v>
      </c>
    </row>
    <row r="142" spans="1:11" x14ac:dyDescent="0.25">
      <c r="A142">
        <v>251</v>
      </c>
      <c r="B142" t="s">
        <v>138</v>
      </c>
      <c r="C142" s="1">
        <v>5570281.9199999999</v>
      </c>
      <c r="D142" s="1">
        <v>0</v>
      </c>
      <c r="E142" s="1">
        <v>4093794.42</v>
      </c>
      <c r="F142" s="1">
        <v>1704462.01</v>
      </c>
      <c r="G142" s="1">
        <v>31424.25</v>
      </c>
      <c r="H142" s="1">
        <v>69330.36</v>
      </c>
      <c r="I142" s="1">
        <v>72.930000000000007</v>
      </c>
      <c r="J142" s="1">
        <v>29.35</v>
      </c>
      <c r="K142" s="1">
        <v>-2.2799999999999998</v>
      </c>
    </row>
    <row r="143" spans="1:11" x14ac:dyDescent="0.25">
      <c r="A143">
        <v>151</v>
      </c>
      <c r="B143" t="s">
        <v>139</v>
      </c>
      <c r="C143" s="1">
        <v>1053511.76</v>
      </c>
      <c r="D143" s="1">
        <v>0</v>
      </c>
      <c r="E143" s="1">
        <v>762389.57</v>
      </c>
      <c r="F143" s="1">
        <v>300656.21999999997</v>
      </c>
      <c r="G143" s="1">
        <v>49389.72</v>
      </c>
      <c r="H143" s="1">
        <v>78005.490000000005</v>
      </c>
      <c r="I143" s="1">
        <v>67.680000000000007</v>
      </c>
      <c r="J143" s="1">
        <v>21.13</v>
      </c>
      <c r="K143" s="1">
        <v>11.19</v>
      </c>
    </row>
    <row r="144" spans="1:11" x14ac:dyDescent="0.25">
      <c r="A144">
        <v>152</v>
      </c>
      <c r="B144" t="s">
        <v>140</v>
      </c>
      <c r="C144" s="1">
        <v>13343742.99</v>
      </c>
      <c r="D144" s="1">
        <v>0</v>
      </c>
      <c r="E144" s="1">
        <v>12059720.26</v>
      </c>
      <c r="F144" s="1">
        <v>1403333.84</v>
      </c>
      <c r="G144" s="1">
        <v>474533.27</v>
      </c>
      <c r="H144" s="1">
        <v>880230.18</v>
      </c>
      <c r="I144" s="1">
        <v>86.82</v>
      </c>
      <c r="J144" s="1">
        <v>3.92</v>
      </c>
      <c r="K144" s="1">
        <v>9.26</v>
      </c>
    </row>
    <row r="145" spans="1:11" x14ac:dyDescent="0.25">
      <c r="A145">
        <v>153</v>
      </c>
      <c r="B145" t="s">
        <v>141</v>
      </c>
      <c r="C145" s="1">
        <v>22801059.84</v>
      </c>
      <c r="D145" s="1">
        <v>0</v>
      </c>
      <c r="E145" s="1">
        <v>21008194.32</v>
      </c>
      <c r="F145" s="1">
        <v>1506183.78</v>
      </c>
      <c r="G145" s="1">
        <v>0</v>
      </c>
      <c r="H145" s="1">
        <v>0</v>
      </c>
      <c r="I145" s="1">
        <v>92.14</v>
      </c>
      <c r="J145" s="1">
        <v>6.61</v>
      </c>
      <c r="K145" s="1">
        <v>1.26</v>
      </c>
    </row>
    <row r="146" spans="1:11" x14ac:dyDescent="0.25">
      <c r="A146">
        <v>156</v>
      </c>
      <c r="B146" t="s">
        <v>142</v>
      </c>
      <c r="C146" s="1">
        <v>285008.92</v>
      </c>
      <c r="D146" s="1">
        <v>0</v>
      </c>
      <c r="E146" s="1">
        <v>271051.14</v>
      </c>
      <c r="F146" s="1">
        <v>16886.84</v>
      </c>
      <c r="G146" s="1">
        <v>0</v>
      </c>
      <c r="H146" s="1">
        <v>0</v>
      </c>
      <c r="I146" s="1">
        <v>95.1</v>
      </c>
      <c r="J146" s="1">
        <v>5.92</v>
      </c>
      <c r="K146" s="1">
        <v>-1.03</v>
      </c>
    </row>
    <row r="147" spans="1:11" x14ac:dyDescent="0.25">
      <c r="A147">
        <v>157</v>
      </c>
      <c r="B147" t="s">
        <v>143</v>
      </c>
      <c r="C147" s="1">
        <v>3069785.6</v>
      </c>
      <c r="D147" s="1">
        <v>0</v>
      </c>
      <c r="E147" s="1">
        <v>2542185.46</v>
      </c>
      <c r="F147" s="1">
        <v>646750.92000000004</v>
      </c>
      <c r="G147" s="1">
        <v>36188.910000000003</v>
      </c>
      <c r="H147" s="1">
        <v>137949.76000000001</v>
      </c>
      <c r="I147" s="1">
        <v>81.63</v>
      </c>
      <c r="J147" s="1">
        <v>16.57</v>
      </c>
      <c r="K147" s="1">
        <v>1.79</v>
      </c>
    </row>
    <row r="148" spans="1:11" x14ac:dyDescent="0.25">
      <c r="A148">
        <v>250</v>
      </c>
      <c r="B148" t="s">
        <v>144</v>
      </c>
      <c r="C148" s="1">
        <v>3561819.37</v>
      </c>
      <c r="D148" s="1">
        <v>0</v>
      </c>
      <c r="E148" s="1">
        <v>2275954.1800000002</v>
      </c>
      <c r="F148" s="1">
        <v>1434822.66</v>
      </c>
      <c r="G148" s="1">
        <v>119438.39</v>
      </c>
      <c r="H148" s="1">
        <v>39697.699999999997</v>
      </c>
      <c r="I148" s="1">
        <v>60.55</v>
      </c>
      <c r="J148" s="1">
        <v>39.17</v>
      </c>
      <c r="K148" s="1">
        <v>0.28999999999999998</v>
      </c>
    </row>
    <row r="149" spans="1:11" x14ac:dyDescent="0.25">
      <c r="A149">
        <v>158</v>
      </c>
      <c r="B149" t="s">
        <v>145</v>
      </c>
      <c r="C149" s="1">
        <v>6431767.4900000002</v>
      </c>
      <c r="D149" s="1">
        <v>0</v>
      </c>
      <c r="E149" s="1">
        <v>6193057.4699999997</v>
      </c>
      <c r="F149" s="1">
        <v>216859.79</v>
      </c>
      <c r="G149" s="1">
        <v>187751.89</v>
      </c>
      <c r="H149" s="1">
        <v>104858.29</v>
      </c>
      <c r="I149" s="1">
        <v>93.37</v>
      </c>
      <c r="J149" s="1">
        <v>1.74</v>
      </c>
      <c r="K149" s="1">
        <v>4.8899999999999997</v>
      </c>
    </row>
    <row r="150" spans="1:11" x14ac:dyDescent="0.25">
      <c r="A150">
        <v>286</v>
      </c>
      <c r="B150" t="s">
        <v>146</v>
      </c>
      <c r="C150" s="1">
        <v>1868437.67</v>
      </c>
      <c r="D150" s="1">
        <v>0</v>
      </c>
      <c r="E150" s="1">
        <v>1579558.91</v>
      </c>
      <c r="F150" s="1">
        <v>301769.21000000002</v>
      </c>
      <c r="G150" s="1">
        <v>0</v>
      </c>
      <c r="H150" s="1">
        <v>7450</v>
      </c>
      <c r="I150" s="1">
        <v>84.54</v>
      </c>
      <c r="J150" s="1">
        <v>15.75</v>
      </c>
      <c r="K150" s="1">
        <v>-0.28999999999999998</v>
      </c>
    </row>
    <row r="151" spans="1:11" x14ac:dyDescent="0.25">
      <c r="A151">
        <v>159</v>
      </c>
      <c r="B151" t="s">
        <v>147</v>
      </c>
      <c r="C151" s="1">
        <v>11873858.359999999</v>
      </c>
      <c r="D151" s="1">
        <v>0</v>
      </c>
      <c r="E151" s="1">
        <v>8322306.6100000003</v>
      </c>
      <c r="F151" s="1">
        <v>3801789.73</v>
      </c>
      <c r="G151" s="1">
        <v>0</v>
      </c>
      <c r="H151" s="1">
        <v>0</v>
      </c>
      <c r="I151" s="1">
        <v>70.09</v>
      </c>
      <c r="J151" s="1">
        <v>32.020000000000003</v>
      </c>
      <c r="K151" s="1">
        <v>-2.11</v>
      </c>
    </row>
    <row r="152" spans="1:11" x14ac:dyDescent="0.25">
      <c r="A152">
        <v>163</v>
      </c>
      <c r="B152" t="s">
        <v>148</v>
      </c>
      <c r="C152" s="1">
        <v>960714.53</v>
      </c>
      <c r="D152" s="1">
        <v>0</v>
      </c>
      <c r="E152" s="1">
        <v>706063.27</v>
      </c>
      <c r="F152" s="1">
        <v>296006.42</v>
      </c>
      <c r="G152" s="1">
        <v>0</v>
      </c>
      <c r="H152" s="1">
        <v>0</v>
      </c>
      <c r="I152" s="1">
        <v>73.489999999999995</v>
      </c>
      <c r="J152" s="1">
        <v>30.81</v>
      </c>
      <c r="K152" s="1">
        <v>-4.3</v>
      </c>
    </row>
    <row r="153" spans="1:11" x14ac:dyDescent="0.25">
      <c r="A153">
        <v>164</v>
      </c>
      <c r="B153" t="s">
        <v>149</v>
      </c>
      <c r="C153" s="1">
        <v>1577827.86</v>
      </c>
      <c r="D153" s="1">
        <v>0</v>
      </c>
      <c r="E153" s="1">
        <v>1272073.33</v>
      </c>
      <c r="F153" s="1">
        <v>359665.21</v>
      </c>
      <c r="G153" s="1">
        <v>0</v>
      </c>
      <c r="H153" s="1">
        <v>23669.62</v>
      </c>
      <c r="I153" s="1">
        <v>80.62</v>
      </c>
      <c r="J153" s="1">
        <v>21.29</v>
      </c>
      <c r="K153" s="1">
        <v>-1.92</v>
      </c>
    </row>
    <row r="154" spans="1:11" x14ac:dyDescent="0.25">
      <c r="A154">
        <v>165</v>
      </c>
      <c r="B154" t="s">
        <v>262</v>
      </c>
      <c r="C154" s="1">
        <v>6195915.4699999997</v>
      </c>
      <c r="D154" s="1">
        <v>0</v>
      </c>
      <c r="E154" s="1">
        <v>4480400.0199999996</v>
      </c>
      <c r="F154" s="1">
        <v>1991789.33</v>
      </c>
      <c r="G154" s="1">
        <v>0</v>
      </c>
      <c r="H154" s="1">
        <v>0</v>
      </c>
      <c r="I154" s="1">
        <v>72.31</v>
      </c>
      <c r="J154" s="1">
        <v>32.15</v>
      </c>
      <c r="K154" s="1">
        <v>-4.46</v>
      </c>
    </row>
    <row r="155" spans="1:11" x14ac:dyDescent="0.25">
      <c r="A155">
        <v>166</v>
      </c>
      <c r="B155" t="s">
        <v>150</v>
      </c>
      <c r="C155" s="1">
        <v>2264299.2799999998</v>
      </c>
      <c r="D155" s="1">
        <v>0</v>
      </c>
      <c r="E155" s="1">
        <v>1063544.3899999999</v>
      </c>
      <c r="F155" s="1">
        <v>860070.23</v>
      </c>
      <c r="G155" s="1">
        <v>0</v>
      </c>
      <c r="H155" s="1">
        <v>612</v>
      </c>
      <c r="I155" s="1">
        <v>46.97</v>
      </c>
      <c r="J155" s="1">
        <v>37.96</v>
      </c>
      <c r="K155" s="1">
        <v>15.07</v>
      </c>
    </row>
    <row r="156" spans="1:11" x14ac:dyDescent="0.25">
      <c r="A156">
        <v>168</v>
      </c>
      <c r="B156" t="s">
        <v>151</v>
      </c>
      <c r="C156" s="1">
        <v>1526654.7</v>
      </c>
      <c r="D156" s="1">
        <v>0</v>
      </c>
      <c r="E156" s="1">
        <v>1269447.31</v>
      </c>
      <c r="F156" s="1">
        <v>384699.95</v>
      </c>
      <c r="G156" s="1">
        <v>0</v>
      </c>
      <c r="H156" s="1">
        <v>5631.78</v>
      </c>
      <c r="I156" s="1">
        <v>83.15</v>
      </c>
      <c r="J156" s="1">
        <v>24.83</v>
      </c>
      <c r="K156" s="1">
        <v>-7.98</v>
      </c>
    </row>
    <row r="157" spans="1:11" x14ac:dyDescent="0.25">
      <c r="A157">
        <v>169</v>
      </c>
      <c r="B157" t="s">
        <v>152</v>
      </c>
      <c r="C157" s="1">
        <v>2447905.11</v>
      </c>
      <c r="D157" s="1">
        <v>0</v>
      </c>
      <c r="E157" s="1">
        <v>1583336.79</v>
      </c>
      <c r="F157" s="1">
        <v>900227.52</v>
      </c>
      <c r="G157" s="1">
        <v>82637.95</v>
      </c>
      <c r="H157" s="1">
        <v>7080</v>
      </c>
      <c r="I157" s="1">
        <v>61.31</v>
      </c>
      <c r="J157" s="1">
        <v>36.49</v>
      </c>
      <c r="K157" s="1">
        <v>2.21</v>
      </c>
    </row>
    <row r="158" spans="1:11" x14ac:dyDescent="0.25">
      <c r="A158">
        <v>170</v>
      </c>
      <c r="B158" t="s">
        <v>153</v>
      </c>
      <c r="C158" s="1">
        <v>12353863.73</v>
      </c>
      <c r="D158" s="1">
        <v>0</v>
      </c>
      <c r="E158" s="1">
        <v>10059170.939999999</v>
      </c>
      <c r="F158" s="1">
        <v>2469304.02</v>
      </c>
      <c r="G158" s="1">
        <v>0</v>
      </c>
      <c r="H158" s="1">
        <v>0</v>
      </c>
      <c r="I158" s="1">
        <v>81.430000000000007</v>
      </c>
      <c r="J158" s="1">
        <v>19.989999999999998</v>
      </c>
      <c r="K158" s="1">
        <v>-1.41</v>
      </c>
    </row>
    <row r="159" spans="1:11" x14ac:dyDescent="0.25">
      <c r="A159">
        <v>171</v>
      </c>
      <c r="B159" t="s">
        <v>247</v>
      </c>
      <c r="C159" s="1">
        <v>16502618.99</v>
      </c>
      <c r="D159" s="1">
        <v>0</v>
      </c>
      <c r="E159" s="1">
        <v>28222092.149999999</v>
      </c>
      <c r="F159" s="1">
        <v>0</v>
      </c>
      <c r="G159" s="1">
        <v>10343186.01</v>
      </c>
      <c r="H159" s="1">
        <v>0</v>
      </c>
      <c r="I159" s="1">
        <v>108.34</v>
      </c>
      <c r="J159" s="1">
        <v>0</v>
      </c>
      <c r="K159" s="1">
        <v>-8.34</v>
      </c>
    </row>
    <row r="160" spans="1:11" x14ac:dyDescent="0.25">
      <c r="A160">
        <v>172</v>
      </c>
      <c r="B160" t="s">
        <v>154</v>
      </c>
      <c r="C160" s="1">
        <v>1290157.51</v>
      </c>
      <c r="D160" s="1">
        <v>0</v>
      </c>
      <c r="E160" s="1">
        <v>1034182.99</v>
      </c>
      <c r="F160" s="1">
        <v>283498.62</v>
      </c>
      <c r="G160" s="1">
        <v>0</v>
      </c>
      <c r="H160" s="1">
        <v>55450</v>
      </c>
      <c r="I160" s="1">
        <v>80.16</v>
      </c>
      <c r="J160" s="1">
        <v>17.68</v>
      </c>
      <c r="K160" s="1">
        <v>2.16</v>
      </c>
    </row>
    <row r="161" spans="1:11" x14ac:dyDescent="0.25">
      <c r="A161">
        <v>173</v>
      </c>
      <c r="B161" t="s">
        <v>155</v>
      </c>
      <c r="C161" s="1">
        <v>385497.42</v>
      </c>
      <c r="D161" s="1">
        <v>0</v>
      </c>
      <c r="E161" s="1">
        <v>280553.64</v>
      </c>
      <c r="F161" s="1">
        <v>153131.97</v>
      </c>
      <c r="G161" s="1">
        <v>23617.8</v>
      </c>
      <c r="H161" s="1">
        <v>0</v>
      </c>
      <c r="I161" s="1">
        <v>66.650000000000006</v>
      </c>
      <c r="J161" s="1">
        <v>39.72</v>
      </c>
      <c r="K161" s="1">
        <v>-6.37</v>
      </c>
    </row>
    <row r="162" spans="1:11" x14ac:dyDescent="0.25">
      <c r="A162">
        <v>174</v>
      </c>
      <c r="B162" t="s">
        <v>248</v>
      </c>
      <c r="C162" s="1">
        <v>5344032.59</v>
      </c>
      <c r="D162" s="1">
        <v>0</v>
      </c>
      <c r="E162" s="1">
        <v>4822533.2699999996</v>
      </c>
      <c r="F162" s="1">
        <v>772459.8</v>
      </c>
      <c r="G162" s="1">
        <v>39987.360000000001</v>
      </c>
      <c r="H162" s="1">
        <v>9998.2099999999991</v>
      </c>
      <c r="I162" s="1">
        <v>89.49</v>
      </c>
      <c r="J162" s="1">
        <v>14.27</v>
      </c>
      <c r="K162" s="1">
        <v>-3.76</v>
      </c>
    </row>
    <row r="163" spans="1:11" x14ac:dyDescent="0.25">
      <c r="A163">
        <v>175</v>
      </c>
      <c r="B163" t="s">
        <v>156</v>
      </c>
      <c r="C163" s="1">
        <v>1599774.07</v>
      </c>
      <c r="D163" s="1">
        <v>0</v>
      </c>
      <c r="E163" s="1">
        <v>1591981.14</v>
      </c>
      <c r="F163" s="1">
        <v>45621.19</v>
      </c>
      <c r="G163" s="1">
        <v>74480.320000000007</v>
      </c>
      <c r="H163" s="1">
        <v>0</v>
      </c>
      <c r="I163" s="1">
        <v>94.86</v>
      </c>
      <c r="J163" s="1">
        <v>2.85</v>
      </c>
      <c r="K163" s="1">
        <v>2.29</v>
      </c>
    </row>
    <row r="164" spans="1:11" x14ac:dyDescent="0.25">
      <c r="A164">
        <v>288</v>
      </c>
      <c r="B164" t="s">
        <v>157</v>
      </c>
      <c r="C164" s="1">
        <v>1160078.8</v>
      </c>
      <c r="D164" s="1">
        <v>0</v>
      </c>
      <c r="E164" s="1">
        <v>1121200.96</v>
      </c>
      <c r="F164" s="1">
        <v>156769.56</v>
      </c>
      <c r="G164" s="1">
        <v>0</v>
      </c>
      <c r="H164" s="1">
        <v>0</v>
      </c>
      <c r="I164" s="1">
        <v>96.65</v>
      </c>
      <c r="J164" s="1">
        <v>13.51</v>
      </c>
      <c r="K164" s="1">
        <v>-10.16</v>
      </c>
    </row>
    <row r="165" spans="1:11" x14ac:dyDescent="0.25">
      <c r="A165">
        <v>176</v>
      </c>
      <c r="B165" t="s">
        <v>158</v>
      </c>
      <c r="C165" s="1">
        <v>1450978.98</v>
      </c>
      <c r="D165" s="1">
        <v>0</v>
      </c>
      <c r="E165" s="1">
        <v>922434.8</v>
      </c>
      <c r="F165" s="1">
        <v>602504.39</v>
      </c>
      <c r="G165" s="1">
        <v>5621.38</v>
      </c>
      <c r="H165" s="1">
        <v>0</v>
      </c>
      <c r="I165" s="1">
        <v>63.19</v>
      </c>
      <c r="J165" s="1">
        <v>41.52</v>
      </c>
      <c r="K165" s="1">
        <v>-4.71</v>
      </c>
    </row>
    <row r="166" spans="1:11" x14ac:dyDescent="0.25">
      <c r="A166">
        <v>177</v>
      </c>
      <c r="B166" t="s">
        <v>159</v>
      </c>
      <c r="C166" s="1">
        <v>2485347.65</v>
      </c>
      <c r="D166" s="1">
        <v>0</v>
      </c>
      <c r="E166" s="1">
        <v>2202473.92</v>
      </c>
      <c r="F166" s="1">
        <v>270939.96000000002</v>
      </c>
      <c r="G166" s="1">
        <v>0</v>
      </c>
      <c r="H166" s="1">
        <v>0</v>
      </c>
      <c r="I166" s="1">
        <v>88.62</v>
      </c>
      <c r="J166" s="1">
        <v>10.9</v>
      </c>
      <c r="K166" s="1">
        <v>0.48</v>
      </c>
    </row>
    <row r="167" spans="1:11" x14ac:dyDescent="0.25">
      <c r="A167">
        <v>178</v>
      </c>
      <c r="B167" t="s">
        <v>160</v>
      </c>
      <c r="C167" s="1">
        <v>930498.04</v>
      </c>
      <c r="D167" s="1">
        <v>0</v>
      </c>
      <c r="E167" s="1">
        <v>720584.45</v>
      </c>
      <c r="F167" s="1">
        <v>261318.61</v>
      </c>
      <c r="G167" s="1">
        <v>0</v>
      </c>
      <c r="H167" s="1">
        <v>0.02</v>
      </c>
      <c r="I167" s="1">
        <v>77.44</v>
      </c>
      <c r="J167" s="1">
        <v>28.08</v>
      </c>
      <c r="K167" s="1">
        <v>-5.52</v>
      </c>
    </row>
    <row r="168" spans="1:11" x14ac:dyDescent="0.25">
      <c r="A168">
        <v>390</v>
      </c>
      <c r="B168" t="s">
        <v>249</v>
      </c>
      <c r="C168" s="1">
        <v>34957627.990000002</v>
      </c>
      <c r="D168" s="1">
        <v>0</v>
      </c>
      <c r="E168" s="1">
        <v>24675651.43</v>
      </c>
      <c r="F168" s="1">
        <v>9193241.4499999993</v>
      </c>
      <c r="G168" s="1">
        <v>0</v>
      </c>
      <c r="H168" s="1">
        <v>0</v>
      </c>
      <c r="I168" s="1">
        <v>70.59</v>
      </c>
      <c r="J168" s="1">
        <v>26.3</v>
      </c>
      <c r="K168" s="1">
        <v>3.11</v>
      </c>
    </row>
    <row r="169" spans="1:11" x14ac:dyDescent="0.25">
      <c r="A169">
        <v>179</v>
      </c>
      <c r="B169" t="s">
        <v>161</v>
      </c>
      <c r="C169" s="1">
        <v>1368667.23</v>
      </c>
      <c r="D169" s="1">
        <v>0</v>
      </c>
      <c r="E169" s="1">
        <v>1369279.15</v>
      </c>
      <c r="F169" s="1">
        <v>1151.96</v>
      </c>
      <c r="G169" s="1">
        <v>0</v>
      </c>
      <c r="H169" s="1">
        <v>0</v>
      </c>
      <c r="I169" s="1">
        <v>100.04</v>
      </c>
      <c r="J169" s="1">
        <v>0.08</v>
      </c>
      <c r="K169" s="1">
        <v>-0.13</v>
      </c>
    </row>
    <row r="170" spans="1:11" x14ac:dyDescent="0.25">
      <c r="A170">
        <v>180</v>
      </c>
      <c r="B170" t="s">
        <v>162</v>
      </c>
      <c r="C170" s="1">
        <v>5497811.4900000002</v>
      </c>
      <c r="D170" s="1">
        <v>0</v>
      </c>
      <c r="E170" s="1">
        <v>4898485.3899999997</v>
      </c>
      <c r="F170" s="1">
        <v>763022.04</v>
      </c>
      <c r="G170" s="1">
        <v>0</v>
      </c>
      <c r="H170" s="1">
        <v>55882.94</v>
      </c>
      <c r="I170" s="1">
        <v>89.1</v>
      </c>
      <c r="J170" s="1">
        <v>12.86</v>
      </c>
      <c r="K170" s="1">
        <v>-1.96</v>
      </c>
    </row>
    <row r="171" spans="1:11" x14ac:dyDescent="0.25">
      <c r="A171">
        <v>181</v>
      </c>
      <c r="B171" t="s">
        <v>163</v>
      </c>
      <c r="C171" s="1">
        <v>2174343.52</v>
      </c>
      <c r="D171" s="1">
        <v>0</v>
      </c>
      <c r="E171" s="1">
        <v>2183009.48</v>
      </c>
      <c r="F171" s="1">
        <v>0</v>
      </c>
      <c r="G171" s="1">
        <v>49535.59</v>
      </c>
      <c r="H171" s="1">
        <v>0</v>
      </c>
      <c r="I171" s="1">
        <v>98.12</v>
      </c>
      <c r="J171" s="1">
        <v>0</v>
      </c>
      <c r="K171" s="1">
        <v>1.88</v>
      </c>
    </row>
    <row r="172" spans="1:11" x14ac:dyDescent="0.25">
      <c r="A172">
        <v>182</v>
      </c>
      <c r="B172" t="s">
        <v>164</v>
      </c>
      <c r="C172" s="1">
        <v>1814811.68</v>
      </c>
      <c r="D172" s="1">
        <v>0</v>
      </c>
      <c r="E172" s="1">
        <v>1617435.78</v>
      </c>
      <c r="F172" s="1">
        <v>169755.13</v>
      </c>
      <c r="G172" s="1">
        <v>40843.22</v>
      </c>
      <c r="H172" s="1">
        <v>0</v>
      </c>
      <c r="I172" s="1">
        <v>86.87</v>
      </c>
      <c r="J172" s="1">
        <v>9.35</v>
      </c>
      <c r="K172" s="1">
        <v>3.77</v>
      </c>
    </row>
    <row r="173" spans="1:11" x14ac:dyDescent="0.25">
      <c r="A173">
        <v>183</v>
      </c>
      <c r="B173" t="s">
        <v>165</v>
      </c>
      <c r="C173" s="1">
        <v>20239142.16</v>
      </c>
      <c r="D173" s="1">
        <v>0</v>
      </c>
      <c r="E173" s="1">
        <v>15068394.550000001</v>
      </c>
      <c r="F173" s="1">
        <v>7380202.5599999996</v>
      </c>
      <c r="G173" s="1">
        <v>966501.91</v>
      </c>
      <c r="H173" s="1">
        <v>490523.51</v>
      </c>
      <c r="I173" s="1">
        <v>69.680000000000007</v>
      </c>
      <c r="J173" s="1">
        <v>34.04</v>
      </c>
      <c r="K173" s="1">
        <v>-3.72</v>
      </c>
    </row>
    <row r="174" spans="1:11" x14ac:dyDescent="0.25">
      <c r="A174">
        <v>184</v>
      </c>
      <c r="B174" t="s">
        <v>166</v>
      </c>
      <c r="C174" s="1">
        <v>1232783.1499999999</v>
      </c>
      <c r="D174" s="1">
        <v>0</v>
      </c>
      <c r="E174" s="1">
        <v>799104.03</v>
      </c>
      <c r="F174" s="1">
        <v>439976.01</v>
      </c>
      <c r="G174" s="1">
        <v>21747.08</v>
      </c>
      <c r="H174" s="1">
        <v>3871.77</v>
      </c>
      <c r="I174" s="1">
        <v>63.06</v>
      </c>
      <c r="J174" s="1">
        <v>35.380000000000003</v>
      </c>
      <c r="K174" s="1">
        <v>1.57</v>
      </c>
    </row>
    <row r="175" spans="1:11" x14ac:dyDescent="0.25">
      <c r="A175">
        <v>185</v>
      </c>
      <c r="B175" t="s">
        <v>167</v>
      </c>
      <c r="C175" s="1">
        <v>6888783.46</v>
      </c>
      <c r="D175" s="1">
        <v>0</v>
      </c>
      <c r="E175" s="1">
        <v>4156066.08</v>
      </c>
      <c r="F175" s="1">
        <v>2836962.82</v>
      </c>
      <c r="G175" s="1">
        <v>0</v>
      </c>
      <c r="H175" s="1">
        <v>236501.43</v>
      </c>
      <c r="I175" s="1">
        <v>60.33</v>
      </c>
      <c r="J175" s="1">
        <v>37.75</v>
      </c>
      <c r="K175" s="1">
        <v>1.92</v>
      </c>
    </row>
    <row r="176" spans="1:11" x14ac:dyDescent="0.25">
      <c r="A176">
        <v>186</v>
      </c>
      <c r="B176" t="s">
        <v>168</v>
      </c>
      <c r="C176" s="1">
        <v>410597.85</v>
      </c>
      <c r="D176" s="1">
        <v>0</v>
      </c>
      <c r="E176" s="1">
        <v>365430.25</v>
      </c>
      <c r="F176" s="1">
        <v>61760.76</v>
      </c>
      <c r="G176" s="1">
        <v>0</v>
      </c>
      <c r="H176" s="1">
        <v>0</v>
      </c>
      <c r="I176" s="1">
        <v>89</v>
      </c>
      <c r="J176" s="1">
        <v>15.04</v>
      </c>
      <c r="K176" s="1">
        <v>-4.04</v>
      </c>
    </row>
    <row r="177" spans="1:11" x14ac:dyDescent="0.25">
      <c r="A177">
        <v>187</v>
      </c>
      <c r="B177" t="s">
        <v>169</v>
      </c>
      <c r="C177" s="1">
        <v>1639013.82</v>
      </c>
      <c r="D177" s="1">
        <v>0</v>
      </c>
      <c r="E177" s="1">
        <v>1623576.99</v>
      </c>
      <c r="F177" s="1">
        <v>100522.4</v>
      </c>
      <c r="G177" s="1">
        <v>72493.789999999994</v>
      </c>
      <c r="H177" s="1">
        <v>4296.99</v>
      </c>
      <c r="I177" s="1">
        <v>94.64</v>
      </c>
      <c r="J177" s="1">
        <v>5.87</v>
      </c>
      <c r="K177" s="1">
        <v>-0.51</v>
      </c>
    </row>
    <row r="178" spans="1:11" x14ac:dyDescent="0.25">
      <c r="A178">
        <v>188</v>
      </c>
      <c r="B178" t="s">
        <v>170</v>
      </c>
      <c r="C178" s="1">
        <v>914741.44</v>
      </c>
      <c r="D178" s="1">
        <v>0</v>
      </c>
      <c r="E178" s="1">
        <v>827928.49</v>
      </c>
      <c r="F178" s="1">
        <v>120462.79</v>
      </c>
      <c r="G178" s="1">
        <v>0</v>
      </c>
      <c r="H178" s="1">
        <v>0</v>
      </c>
      <c r="I178" s="1">
        <v>90.51</v>
      </c>
      <c r="J178" s="1">
        <v>13.17</v>
      </c>
      <c r="K178" s="1">
        <v>-3.68</v>
      </c>
    </row>
    <row r="179" spans="1:11" x14ac:dyDescent="0.25">
      <c r="A179">
        <v>189</v>
      </c>
      <c r="B179" t="s">
        <v>171</v>
      </c>
      <c r="C179" s="1">
        <v>3632593.78</v>
      </c>
      <c r="D179" s="1">
        <v>0</v>
      </c>
      <c r="E179" s="1">
        <v>3025962.22</v>
      </c>
      <c r="F179" s="1">
        <v>612646.11</v>
      </c>
      <c r="G179" s="1">
        <v>47521.25</v>
      </c>
      <c r="H179" s="1">
        <v>0</v>
      </c>
      <c r="I179" s="1">
        <v>81.99</v>
      </c>
      <c r="J179" s="1">
        <v>16.87</v>
      </c>
      <c r="K179" s="1">
        <v>1.1399999999999999</v>
      </c>
    </row>
    <row r="180" spans="1:11" x14ac:dyDescent="0.25">
      <c r="A180">
        <v>190</v>
      </c>
      <c r="B180" t="s">
        <v>172</v>
      </c>
      <c r="C180" s="1">
        <v>4774098.1500000004</v>
      </c>
      <c r="D180" s="1">
        <v>0</v>
      </c>
      <c r="E180" s="1">
        <v>3595981.78</v>
      </c>
      <c r="F180" s="1">
        <v>2122396.4</v>
      </c>
      <c r="G180" s="1">
        <v>270128.69</v>
      </c>
      <c r="H180" s="1">
        <v>615700.56000000006</v>
      </c>
      <c r="I180" s="1">
        <v>69.66</v>
      </c>
      <c r="J180" s="1">
        <v>31.56</v>
      </c>
      <c r="K180" s="1">
        <v>-1.22</v>
      </c>
    </row>
    <row r="181" spans="1:11" x14ac:dyDescent="0.25">
      <c r="A181">
        <v>292</v>
      </c>
      <c r="B181" t="s">
        <v>173</v>
      </c>
      <c r="C181" s="1">
        <v>1663618.05</v>
      </c>
      <c r="D181" s="1">
        <v>0</v>
      </c>
      <c r="E181" s="1">
        <v>1773336.97</v>
      </c>
      <c r="F181" s="1">
        <v>46897.83</v>
      </c>
      <c r="G181" s="1">
        <v>0</v>
      </c>
      <c r="H181" s="1">
        <v>0</v>
      </c>
      <c r="I181" s="1">
        <v>106.6</v>
      </c>
      <c r="J181" s="1">
        <v>2.82</v>
      </c>
      <c r="K181" s="1">
        <v>-9.41</v>
      </c>
    </row>
    <row r="182" spans="1:11" x14ac:dyDescent="0.25">
      <c r="A182">
        <v>191</v>
      </c>
      <c r="B182" t="s">
        <v>174</v>
      </c>
      <c r="C182" s="1">
        <v>1916705.24</v>
      </c>
      <c r="D182" s="1">
        <v>0</v>
      </c>
      <c r="E182" s="1">
        <v>1886856.76</v>
      </c>
      <c r="F182" s="1">
        <v>27106.42</v>
      </c>
      <c r="G182" s="1">
        <v>0</v>
      </c>
      <c r="H182" s="1">
        <v>0</v>
      </c>
      <c r="I182" s="1">
        <v>98.44</v>
      </c>
      <c r="J182" s="1">
        <v>1.41</v>
      </c>
      <c r="K182" s="1">
        <v>0.14000000000000001</v>
      </c>
    </row>
    <row r="183" spans="1:11" x14ac:dyDescent="0.25">
      <c r="A183">
        <v>192</v>
      </c>
      <c r="B183" t="s">
        <v>175</v>
      </c>
      <c r="C183" s="1">
        <v>708346.95</v>
      </c>
      <c r="D183" s="1">
        <v>0</v>
      </c>
      <c r="E183" s="1">
        <v>589812.77</v>
      </c>
      <c r="F183" s="1">
        <v>126566.32</v>
      </c>
      <c r="G183" s="1">
        <v>0</v>
      </c>
      <c r="H183" s="1">
        <v>0</v>
      </c>
      <c r="I183" s="1">
        <v>83.27</v>
      </c>
      <c r="J183" s="1">
        <v>17.87</v>
      </c>
      <c r="K183" s="1">
        <v>-1.1299999999999999</v>
      </c>
    </row>
    <row r="184" spans="1:11" x14ac:dyDescent="0.25">
      <c r="A184">
        <v>193</v>
      </c>
      <c r="B184" t="s">
        <v>176</v>
      </c>
      <c r="C184" s="1">
        <v>8036669.3399999999</v>
      </c>
      <c r="D184" s="1">
        <v>0</v>
      </c>
      <c r="E184" s="1">
        <v>5563178.79</v>
      </c>
      <c r="F184" s="1">
        <v>2635119.66</v>
      </c>
      <c r="G184" s="1">
        <v>21146.16</v>
      </c>
      <c r="H184" s="1">
        <v>408465.18</v>
      </c>
      <c r="I184" s="1">
        <v>68.959999999999994</v>
      </c>
      <c r="J184" s="1">
        <v>27.71</v>
      </c>
      <c r="K184" s="1">
        <v>3.33</v>
      </c>
    </row>
    <row r="185" spans="1:11" x14ac:dyDescent="0.25">
      <c r="A185">
        <v>194</v>
      </c>
      <c r="B185" t="s">
        <v>177</v>
      </c>
      <c r="C185" s="1">
        <v>3221684.12</v>
      </c>
      <c r="D185" s="1">
        <v>0</v>
      </c>
      <c r="E185" s="1">
        <v>2499867.92</v>
      </c>
      <c r="F185" s="1">
        <v>584553.78</v>
      </c>
      <c r="G185" s="1">
        <v>0</v>
      </c>
      <c r="H185" s="1">
        <v>0</v>
      </c>
      <c r="I185" s="1">
        <v>77.599999999999994</v>
      </c>
      <c r="J185" s="1">
        <v>18.14</v>
      </c>
      <c r="K185" s="1">
        <v>4.26</v>
      </c>
    </row>
    <row r="186" spans="1:11" x14ac:dyDescent="0.25">
      <c r="A186">
        <v>195</v>
      </c>
      <c r="B186" t="s">
        <v>178</v>
      </c>
      <c r="C186" s="1">
        <v>8324003.1500000004</v>
      </c>
      <c r="D186" s="1">
        <v>0</v>
      </c>
      <c r="E186" s="1">
        <v>7015590.71</v>
      </c>
      <c r="F186" s="1">
        <v>1588990.9</v>
      </c>
      <c r="G186" s="1">
        <v>0</v>
      </c>
      <c r="H186" s="1">
        <v>0</v>
      </c>
      <c r="I186" s="1">
        <v>84.28</v>
      </c>
      <c r="J186" s="1">
        <v>19.09</v>
      </c>
      <c r="K186" s="1">
        <v>-3.37</v>
      </c>
    </row>
    <row r="187" spans="1:11" x14ac:dyDescent="0.25">
      <c r="A187">
        <v>196</v>
      </c>
      <c r="B187" t="s">
        <v>179</v>
      </c>
      <c r="C187" s="1">
        <v>6185728.0800000001</v>
      </c>
      <c r="D187" s="1">
        <v>0</v>
      </c>
      <c r="E187" s="1">
        <v>4848628.0599999996</v>
      </c>
      <c r="F187" s="1">
        <v>1425524.75</v>
      </c>
      <c r="G187" s="1">
        <v>255091.51</v>
      </c>
      <c r="H187" s="1">
        <v>0</v>
      </c>
      <c r="I187" s="1">
        <v>74.260000000000005</v>
      </c>
      <c r="J187" s="1">
        <v>23.05</v>
      </c>
      <c r="K187" s="1">
        <v>2.69</v>
      </c>
    </row>
    <row r="188" spans="1:11" x14ac:dyDescent="0.25">
      <c r="A188">
        <v>197</v>
      </c>
      <c r="B188" t="s">
        <v>180</v>
      </c>
      <c r="C188" s="1">
        <v>53606581.969999999</v>
      </c>
      <c r="D188" s="1">
        <v>0</v>
      </c>
      <c r="E188" s="1">
        <v>51091576.909999996</v>
      </c>
      <c r="F188" s="1">
        <v>10428022.9</v>
      </c>
      <c r="G188" s="1">
        <v>4531294.68</v>
      </c>
      <c r="H188" s="1">
        <v>1708891.27</v>
      </c>
      <c r="I188" s="1">
        <v>86.86</v>
      </c>
      <c r="J188" s="1">
        <v>16.260000000000002</v>
      </c>
      <c r="K188" s="1">
        <v>-3.12</v>
      </c>
    </row>
    <row r="189" spans="1:11" x14ac:dyDescent="0.25">
      <c r="A189">
        <v>198</v>
      </c>
      <c r="B189" t="s">
        <v>181</v>
      </c>
      <c r="C189" s="1">
        <v>4885129.16</v>
      </c>
      <c r="D189" s="1">
        <v>0</v>
      </c>
      <c r="E189" s="1">
        <v>4715830.1100000003</v>
      </c>
      <c r="F189" s="1">
        <v>422907.79</v>
      </c>
      <c r="G189" s="1">
        <v>0</v>
      </c>
      <c r="H189" s="1">
        <v>56291.360000000001</v>
      </c>
      <c r="I189" s="1">
        <v>96.53</v>
      </c>
      <c r="J189" s="1">
        <v>7.5</v>
      </c>
      <c r="K189" s="1">
        <v>-4.04</v>
      </c>
    </row>
    <row r="190" spans="1:11" x14ac:dyDescent="0.25">
      <c r="A190">
        <v>199</v>
      </c>
      <c r="B190" t="s">
        <v>182</v>
      </c>
      <c r="C190" s="1">
        <v>15234528.51</v>
      </c>
      <c r="D190" s="1">
        <v>0</v>
      </c>
      <c r="E190" s="1">
        <v>15192167.85</v>
      </c>
      <c r="F190" s="1">
        <v>395634.11</v>
      </c>
      <c r="G190" s="1">
        <v>603738.25</v>
      </c>
      <c r="H190" s="1">
        <v>1277.28</v>
      </c>
      <c r="I190" s="1">
        <v>95.76</v>
      </c>
      <c r="J190" s="1">
        <v>2.59</v>
      </c>
      <c r="K190" s="1">
        <v>1.65</v>
      </c>
    </row>
    <row r="191" spans="1:11" x14ac:dyDescent="0.25">
      <c r="A191">
        <v>391</v>
      </c>
      <c r="B191" t="s">
        <v>183</v>
      </c>
      <c r="C191" s="1">
        <v>1481466.43</v>
      </c>
      <c r="D191" s="1">
        <v>0</v>
      </c>
      <c r="E191" s="1">
        <v>1303127.92</v>
      </c>
      <c r="F191" s="1">
        <v>172856.68</v>
      </c>
      <c r="G191" s="1">
        <v>0</v>
      </c>
      <c r="H191" s="1">
        <v>0</v>
      </c>
      <c r="I191" s="1">
        <v>87.96</v>
      </c>
      <c r="J191" s="1">
        <v>11.67</v>
      </c>
      <c r="K191" s="1">
        <v>0.37</v>
      </c>
    </row>
    <row r="192" spans="1:11" x14ac:dyDescent="0.25">
      <c r="A192">
        <v>200</v>
      </c>
      <c r="B192" t="s">
        <v>250</v>
      </c>
      <c r="C192" s="1">
        <v>1447013.5</v>
      </c>
      <c r="D192" s="1">
        <v>0</v>
      </c>
      <c r="E192" s="1">
        <v>1438984.59</v>
      </c>
      <c r="F192" s="1">
        <v>2000</v>
      </c>
      <c r="G192" s="1">
        <v>20102.57</v>
      </c>
      <c r="H192" s="1">
        <v>1269.3</v>
      </c>
      <c r="I192" s="1">
        <v>98.06</v>
      </c>
      <c r="J192" s="1">
        <v>0.05</v>
      </c>
      <c r="K192" s="1">
        <v>1.89</v>
      </c>
    </row>
    <row r="193" spans="1:11" x14ac:dyDescent="0.25">
      <c r="A193">
        <v>201</v>
      </c>
      <c r="B193" t="s">
        <v>184</v>
      </c>
      <c r="C193" s="1">
        <v>13930731.880000001</v>
      </c>
      <c r="D193" s="1">
        <v>0</v>
      </c>
      <c r="E193" s="1">
        <v>12021017.460000001</v>
      </c>
      <c r="F193" s="1">
        <v>2442754.65</v>
      </c>
      <c r="G193" s="1">
        <v>60125.33</v>
      </c>
      <c r="H193" s="1">
        <v>119282.93</v>
      </c>
      <c r="I193" s="1">
        <v>85.86</v>
      </c>
      <c r="J193" s="1">
        <v>16.68</v>
      </c>
      <c r="K193" s="1">
        <v>-2.54</v>
      </c>
    </row>
    <row r="194" spans="1:11" x14ac:dyDescent="0.25">
      <c r="A194">
        <v>296</v>
      </c>
      <c r="B194" t="s">
        <v>185</v>
      </c>
      <c r="C194" s="1">
        <v>393587.73</v>
      </c>
      <c r="D194" s="1">
        <v>0</v>
      </c>
      <c r="E194" s="1">
        <v>392440.49</v>
      </c>
      <c r="F194" s="1">
        <v>6445.15</v>
      </c>
      <c r="G194" s="1">
        <v>28330</v>
      </c>
      <c r="H194" s="1">
        <v>0</v>
      </c>
      <c r="I194" s="1">
        <v>92.51</v>
      </c>
      <c r="J194" s="1">
        <v>1.64</v>
      </c>
      <c r="K194" s="1">
        <v>5.85</v>
      </c>
    </row>
    <row r="195" spans="1:11" x14ac:dyDescent="0.25">
      <c r="A195">
        <v>248</v>
      </c>
      <c r="B195" t="s">
        <v>186</v>
      </c>
      <c r="C195" s="1">
        <v>17787140.300000001</v>
      </c>
      <c r="D195" s="1">
        <v>0</v>
      </c>
      <c r="E195" s="1">
        <v>17029804.809999999</v>
      </c>
      <c r="F195" s="1">
        <v>1887934.77</v>
      </c>
      <c r="G195" s="1">
        <v>668709.46</v>
      </c>
      <c r="H195" s="1">
        <v>26719.79</v>
      </c>
      <c r="I195" s="1">
        <v>91.98</v>
      </c>
      <c r="J195" s="1">
        <v>10.46</v>
      </c>
      <c r="K195" s="1">
        <v>-2.4500000000000002</v>
      </c>
    </row>
    <row r="196" spans="1:11" x14ac:dyDescent="0.25">
      <c r="A196">
        <v>202</v>
      </c>
      <c r="B196" t="s">
        <v>187</v>
      </c>
      <c r="C196" s="1">
        <v>3350223.71</v>
      </c>
      <c r="D196" s="1">
        <v>0</v>
      </c>
      <c r="E196" s="1">
        <v>2241033.69</v>
      </c>
      <c r="F196" s="1">
        <v>1227521.83</v>
      </c>
      <c r="G196" s="1">
        <v>148131.68</v>
      </c>
      <c r="H196" s="1">
        <v>18775.150000000001</v>
      </c>
      <c r="I196" s="1">
        <v>62.47</v>
      </c>
      <c r="J196" s="1">
        <v>36.08</v>
      </c>
      <c r="K196" s="1">
        <v>1.45</v>
      </c>
    </row>
    <row r="197" spans="1:11" x14ac:dyDescent="0.25">
      <c r="A197">
        <v>203</v>
      </c>
      <c r="B197" t="s">
        <v>188</v>
      </c>
      <c r="C197" s="1">
        <v>1718035.96</v>
      </c>
      <c r="D197" s="1">
        <v>0</v>
      </c>
      <c r="E197" s="1">
        <v>1472190.94</v>
      </c>
      <c r="F197" s="1">
        <v>274195.92</v>
      </c>
      <c r="G197" s="1">
        <v>0</v>
      </c>
      <c r="H197" s="1">
        <v>0</v>
      </c>
      <c r="I197" s="1">
        <v>85.69</v>
      </c>
      <c r="J197" s="1">
        <v>15.96</v>
      </c>
      <c r="K197" s="1">
        <v>-1.65</v>
      </c>
    </row>
    <row r="198" spans="1:11" x14ac:dyDescent="0.25">
      <c r="A198">
        <v>204</v>
      </c>
      <c r="B198" t="s">
        <v>189</v>
      </c>
      <c r="C198" s="1">
        <v>2033036.27</v>
      </c>
      <c r="D198" s="1">
        <v>0</v>
      </c>
      <c r="E198" s="1">
        <v>1595842.68</v>
      </c>
      <c r="F198" s="1">
        <v>336696.4</v>
      </c>
      <c r="G198" s="1">
        <v>1</v>
      </c>
      <c r="H198" s="1">
        <v>0</v>
      </c>
      <c r="I198" s="1">
        <v>78.5</v>
      </c>
      <c r="J198" s="1">
        <v>16.559999999999999</v>
      </c>
      <c r="K198" s="1">
        <v>4.9400000000000004</v>
      </c>
    </row>
    <row r="199" spans="1:11" x14ac:dyDescent="0.25">
      <c r="A199">
        <v>205</v>
      </c>
      <c r="B199" t="s">
        <v>251</v>
      </c>
      <c r="C199" s="1">
        <v>74148195.659999996</v>
      </c>
      <c r="D199" s="1">
        <v>0</v>
      </c>
      <c r="E199" s="1">
        <v>74281249.049999997</v>
      </c>
      <c r="F199" s="1">
        <v>375.55</v>
      </c>
      <c r="G199" s="1">
        <v>1108000</v>
      </c>
      <c r="H199" s="1">
        <v>0</v>
      </c>
      <c r="I199" s="1">
        <v>98.69</v>
      </c>
      <c r="J199" s="1">
        <v>0</v>
      </c>
      <c r="K199" s="1">
        <v>1.31</v>
      </c>
    </row>
    <row r="200" spans="1:11" x14ac:dyDescent="0.25">
      <c r="A200">
        <v>207</v>
      </c>
      <c r="B200" t="s">
        <v>190</v>
      </c>
      <c r="C200" s="1">
        <v>7325798.9100000001</v>
      </c>
      <c r="D200" s="1">
        <v>0</v>
      </c>
      <c r="E200" s="1">
        <v>6547447.7300000004</v>
      </c>
      <c r="F200" s="1">
        <v>898794.49</v>
      </c>
      <c r="G200" s="1">
        <v>7113.9</v>
      </c>
      <c r="H200" s="1">
        <v>53537.87</v>
      </c>
      <c r="I200" s="1">
        <v>89.28</v>
      </c>
      <c r="J200" s="1">
        <v>11.54</v>
      </c>
      <c r="K200" s="1">
        <v>-0.82</v>
      </c>
    </row>
    <row r="201" spans="1:11" x14ac:dyDescent="0.25">
      <c r="A201">
        <v>208</v>
      </c>
      <c r="B201" t="s">
        <v>191</v>
      </c>
      <c r="C201" s="1">
        <v>2263711.79</v>
      </c>
      <c r="D201" s="1">
        <v>0</v>
      </c>
      <c r="E201" s="1">
        <v>1479184.43</v>
      </c>
      <c r="F201" s="1">
        <v>901532.97</v>
      </c>
      <c r="G201" s="1">
        <v>0</v>
      </c>
      <c r="H201" s="1">
        <v>0</v>
      </c>
      <c r="I201" s="1">
        <v>65.34</v>
      </c>
      <c r="J201" s="1">
        <v>39.83</v>
      </c>
      <c r="K201" s="1">
        <v>-5.17</v>
      </c>
    </row>
    <row r="202" spans="1:11" x14ac:dyDescent="0.25">
      <c r="A202">
        <v>209</v>
      </c>
      <c r="B202" t="s">
        <v>192</v>
      </c>
      <c r="C202" s="1">
        <v>2445655.5499999998</v>
      </c>
      <c r="D202" s="1">
        <v>0</v>
      </c>
      <c r="E202" s="1">
        <v>1628752.22</v>
      </c>
      <c r="F202" s="1">
        <v>930838.98</v>
      </c>
      <c r="G202" s="1">
        <v>0</v>
      </c>
      <c r="H202" s="1">
        <v>48730.21</v>
      </c>
      <c r="I202" s="1">
        <v>66.599999999999994</v>
      </c>
      <c r="J202" s="1">
        <v>36.07</v>
      </c>
      <c r="K202" s="1">
        <v>-2.67</v>
      </c>
    </row>
    <row r="203" spans="1:11" x14ac:dyDescent="0.25">
      <c r="A203">
        <v>210</v>
      </c>
      <c r="B203" t="s">
        <v>263</v>
      </c>
      <c r="C203" s="1">
        <v>679682.06</v>
      </c>
      <c r="D203" s="1">
        <v>0</v>
      </c>
      <c r="E203" s="1">
        <v>808091.13</v>
      </c>
      <c r="F203" s="1">
        <v>49917.54</v>
      </c>
      <c r="G203" s="1">
        <v>178326.61</v>
      </c>
      <c r="H203" s="1">
        <v>0</v>
      </c>
      <c r="I203" s="1">
        <v>92.66</v>
      </c>
      <c r="J203" s="1">
        <v>7.34</v>
      </c>
      <c r="K203" s="1">
        <v>0</v>
      </c>
    </row>
    <row r="204" spans="1:11" x14ac:dyDescent="0.25">
      <c r="A204">
        <v>211</v>
      </c>
      <c r="B204" t="s">
        <v>193</v>
      </c>
      <c r="C204" s="1">
        <v>2003699.59</v>
      </c>
      <c r="D204" s="1">
        <v>0</v>
      </c>
      <c r="E204" s="1">
        <v>1830651.4</v>
      </c>
      <c r="F204" s="1">
        <v>301079.06</v>
      </c>
      <c r="G204" s="1">
        <v>0</v>
      </c>
      <c r="H204" s="1">
        <v>0</v>
      </c>
      <c r="I204" s="1">
        <v>91.36</v>
      </c>
      <c r="J204" s="1">
        <v>15.03</v>
      </c>
      <c r="K204" s="1">
        <v>-6.39</v>
      </c>
    </row>
    <row r="205" spans="1:11" x14ac:dyDescent="0.25">
      <c r="A205">
        <v>212</v>
      </c>
      <c r="B205" t="s">
        <v>194</v>
      </c>
      <c r="C205" s="1">
        <v>9908436.7100000009</v>
      </c>
      <c r="D205" s="1">
        <v>0</v>
      </c>
      <c r="E205" s="1">
        <v>9077688.7200000007</v>
      </c>
      <c r="F205" s="1">
        <v>41461.81</v>
      </c>
      <c r="G205" s="1">
        <v>128747.11</v>
      </c>
      <c r="H205" s="1">
        <v>0</v>
      </c>
      <c r="I205" s="1">
        <v>90.32</v>
      </c>
      <c r="J205" s="1">
        <v>0.42</v>
      </c>
      <c r="K205" s="1">
        <v>9.27</v>
      </c>
    </row>
    <row r="206" spans="1:11" x14ac:dyDescent="0.25">
      <c r="A206">
        <v>213</v>
      </c>
      <c r="B206" t="s">
        <v>195</v>
      </c>
      <c r="C206" s="1">
        <v>626880.81000000006</v>
      </c>
      <c r="D206" s="1">
        <v>0</v>
      </c>
      <c r="E206" s="1">
        <v>584617.02</v>
      </c>
      <c r="F206" s="1">
        <v>49286.99</v>
      </c>
      <c r="G206" s="1">
        <v>0</v>
      </c>
      <c r="H206" s="1">
        <v>0</v>
      </c>
      <c r="I206" s="1">
        <v>93.26</v>
      </c>
      <c r="J206" s="1">
        <v>7.86</v>
      </c>
      <c r="K206" s="1">
        <v>-1.1200000000000001</v>
      </c>
    </row>
    <row r="207" spans="1:11" x14ac:dyDescent="0.25">
      <c r="A207">
        <v>214</v>
      </c>
      <c r="B207" t="s">
        <v>196</v>
      </c>
      <c r="C207" s="1">
        <v>2217930.5499999998</v>
      </c>
      <c r="D207" s="1">
        <v>0</v>
      </c>
      <c r="E207" s="1">
        <v>2239167.33</v>
      </c>
      <c r="F207" s="1">
        <v>125799.53</v>
      </c>
      <c r="G207" s="1">
        <v>91545.46</v>
      </c>
      <c r="H207" s="1">
        <v>34365.58</v>
      </c>
      <c r="I207" s="1">
        <v>96.83</v>
      </c>
      <c r="J207" s="1">
        <v>4.12</v>
      </c>
      <c r="K207" s="1">
        <v>-0.95</v>
      </c>
    </row>
    <row r="208" spans="1:11" x14ac:dyDescent="0.25">
      <c r="A208">
        <v>392</v>
      </c>
      <c r="B208" t="s">
        <v>264</v>
      </c>
      <c r="C208" s="1">
        <v>873458.43</v>
      </c>
      <c r="D208" s="1">
        <v>0</v>
      </c>
      <c r="E208" s="1">
        <v>900308.37</v>
      </c>
      <c r="F208" s="1">
        <v>18969.169999999998</v>
      </c>
      <c r="G208" s="1">
        <v>14972.85</v>
      </c>
      <c r="H208" s="1">
        <v>8961.7900000000009</v>
      </c>
      <c r="I208" s="1">
        <v>101.36</v>
      </c>
      <c r="J208" s="1">
        <v>1.1499999999999999</v>
      </c>
      <c r="K208" s="1">
        <v>-2.5099999999999998</v>
      </c>
    </row>
    <row r="209" spans="1:11" x14ac:dyDescent="0.25">
      <c r="A209">
        <v>215</v>
      </c>
      <c r="B209" t="s">
        <v>197</v>
      </c>
      <c r="C209" s="1">
        <v>844834.33</v>
      </c>
      <c r="D209" s="1">
        <v>0</v>
      </c>
      <c r="E209" s="1">
        <v>834035.41</v>
      </c>
      <c r="F209" s="1">
        <v>2083</v>
      </c>
      <c r="G209" s="1">
        <v>4269.6000000000004</v>
      </c>
      <c r="H209" s="1">
        <v>0</v>
      </c>
      <c r="I209" s="1">
        <v>98.22</v>
      </c>
      <c r="J209" s="1">
        <v>0.25</v>
      </c>
      <c r="K209" s="1">
        <v>1.54</v>
      </c>
    </row>
    <row r="210" spans="1:11" x14ac:dyDescent="0.25">
      <c r="A210">
        <v>216</v>
      </c>
      <c r="B210" t="s">
        <v>198</v>
      </c>
      <c r="C210" s="1">
        <v>1741826.46</v>
      </c>
      <c r="D210" s="1">
        <v>0</v>
      </c>
      <c r="E210" s="1">
        <v>1203177.8600000001</v>
      </c>
      <c r="F210" s="1">
        <v>568637.13</v>
      </c>
      <c r="G210" s="1">
        <v>34020.910000000003</v>
      </c>
      <c r="H210" s="1">
        <v>63045.34</v>
      </c>
      <c r="I210" s="1">
        <v>67.12</v>
      </c>
      <c r="J210" s="1">
        <v>29.03</v>
      </c>
      <c r="K210" s="1">
        <v>3.85</v>
      </c>
    </row>
    <row r="211" spans="1:11" x14ac:dyDescent="0.25">
      <c r="A211">
        <v>217</v>
      </c>
      <c r="B211" t="s">
        <v>199</v>
      </c>
      <c r="C211" s="1">
        <v>4018476.94</v>
      </c>
      <c r="D211" s="1">
        <v>0</v>
      </c>
      <c r="E211" s="1">
        <v>2750150.95</v>
      </c>
      <c r="F211" s="1">
        <v>1518159.76</v>
      </c>
      <c r="G211" s="1">
        <v>0</v>
      </c>
      <c r="H211" s="1">
        <v>520.5</v>
      </c>
      <c r="I211" s="1">
        <v>68.44</v>
      </c>
      <c r="J211" s="1">
        <v>37.770000000000003</v>
      </c>
      <c r="K211" s="1">
        <v>-6.2</v>
      </c>
    </row>
    <row r="212" spans="1:11" x14ac:dyDescent="0.25">
      <c r="A212">
        <v>294</v>
      </c>
      <c r="B212" t="s">
        <v>200</v>
      </c>
      <c r="C212" s="1">
        <v>1924354.91</v>
      </c>
      <c r="D212" s="1">
        <v>0</v>
      </c>
      <c r="E212" s="1">
        <v>1654436.32</v>
      </c>
      <c r="F212" s="1">
        <v>320570.59999999998</v>
      </c>
      <c r="G212" s="1">
        <v>0</v>
      </c>
      <c r="H212" s="1">
        <v>1900</v>
      </c>
      <c r="I212" s="1">
        <v>85.97</v>
      </c>
      <c r="J212" s="1">
        <v>16.559999999999999</v>
      </c>
      <c r="K212" s="1">
        <v>-2.5299999999999998</v>
      </c>
    </row>
    <row r="213" spans="1:11" x14ac:dyDescent="0.25">
      <c r="A213">
        <v>218</v>
      </c>
      <c r="B213" t="s">
        <v>201</v>
      </c>
      <c r="C213" s="1">
        <v>40494647.030000001</v>
      </c>
      <c r="D213" s="1">
        <v>0</v>
      </c>
      <c r="E213" s="1">
        <v>31482714.190000001</v>
      </c>
      <c r="F213" s="1">
        <v>18018850.5</v>
      </c>
      <c r="G213" s="1">
        <v>5793045.2000000002</v>
      </c>
      <c r="H213" s="1">
        <v>3189647.4</v>
      </c>
      <c r="I213" s="1">
        <v>63.44</v>
      </c>
      <c r="J213" s="1">
        <v>36.619999999999997</v>
      </c>
      <c r="K213" s="1">
        <v>-0.06</v>
      </c>
    </row>
    <row r="214" spans="1:11" x14ac:dyDescent="0.25">
      <c r="A214">
        <v>298</v>
      </c>
      <c r="B214" t="s">
        <v>202</v>
      </c>
      <c r="C214" s="1">
        <v>2640517.2000000002</v>
      </c>
      <c r="D214" s="1">
        <v>0</v>
      </c>
      <c r="E214" s="1">
        <v>1792825.41</v>
      </c>
      <c r="F214" s="1">
        <v>938530.32</v>
      </c>
      <c r="G214" s="1">
        <v>0</v>
      </c>
      <c r="H214" s="1">
        <v>1038.8699999999999</v>
      </c>
      <c r="I214" s="1">
        <v>67.900000000000006</v>
      </c>
      <c r="J214" s="1">
        <v>35.5</v>
      </c>
      <c r="K214" s="1">
        <v>-3.4</v>
      </c>
    </row>
    <row r="215" spans="1:11" x14ac:dyDescent="0.25">
      <c r="A215">
        <v>219</v>
      </c>
      <c r="B215" t="s">
        <v>252</v>
      </c>
      <c r="C215" s="1">
        <v>4413545.2300000004</v>
      </c>
      <c r="D215" s="1">
        <v>0</v>
      </c>
      <c r="E215" s="1">
        <v>4244138.16</v>
      </c>
      <c r="F215" s="1">
        <v>202076.7</v>
      </c>
      <c r="G215" s="1">
        <v>0</v>
      </c>
      <c r="H215" s="1">
        <v>21418.93</v>
      </c>
      <c r="I215" s="1">
        <v>96.16</v>
      </c>
      <c r="J215" s="1">
        <v>4.09</v>
      </c>
      <c r="K215" s="1">
        <v>-0.25</v>
      </c>
    </row>
    <row r="216" spans="1:11" x14ac:dyDescent="0.25">
      <c r="A216">
        <v>220</v>
      </c>
      <c r="B216" t="s">
        <v>203</v>
      </c>
      <c r="C216" s="1">
        <v>2067695.3</v>
      </c>
      <c r="D216" s="1">
        <v>0</v>
      </c>
      <c r="E216" s="1">
        <v>2110762.42</v>
      </c>
      <c r="F216" s="1">
        <v>20390.25</v>
      </c>
      <c r="G216" s="1">
        <v>0</v>
      </c>
      <c r="H216" s="1">
        <v>0</v>
      </c>
      <c r="I216" s="1">
        <v>102.08</v>
      </c>
      <c r="J216" s="1">
        <v>0.99</v>
      </c>
      <c r="K216" s="1">
        <v>-3.07</v>
      </c>
    </row>
    <row r="217" spans="1:11" x14ac:dyDescent="0.25">
      <c r="A217">
        <v>221</v>
      </c>
      <c r="B217" t="s">
        <v>204</v>
      </c>
      <c r="C217" s="1">
        <v>4126501.9</v>
      </c>
      <c r="D217" s="1">
        <v>0</v>
      </c>
      <c r="E217" s="1">
        <v>4322950.24</v>
      </c>
      <c r="F217" s="1">
        <v>167.01</v>
      </c>
      <c r="G217" s="1">
        <v>0</v>
      </c>
      <c r="H217" s="1">
        <v>0</v>
      </c>
      <c r="I217" s="1">
        <v>104.76</v>
      </c>
      <c r="J217" s="1">
        <v>0</v>
      </c>
      <c r="K217" s="1">
        <v>-4.76</v>
      </c>
    </row>
    <row r="218" spans="1:11" x14ac:dyDescent="0.25">
      <c r="A218">
        <v>222</v>
      </c>
      <c r="B218" t="s">
        <v>205</v>
      </c>
      <c r="C218" s="1">
        <v>612600.11</v>
      </c>
      <c r="D218" s="1">
        <v>0</v>
      </c>
      <c r="E218" s="1">
        <v>391194.41</v>
      </c>
      <c r="F218" s="1">
        <v>219424.5</v>
      </c>
      <c r="G218" s="1">
        <v>0</v>
      </c>
      <c r="H218" s="1">
        <v>0</v>
      </c>
      <c r="I218" s="1">
        <v>63.86</v>
      </c>
      <c r="J218" s="1">
        <v>35.82</v>
      </c>
      <c r="K218" s="1">
        <v>0.32</v>
      </c>
    </row>
    <row r="219" spans="1:11" x14ac:dyDescent="0.25">
      <c r="A219">
        <v>224</v>
      </c>
      <c r="B219" t="s">
        <v>206</v>
      </c>
      <c r="C219" s="1">
        <v>9239741.8100000005</v>
      </c>
      <c r="D219" s="1">
        <v>0</v>
      </c>
      <c r="E219" s="1">
        <v>8512806.6500000004</v>
      </c>
      <c r="F219" s="1">
        <v>745233.93</v>
      </c>
      <c r="G219" s="1">
        <v>145289.37</v>
      </c>
      <c r="H219" s="1">
        <v>34336.959999999999</v>
      </c>
      <c r="I219" s="1">
        <v>90.56</v>
      </c>
      <c r="J219" s="1">
        <v>7.69</v>
      </c>
      <c r="K219" s="1">
        <v>1.75</v>
      </c>
    </row>
    <row r="220" spans="1:11" x14ac:dyDescent="0.25">
      <c r="A220">
        <v>225</v>
      </c>
      <c r="B220" t="s">
        <v>207</v>
      </c>
      <c r="C220" s="1">
        <v>2309006.59</v>
      </c>
      <c r="D220" s="1">
        <v>0</v>
      </c>
      <c r="E220" s="1">
        <v>1744538.93</v>
      </c>
      <c r="F220" s="1">
        <v>533398.99</v>
      </c>
      <c r="G220" s="1">
        <v>0</v>
      </c>
      <c r="H220" s="1">
        <v>0</v>
      </c>
      <c r="I220" s="1">
        <v>75.55</v>
      </c>
      <c r="J220" s="1">
        <v>23.1</v>
      </c>
      <c r="K220" s="1">
        <v>1.35</v>
      </c>
    </row>
    <row r="221" spans="1:11" x14ac:dyDescent="0.25">
      <c r="A221">
        <v>226</v>
      </c>
      <c r="B221" t="s">
        <v>208</v>
      </c>
      <c r="C221" s="1">
        <v>8555286.9399999995</v>
      </c>
      <c r="D221" s="1">
        <v>0</v>
      </c>
      <c r="E221" s="1">
        <v>8259605.5499999998</v>
      </c>
      <c r="F221" s="1">
        <v>311248.87</v>
      </c>
      <c r="G221" s="1">
        <v>15913.55</v>
      </c>
      <c r="H221" s="1">
        <v>0</v>
      </c>
      <c r="I221" s="1">
        <v>96.36</v>
      </c>
      <c r="J221" s="1">
        <v>3.64</v>
      </c>
      <c r="K221" s="1">
        <v>0</v>
      </c>
    </row>
    <row r="222" spans="1:11" x14ac:dyDescent="0.25">
      <c r="A222">
        <v>227</v>
      </c>
      <c r="B222" t="s">
        <v>209</v>
      </c>
      <c r="C222" s="1">
        <v>2046207.02</v>
      </c>
      <c r="D222" s="1">
        <v>0</v>
      </c>
      <c r="E222" s="1">
        <v>1625767.84</v>
      </c>
      <c r="F222" s="1">
        <v>492991.13</v>
      </c>
      <c r="G222" s="1">
        <v>568.78</v>
      </c>
      <c r="H222" s="1">
        <v>17914.25</v>
      </c>
      <c r="I222" s="1">
        <v>79.42</v>
      </c>
      <c r="J222" s="1">
        <v>23.22</v>
      </c>
      <c r="K222" s="1">
        <v>-2.64</v>
      </c>
    </row>
    <row r="223" spans="1:11" x14ac:dyDescent="0.25">
      <c r="A223">
        <v>393</v>
      </c>
      <c r="B223" t="s">
        <v>210</v>
      </c>
      <c r="C223" s="1">
        <v>456773.04</v>
      </c>
      <c r="D223" s="1">
        <v>0</v>
      </c>
      <c r="E223" s="1">
        <v>453246.6</v>
      </c>
      <c r="F223" s="1">
        <v>0</v>
      </c>
      <c r="G223" s="1">
        <v>4471.92</v>
      </c>
      <c r="H223" s="1">
        <v>0</v>
      </c>
      <c r="I223" s="1">
        <v>98.25</v>
      </c>
      <c r="J223" s="1">
        <v>0</v>
      </c>
      <c r="K223" s="1">
        <v>1.75</v>
      </c>
    </row>
    <row r="224" spans="1:11" x14ac:dyDescent="0.25">
      <c r="A224">
        <v>228</v>
      </c>
      <c r="B224" t="s">
        <v>253</v>
      </c>
      <c r="C224" s="1">
        <v>8263796.9400000004</v>
      </c>
      <c r="D224" s="1">
        <v>0</v>
      </c>
      <c r="E224" s="1">
        <v>7973386.8899999997</v>
      </c>
      <c r="F224" s="1">
        <v>275069.68</v>
      </c>
      <c r="G224" s="1">
        <v>0</v>
      </c>
      <c r="H224" s="1">
        <v>28051.52</v>
      </c>
      <c r="I224" s="1">
        <v>96.49</v>
      </c>
      <c r="J224" s="1">
        <v>2.99</v>
      </c>
      <c r="K224" s="1">
        <v>0.53</v>
      </c>
    </row>
    <row r="225" spans="1:11" x14ac:dyDescent="0.25">
      <c r="A225">
        <v>229</v>
      </c>
      <c r="B225" t="s">
        <v>211</v>
      </c>
      <c r="C225" s="1">
        <v>61413835.109999999</v>
      </c>
      <c r="D225" s="1">
        <v>0</v>
      </c>
      <c r="E225" s="1">
        <v>42839831.670000002</v>
      </c>
      <c r="F225" s="1">
        <v>19241952.780000001</v>
      </c>
      <c r="G225" s="1">
        <v>178428.28</v>
      </c>
      <c r="H225" s="1">
        <v>414159.52</v>
      </c>
      <c r="I225" s="1">
        <v>69.47</v>
      </c>
      <c r="J225" s="1">
        <v>30.66</v>
      </c>
      <c r="K225" s="1">
        <v>-0.12</v>
      </c>
    </row>
    <row r="226" spans="1:11" x14ac:dyDescent="0.25">
      <c r="A226">
        <v>230</v>
      </c>
      <c r="B226" t="s">
        <v>212</v>
      </c>
      <c r="C226" s="1">
        <v>3362744.38</v>
      </c>
      <c r="D226" s="1">
        <v>0</v>
      </c>
      <c r="E226" s="1">
        <v>2620326.0099999998</v>
      </c>
      <c r="F226" s="1">
        <v>863930.12</v>
      </c>
      <c r="G226" s="1">
        <v>3949.12</v>
      </c>
      <c r="H226" s="1">
        <v>118373.69</v>
      </c>
      <c r="I226" s="1">
        <v>77.8</v>
      </c>
      <c r="J226" s="1">
        <v>22.17</v>
      </c>
      <c r="K226" s="1">
        <v>0.02</v>
      </c>
    </row>
    <row r="227" spans="1:11" x14ac:dyDescent="0.25">
      <c r="A227">
        <v>231</v>
      </c>
      <c r="B227" t="s">
        <v>213</v>
      </c>
      <c r="C227" s="1">
        <v>5701613.0700000003</v>
      </c>
      <c r="D227" s="1">
        <v>0</v>
      </c>
      <c r="E227" s="1">
        <v>4461603.46</v>
      </c>
      <c r="F227" s="1">
        <v>1648285.52</v>
      </c>
      <c r="G227" s="1">
        <v>122963.2</v>
      </c>
      <c r="H227" s="1">
        <v>132580.59</v>
      </c>
      <c r="I227" s="1">
        <v>76.099999999999994</v>
      </c>
      <c r="J227" s="1">
        <v>26.58</v>
      </c>
      <c r="K227" s="1">
        <v>-2.68</v>
      </c>
    </row>
    <row r="228" spans="1:11" x14ac:dyDescent="0.25">
      <c r="A228">
        <v>232</v>
      </c>
      <c r="B228" t="s">
        <v>214</v>
      </c>
      <c r="C228" s="1">
        <v>2891355.08</v>
      </c>
      <c r="D228" s="1">
        <v>0</v>
      </c>
      <c r="E228" s="1">
        <v>2566773.81</v>
      </c>
      <c r="F228" s="1">
        <v>341547.93</v>
      </c>
      <c r="G228" s="1">
        <v>12049.7</v>
      </c>
      <c r="H228" s="1">
        <v>27861.77</v>
      </c>
      <c r="I228" s="1">
        <v>88.36</v>
      </c>
      <c r="J228" s="1">
        <v>10.85</v>
      </c>
      <c r="K228" s="1">
        <v>0.79</v>
      </c>
    </row>
    <row r="229" spans="1:11" x14ac:dyDescent="0.25">
      <c r="A229">
        <v>233</v>
      </c>
      <c r="B229" t="s">
        <v>265</v>
      </c>
      <c r="C229" s="1">
        <v>714134.25</v>
      </c>
      <c r="D229" s="1">
        <v>0</v>
      </c>
      <c r="E229" s="1">
        <v>701237.44</v>
      </c>
      <c r="F229" s="1">
        <v>104398.47</v>
      </c>
      <c r="G229" s="1">
        <v>102994.63</v>
      </c>
      <c r="H229" s="1">
        <v>0</v>
      </c>
      <c r="I229" s="1">
        <v>83.77</v>
      </c>
      <c r="J229" s="1">
        <v>14.62</v>
      </c>
      <c r="K229" s="1">
        <v>1.61</v>
      </c>
    </row>
    <row r="230" spans="1:11" x14ac:dyDescent="0.25">
      <c r="A230">
        <v>234</v>
      </c>
      <c r="B230" t="s">
        <v>215</v>
      </c>
      <c r="C230" s="1">
        <v>1365745.21</v>
      </c>
      <c r="D230" s="1">
        <v>0</v>
      </c>
      <c r="E230" s="1">
        <v>1334007.06</v>
      </c>
      <c r="F230" s="1">
        <v>28659.55</v>
      </c>
      <c r="G230" s="1">
        <v>25209.98</v>
      </c>
      <c r="H230" s="1">
        <v>10259.200000000001</v>
      </c>
      <c r="I230" s="1">
        <v>95.83</v>
      </c>
      <c r="J230" s="1">
        <v>1.35</v>
      </c>
      <c r="K230" s="1">
        <v>2.82</v>
      </c>
    </row>
    <row r="231" spans="1:11" x14ac:dyDescent="0.25">
      <c r="A231">
        <v>235</v>
      </c>
      <c r="B231" t="s">
        <v>216</v>
      </c>
      <c r="C231" s="1">
        <v>1419207.38</v>
      </c>
      <c r="D231" s="1">
        <v>0</v>
      </c>
      <c r="E231" s="1">
        <v>1044628.72</v>
      </c>
      <c r="F231" s="1">
        <v>386788.67</v>
      </c>
      <c r="G231" s="1">
        <v>0</v>
      </c>
      <c r="H231" s="1">
        <v>13157.63</v>
      </c>
      <c r="I231" s="1">
        <v>73.61</v>
      </c>
      <c r="J231" s="1">
        <v>26.33</v>
      </c>
      <c r="K231" s="1">
        <v>7.0000000000000007E-2</v>
      </c>
    </row>
    <row r="232" spans="1:11" x14ac:dyDescent="0.25">
      <c r="A232">
        <v>279</v>
      </c>
      <c r="B232" t="s">
        <v>217</v>
      </c>
      <c r="C232" s="1">
        <v>3047346</v>
      </c>
      <c r="D232" s="1">
        <v>0</v>
      </c>
      <c r="E232" s="1">
        <v>3479807.74</v>
      </c>
      <c r="F232" s="1">
        <v>623775.35</v>
      </c>
      <c r="G232" s="1">
        <v>28162.51</v>
      </c>
      <c r="H232" s="1">
        <v>4692.8599999999997</v>
      </c>
      <c r="I232" s="1">
        <v>113.27</v>
      </c>
      <c r="J232" s="1">
        <v>20.32</v>
      </c>
      <c r="K232" s="1">
        <v>-33.58</v>
      </c>
    </row>
    <row r="233" spans="1:11" x14ac:dyDescent="0.25">
      <c r="A233">
        <v>236</v>
      </c>
      <c r="B233" t="s">
        <v>218</v>
      </c>
      <c r="C233" s="1">
        <v>1040050.38</v>
      </c>
      <c r="D233" s="1">
        <v>0</v>
      </c>
      <c r="E233" s="1">
        <v>733644.2</v>
      </c>
      <c r="F233" s="1">
        <v>323254.62</v>
      </c>
      <c r="G233" s="1">
        <v>0</v>
      </c>
      <c r="H233" s="1">
        <v>12410</v>
      </c>
      <c r="I233" s="1">
        <v>70.540000000000006</v>
      </c>
      <c r="J233" s="1">
        <v>29.89</v>
      </c>
      <c r="K233" s="1">
        <v>-0.43</v>
      </c>
    </row>
    <row r="234" spans="1:11" x14ac:dyDescent="0.25">
      <c r="A234">
        <v>237</v>
      </c>
      <c r="B234" t="s">
        <v>219</v>
      </c>
      <c r="C234" s="1">
        <v>28674685.879999999</v>
      </c>
      <c r="D234" s="1">
        <v>0</v>
      </c>
      <c r="E234" s="1">
        <v>22795193.399999999</v>
      </c>
      <c r="F234" s="1">
        <v>6169502.9199999999</v>
      </c>
      <c r="G234" s="1">
        <v>292718.89</v>
      </c>
      <c r="H234" s="1">
        <v>635181.46</v>
      </c>
      <c r="I234" s="1">
        <v>78.48</v>
      </c>
      <c r="J234" s="1">
        <v>19.3</v>
      </c>
      <c r="K234" s="1">
        <v>2.2200000000000002</v>
      </c>
    </row>
    <row r="235" spans="1:11" x14ac:dyDescent="0.25">
      <c r="A235">
        <v>238</v>
      </c>
      <c r="B235" t="s">
        <v>220</v>
      </c>
      <c r="C235" s="1">
        <v>1130319.74</v>
      </c>
      <c r="D235" s="1">
        <v>0</v>
      </c>
      <c r="E235" s="1">
        <v>524670.89</v>
      </c>
      <c r="F235" s="1">
        <v>612257.17000000004</v>
      </c>
      <c r="G235" s="1">
        <v>0</v>
      </c>
      <c r="H235" s="1">
        <v>3105.55</v>
      </c>
      <c r="I235" s="1">
        <v>46.42</v>
      </c>
      <c r="J235" s="1">
        <v>53.89</v>
      </c>
      <c r="K235" s="1">
        <v>-0.31</v>
      </c>
    </row>
    <row r="236" spans="1:11" x14ac:dyDescent="0.25">
      <c r="A236">
        <v>239</v>
      </c>
      <c r="B236" t="s">
        <v>221</v>
      </c>
      <c r="C236" s="1">
        <v>1412701.11</v>
      </c>
      <c r="D236" s="1">
        <v>0</v>
      </c>
      <c r="E236" s="1">
        <v>1288247.3700000001</v>
      </c>
      <c r="F236" s="1">
        <v>110965.86</v>
      </c>
      <c r="G236" s="1">
        <v>24404.74</v>
      </c>
      <c r="H236" s="1">
        <v>0</v>
      </c>
      <c r="I236" s="1">
        <v>89.46</v>
      </c>
      <c r="J236" s="1">
        <v>7.85</v>
      </c>
      <c r="K236" s="1">
        <v>2.68</v>
      </c>
    </row>
    <row r="237" spans="1:11" x14ac:dyDescent="0.25">
      <c r="A237">
        <v>240</v>
      </c>
      <c r="B237" t="s">
        <v>222</v>
      </c>
      <c r="C237" s="1">
        <v>3011276.32</v>
      </c>
      <c r="D237" s="1">
        <v>0</v>
      </c>
      <c r="E237" s="1">
        <v>2748731</v>
      </c>
      <c r="F237" s="1">
        <v>361204.4</v>
      </c>
      <c r="G237" s="1">
        <v>23864.53</v>
      </c>
      <c r="H237" s="1">
        <v>151741.53</v>
      </c>
      <c r="I237" s="1">
        <v>90.49</v>
      </c>
      <c r="J237" s="1">
        <v>6.96</v>
      </c>
      <c r="K237" s="1">
        <v>2.56</v>
      </c>
    </row>
    <row r="238" spans="1:11" x14ac:dyDescent="0.25">
      <c r="A238">
        <v>284</v>
      </c>
      <c r="B238" t="s">
        <v>223</v>
      </c>
      <c r="C238" s="1">
        <v>1268335.2</v>
      </c>
      <c r="D238" s="1">
        <v>0</v>
      </c>
      <c r="E238" s="1">
        <v>1268645.1599999999</v>
      </c>
      <c r="F238" s="1">
        <v>0</v>
      </c>
      <c r="G238" s="1">
        <v>9000</v>
      </c>
      <c r="H238" s="1">
        <v>0</v>
      </c>
      <c r="I238" s="1">
        <v>99.31</v>
      </c>
      <c r="J238" s="1">
        <v>0</v>
      </c>
      <c r="K238" s="1">
        <v>0.69</v>
      </c>
    </row>
    <row r="239" spans="1:11" x14ac:dyDescent="0.25">
      <c r="A239">
        <v>241</v>
      </c>
      <c r="B239" t="s">
        <v>224</v>
      </c>
      <c r="C239" s="1">
        <v>9908307.3699999992</v>
      </c>
      <c r="D239" s="1">
        <v>0</v>
      </c>
      <c r="E239" s="1">
        <v>7817319.8899999997</v>
      </c>
      <c r="F239" s="1">
        <v>2093173.86</v>
      </c>
      <c r="G239" s="1">
        <v>129776.4</v>
      </c>
      <c r="H239" s="1">
        <v>102618.4</v>
      </c>
      <c r="I239" s="1">
        <v>77.59</v>
      </c>
      <c r="J239" s="1">
        <v>20.09</v>
      </c>
      <c r="K239" s="1">
        <v>2.3199999999999998</v>
      </c>
    </row>
    <row r="240" spans="1:11" x14ac:dyDescent="0.25">
      <c r="A240">
        <v>243</v>
      </c>
      <c r="B240" t="s">
        <v>225</v>
      </c>
      <c r="C240" s="1">
        <v>3928940.04</v>
      </c>
      <c r="D240" s="1">
        <v>0</v>
      </c>
      <c r="E240" s="1">
        <v>3509295.78</v>
      </c>
      <c r="F240" s="1">
        <v>658576.03</v>
      </c>
      <c r="G240" s="1">
        <v>297142.67</v>
      </c>
      <c r="H240" s="1">
        <v>29783.4</v>
      </c>
      <c r="I240" s="1">
        <v>81.760000000000005</v>
      </c>
      <c r="J240" s="1">
        <v>16</v>
      </c>
      <c r="K240" s="1">
        <v>2.2400000000000002</v>
      </c>
    </row>
    <row r="241" spans="1:11" x14ac:dyDescent="0.25">
      <c r="A241">
        <v>244</v>
      </c>
      <c r="B241" t="s">
        <v>226</v>
      </c>
      <c r="C241" s="1">
        <v>1019014.58</v>
      </c>
      <c r="D241" s="1">
        <v>0</v>
      </c>
      <c r="E241" s="1">
        <v>948746.68</v>
      </c>
      <c r="F241" s="1">
        <v>98136.04</v>
      </c>
      <c r="G241" s="1">
        <v>0</v>
      </c>
      <c r="H241" s="1">
        <v>0</v>
      </c>
      <c r="I241" s="1">
        <v>93.1</v>
      </c>
      <c r="J241" s="1">
        <v>9.6300000000000008</v>
      </c>
      <c r="K241" s="1">
        <v>-2.73</v>
      </c>
    </row>
    <row r="242" spans="1:11" x14ac:dyDescent="0.25">
      <c r="A242">
        <v>394</v>
      </c>
      <c r="B242" t="s">
        <v>227</v>
      </c>
      <c r="C242" s="1">
        <v>70836248.239999995</v>
      </c>
      <c r="D242" s="1">
        <v>0</v>
      </c>
      <c r="E242" s="1">
        <v>55276850.759999998</v>
      </c>
      <c r="F242" s="1">
        <v>13686936.08</v>
      </c>
      <c r="G242" s="1">
        <v>494047.37</v>
      </c>
      <c r="H242" s="1">
        <v>413453.99</v>
      </c>
      <c r="I242" s="1">
        <v>77.34</v>
      </c>
      <c r="J242" s="1">
        <v>18.739999999999998</v>
      </c>
      <c r="K242" s="1">
        <v>3.92</v>
      </c>
    </row>
    <row r="243" spans="1:11" x14ac:dyDescent="0.25">
      <c r="A243">
        <v>245</v>
      </c>
      <c r="B243" t="s">
        <v>228</v>
      </c>
      <c r="C243" s="1">
        <v>1106823.77</v>
      </c>
      <c r="D243" s="1">
        <v>0</v>
      </c>
      <c r="E243" s="1">
        <v>969130.31</v>
      </c>
      <c r="F243" s="1">
        <v>81061.070000000007</v>
      </c>
      <c r="G243" s="1">
        <v>0</v>
      </c>
      <c r="H243" s="1">
        <v>0</v>
      </c>
      <c r="I243" s="1">
        <v>87.56</v>
      </c>
      <c r="J243" s="1">
        <v>7.32</v>
      </c>
      <c r="K243" s="1">
        <v>5.12</v>
      </c>
    </row>
    <row r="244" spans="1:11" x14ac:dyDescent="0.25">
      <c r="A244">
        <v>246</v>
      </c>
      <c r="B244" t="s">
        <v>229</v>
      </c>
      <c r="C244" s="1">
        <v>5416311.4400000004</v>
      </c>
      <c r="D244" s="1">
        <v>0</v>
      </c>
      <c r="E244" s="1">
        <v>4728633.1399999997</v>
      </c>
      <c r="F244" s="1">
        <v>1208527.83</v>
      </c>
      <c r="G244" s="1">
        <v>0</v>
      </c>
      <c r="H244" s="1">
        <v>19717.330000000002</v>
      </c>
      <c r="I244" s="1">
        <v>87.3</v>
      </c>
      <c r="J244" s="1">
        <v>21.95</v>
      </c>
      <c r="K244" s="1">
        <v>-9.25</v>
      </c>
    </row>
    <row r="245" spans="1:11" x14ac:dyDescent="0.25">
      <c r="A245">
        <v>247</v>
      </c>
      <c r="B245" t="s">
        <v>230</v>
      </c>
      <c r="C245" s="1">
        <v>3904034.27</v>
      </c>
      <c r="D245" s="1">
        <v>0</v>
      </c>
      <c r="E245" s="1">
        <v>2861176.8</v>
      </c>
      <c r="F245" s="1">
        <v>967656.33</v>
      </c>
      <c r="G245" s="1">
        <v>0</v>
      </c>
      <c r="H245" s="1">
        <v>0</v>
      </c>
      <c r="I245" s="1">
        <v>73.290000000000006</v>
      </c>
      <c r="J245" s="1">
        <v>24.79</v>
      </c>
      <c r="K245" s="1">
        <v>1.93</v>
      </c>
    </row>
    <row r="246" spans="1:11" x14ac:dyDescent="0.25">
      <c r="A246">
        <v>282</v>
      </c>
      <c r="B246" t="s">
        <v>231</v>
      </c>
      <c r="C246" s="1">
        <v>3114361.13</v>
      </c>
      <c r="D246" s="1">
        <v>0</v>
      </c>
      <c r="E246" s="1">
        <v>1636634.95</v>
      </c>
      <c r="F246" s="1">
        <v>1686155.82</v>
      </c>
      <c r="G246" s="1">
        <v>0</v>
      </c>
      <c r="H246" s="1">
        <v>41881.519999999997</v>
      </c>
      <c r="I246" s="1">
        <v>52.55</v>
      </c>
      <c r="J246" s="1">
        <v>52.8</v>
      </c>
      <c r="K246" s="1">
        <v>-5.35</v>
      </c>
    </row>
    <row r="247" spans="1:11" x14ac:dyDescent="0.25">
      <c r="A247">
        <v>395</v>
      </c>
      <c r="B247" t="s">
        <v>232</v>
      </c>
      <c r="C247" s="1">
        <v>2349512.7999999998</v>
      </c>
      <c r="D247" s="1">
        <v>0</v>
      </c>
      <c r="E247" s="1">
        <v>1519867.81</v>
      </c>
      <c r="F247" s="1">
        <v>927652.74</v>
      </c>
      <c r="G247" s="1">
        <v>17836.669999999998</v>
      </c>
      <c r="H247" s="1">
        <v>89188.62</v>
      </c>
      <c r="I247" s="1">
        <v>63.93</v>
      </c>
      <c r="J247" s="1">
        <v>35.69</v>
      </c>
      <c r="K247" s="1">
        <v>0.38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175"/>
  <sheetViews>
    <sheetView workbookViewId="0">
      <selection activeCell="I28" sqref="I28"/>
    </sheetView>
  </sheetViews>
  <sheetFormatPr defaultRowHeight="15" x14ac:dyDescent="0.25"/>
  <cols>
    <col min="1" max="1" width="13.140625" style="5" bestFit="1" customWidth="1"/>
    <col min="2" max="2" width="28.7109375" style="1" bestFit="1" customWidth="1"/>
    <col min="3" max="3" width="19.5703125" style="1" bestFit="1" customWidth="1"/>
    <col min="4" max="4" width="11.7109375" style="1" bestFit="1" customWidth="1"/>
    <col min="5" max="5" width="12.7109375" style="1" bestFit="1" customWidth="1"/>
  </cols>
  <sheetData>
    <row r="1" spans="1:5" x14ac:dyDescent="0.25">
      <c r="A1" s="5" t="s">
        <v>0</v>
      </c>
      <c r="B1" s="1" t="s">
        <v>1</v>
      </c>
      <c r="C1" s="1" t="s">
        <v>236</v>
      </c>
      <c r="D1" s="1" t="s">
        <v>237</v>
      </c>
      <c r="E1" s="1" t="s">
        <v>238</v>
      </c>
    </row>
    <row r="2" spans="1:5" x14ac:dyDescent="0.25">
      <c r="A2" s="5">
        <v>386</v>
      </c>
      <c r="B2" s="1" t="s">
        <v>239</v>
      </c>
      <c r="C2" s="1">
        <v>91732.03</v>
      </c>
      <c r="D2" s="1">
        <v>0</v>
      </c>
      <c r="E2" s="1">
        <v>91732.03</v>
      </c>
    </row>
    <row r="3" spans="1:5" x14ac:dyDescent="0.25">
      <c r="A3" s="5">
        <v>1</v>
      </c>
      <c r="B3" s="1" t="s">
        <v>240</v>
      </c>
      <c r="C3" s="1">
        <v>473489.1</v>
      </c>
      <c r="D3" s="1">
        <v>0</v>
      </c>
      <c r="E3" s="1">
        <v>473489.1</v>
      </c>
    </row>
    <row r="4" spans="1:5" x14ac:dyDescent="0.25">
      <c r="A4" s="5">
        <v>249</v>
      </c>
      <c r="B4" s="1" t="s">
        <v>241</v>
      </c>
      <c r="C4" s="1">
        <v>383209.57</v>
      </c>
      <c r="D4" s="1">
        <v>17956.88</v>
      </c>
      <c r="E4" s="1">
        <v>365560.53</v>
      </c>
    </row>
    <row r="5" spans="1:5" x14ac:dyDescent="0.25">
      <c r="A5" s="5">
        <v>2</v>
      </c>
      <c r="B5" s="1" t="s">
        <v>242</v>
      </c>
      <c r="C5" s="1">
        <v>347832.71</v>
      </c>
      <c r="D5" s="1">
        <v>0</v>
      </c>
      <c r="E5" s="1">
        <v>347832.71</v>
      </c>
    </row>
    <row r="6" spans="1:5" x14ac:dyDescent="0.25">
      <c r="A6" s="5">
        <v>4</v>
      </c>
      <c r="B6" s="1" t="s">
        <v>11</v>
      </c>
      <c r="C6" s="1">
        <v>93433.600000000006</v>
      </c>
      <c r="D6" s="1">
        <v>0</v>
      </c>
      <c r="E6" s="1">
        <v>93433.600000000006</v>
      </c>
    </row>
    <row r="7" spans="1:5" x14ac:dyDescent="0.25">
      <c r="A7" s="5">
        <v>387</v>
      </c>
      <c r="B7" s="1" t="s">
        <v>12</v>
      </c>
      <c r="C7" s="1">
        <v>17238645.3600001</v>
      </c>
      <c r="D7" s="1">
        <v>39028.85</v>
      </c>
      <c r="E7" s="1">
        <v>17208821.2700001</v>
      </c>
    </row>
    <row r="8" spans="1:5" x14ac:dyDescent="0.25">
      <c r="A8" s="5">
        <v>5</v>
      </c>
      <c r="B8" s="1" t="s">
        <v>13</v>
      </c>
      <c r="C8" s="1">
        <v>120888.74</v>
      </c>
      <c r="D8" s="1">
        <v>0</v>
      </c>
      <c r="E8" s="1">
        <v>120888.74</v>
      </c>
    </row>
    <row r="9" spans="1:5" x14ac:dyDescent="0.25">
      <c r="A9" s="5">
        <v>8</v>
      </c>
      <c r="B9" s="1" t="s">
        <v>17</v>
      </c>
      <c r="C9" s="1">
        <v>26002.95</v>
      </c>
      <c r="D9" s="1">
        <v>87.98</v>
      </c>
      <c r="E9" s="1">
        <v>25914.97</v>
      </c>
    </row>
    <row r="10" spans="1:5" x14ac:dyDescent="0.25">
      <c r="A10" s="5">
        <v>388</v>
      </c>
      <c r="B10" s="1" t="s">
        <v>18</v>
      </c>
      <c r="C10" s="1">
        <v>13.5</v>
      </c>
      <c r="D10" s="1">
        <v>0</v>
      </c>
      <c r="E10" s="1">
        <v>13.5</v>
      </c>
    </row>
    <row r="11" spans="1:5" x14ac:dyDescent="0.25">
      <c r="A11" s="5">
        <v>10</v>
      </c>
      <c r="B11" s="1" t="s">
        <v>20</v>
      </c>
      <c r="C11" s="1">
        <v>1652.8</v>
      </c>
      <c r="D11" s="1">
        <v>0</v>
      </c>
      <c r="E11" s="1">
        <v>1652.8</v>
      </c>
    </row>
    <row r="12" spans="1:5" x14ac:dyDescent="0.25">
      <c r="A12" s="5">
        <v>11</v>
      </c>
      <c r="B12" s="1" t="s">
        <v>21</v>
      </c>
      <c r="C12" s="1">
        <v>49845310.32</v>
      </c>
      <c r="D12" s="1">
        <v>3417957.91</v>
      </c>
      <c r="E12" s="1">
        <v>46427352.409999996</v>
      </c>
    </row>
    <row r="13" spans="1:5" x14ac:dyDescent="0.25">
      <c r="A13" s="5">
        <v>17</v>
      </c>
      <c r="B13" s="1" t="s">
        <v>23</v>
      </c>
      <c r="C13" s="1">
        <v>431127.44</v>
      </c>
      <c r="D13" s="1">
        <v>0</v>
      </c>
      <c r="E13" s="1">
        <v>431127.44</v>
      </c>
    </row>
    <row r="14" spans="1:5" x14ac:dyDescent="0.25">
      <c r="A14" s="5">
        <v>19</v>
      </c>
      <c r="B14" s="1" t="s">
        <v>24</v>
      </c>
      <c r="C14" s="1">
        <v>9061286.1600000001</v>
      </c>
      <c r="D14" s="1">
        <v>106590</v>
      </c>
      <c r="E14" s="1">
        <v>9268442.1600000001</v>
      </c>
    </row>
    <row r="15" spans="1:5" x14ac:dyDescent="0.25">
      <c r="A15" s="5">
        <v>290</v>
      </c>
      <c r="B15" s="1" t="s">
        <v>243</v>
      </c>
      <c r="C15" s="1">
        <v>377730.84</v>
      </c>
      <c r="D15" s="1">
        <v>886.57</v>
      </c>
      <c r="E15" s="1">
        <v>376844.27</v>
      </c>
    </row>
    <row r="16" spans="1:5" x14ac:dyDescent="0.25">
      <c r="A16" s="5">
        <v>20</v>
      </c>
      <c r="B16" s="1" t="s">
        <v>25</v>
      </c>
      <c r="C16" s="1">
        <v>303619.87</v>
      </c>
      <c r="D16" s="1">
        <v>0</v>
      </c>
      <c r="E16" s="1">
        <v>303619.87</v>
      </c>
    </row>
    <row r="17" spans="1:5" x14ac:dyDescent="0.25">
      <c r="A17" s="5">
        <v>22</v>
      </c>
      <c r="B17" s="1" t="s">
        <v>27</v>
      </c>
      <c r="C17" s="1">
        <v>326693.08</v>
      </c>
      <c r="D17" s="1">
        <v>0</v>
      </c>
      <c r="E17" s="1">
        <v>326693.08</v>
      </c>
    </row>
    <row r="18" spans="1:5" x14ac:dyDescent="0.25">
      <c r="A18" s="5">
        <v>26</v>
      </c>
      <c r="B18" s="1" t="s">
        <v>31</v>
      </c>
      <c r="C18" s="1">
        <v>65812.100000000006</v>
      </c>
      <c r="D18" s="1">
        <v>0</v>
      </c>
      <c r="E18" s="1">
        <v>65812.100000000006</v>
      </c>
    </row>
    <row r="19" spans="1:5" x14ac:dyDescent="0.25">
      <c r="A19" s="5">
        <v>27</v>
      </c>
      <c r="B19" s="1" t="s">
        <v>32</v>
      </c>
      <c r="C19" s="1">
        <v>121672.06</v>
      </c>
      <c r="D19" s="1">
        <v>2000</v>
      </c>
      <c r="E19" s="1">
        <v>119672.06</v>
      </c>
    </row>
    <row r="20" spans="1:5" x14ac:dyDescent="0.25">
      <c r="A20" s="5">
        <v>28</v>
      </c>
      <c r="B20" s="1" t="s">
        <v>33</v>
      </c>
      <c r="C20" s="1">
        <v>397599.6</v>
      </c>
      <c r="D20" s="1">
        <v>3142.2</v>
      </c>
      <c r="E20" s="1">
        <v>394457.4</v>
      </c>
    </row>
    <row r="21" spans="1:5" x14ac:dyDescent="0.25">
      <c r="A21" s="5">
        <v>29</v>
      </c>
      <c r="B21" s="1" t="s">
        <v>34</v>
      </c>
      <c r="C21" s="1">
        <v>163.44999999999999</v>
      </c>
      <c r="D21" s="1">
        <v>0</v>
      </c>
      <c r="E21" s="1">
        <v>163.44999999999999</v>
      </c>
    </row>
    <row r="22" spans="1:5" x14ac:dyDescent="0.25">
      <c r="A22" s="5">
        <v>32</v>
      </c>
      <c r="B22" s="1" t="s">
        <v>36</v>
      </c>
      <c r="C22" s="1">
        <v>40359.57</v>
      </c>
      <c r="D22" s="1">
        <v>4676.5</v>
      </c>
      <c r="E22" s="1">
        <v>35683.07</v>
      </c>
    </row>
    <row r="23" spans="1:5" x14ac:dyDescent="0.25">
      <c r="A23" s="5">
        <v>33</v>
      </c>
      <c r="B23" s="1" t="s">
        <v>37</v>
      </c>
      <c r="C23" s="1">
        <v>24496.58</v>
      </c>
      <c r="D23" s="1">
        <v>0</v>
      </c>
      <c r="E23" s="1">
        <v>24496.58</v>
      </c>
    </row>
    <row r="24" spans="1:5" x14ac:dyDescent="0.25">
      <c r="A24" s="5">
        <v>34</v>
      </c>
      <c r="B24" s="1" t="s">
        <v>38</v>
      </c>
      <c r="C24" s="1">
        <v>423.2</v>
      </c>
      <c r="D24" s="1">
        <v>0</v>
      </c>
      <c r="E24" s="1">
        <v>423.2</v>
      </c>
    </row>
    <row r="25" spans="1:5" x14ac:dyDescent="0.25">
      <c r="A25" s="5">
        <v>35</v>
      </c>
      <c r="B25" s="1" t="s">
        <v>39</v>
      </c>
      <c r="C25" s="1">
        <v>24110.46</v>
      </c>
      <c r="D25" s="1">
        <v>0</v>
      </c>
      <c r="E25" s="1">
        <v>24110.46</v>
      </c>
    </row>
    <row r="26" spans="1:5" x14ac:dyDescent="0.25">
      <c r="A26" s="5">
        <v>37</v>
      </c>
      <c r="B26" s="1" t="s">
        <v>42</v>
      </c>
      <c r="C26" s="1">
        <v>23894.42</v>
      </c>
      <c r="D26" s="1">
        <v>0</v>
      </c>
      <c r="E26" s="1">
        <v>23894.42</v>
      </c>
    </row>
    <row r="27" spans="1:5" x14ac:dyDescent="0.25">
      <c r="A27" s="5">
        <v>38</v>
      </c>
      <c r="B27" s="1" t="s">
        <v>43</v>
      </c>
      <c r="C27" s="1">
        <v>225104.57</v>
      </c>
      <c r="D27" s="1">
        <v>0</v>
      </c>
      <c r="E27" s="1">
        <v>225104.57</v>
      </c>
    </row>
    <row r="28" spans="1:5" x14ac:dyDescent="0.25">
      <c r="A28" s="5">
        <v>40</v>
      </c>
      <c r="B28" s="1" t="s">
        <v>46</v>
      </c>
      <c r="C28" s="1">
        <v>1429396.76</v>
      </c>
      <c r="D28" s="1">
        <v>0</v>
      </c>
      <c r="E28" s="1">
        <v>1444053.96</v>
      </c>
    </row>
    <row r="29" spans="1:5" x14ac:dyDescent="0.25">
      <c r="A29" s="5">
        <v>41</v>
      </c>
      <c r="B29" s="1" t="s">
        <v>47</v>
      </c>
      <c r="C29" s="1">
        <v>1573567.08</v>
      </c>
      <c r="D29" s="1">
        <v>0</v>
      </c>
      <c r="E29" s="1">
        <v>1573567.08</v>
      </c>
    </row>
    <row r="30" spans="1:5" x14ac:dyDescent="0.25">
      <c r="A30" s="5">
        <v>42</v>
      </c>
      <c r="B30" s="1" t="s">
        <v>48</v>
      </c>
      <c r="C30" s="1">
        <v>21855.61</v>
      </c>
      <c r="D30" s="1">
        <v>0</v>
      </c>
      <c r="E30" s="1">
        <v>21855.61</v>
      </c>
    </row>
    <row r="31" spans="1:5" x14ac:dyDescent="0.25">
      <c r="A31" s="5">
        <v>43</v>
      </c>
      <c r="B31" s="1" t="s">
        <v>49</v>
      </c>
      <c r="C31" s="1">
        <v>735042.7</v>
      </c>
      <c r="D31" s="1">
        <v>0</v>
      </c>
      <c r="E31" s="1">
        <v>735042.7</v>
      </c>
    </row>
    <row r="32" spans="1:5" x14ac:dyDescent="0.25">
      <c r="A32" s="5">
        <v>44</v>
      </c>
      <c r="B32" s="1" t="s">
        <v>50</v>
      </c>
      <c r="C32" s="1">
        <v>1085346.99</v>
      </c>
      <c r="D32" s="1">
        <v>96705.1</v>
      </c>
      <c r="E32" s="1">
        <v>988641.89</v>
      </c>
    </row>
    <row r="33" spans="1:5" x14ac:dyDescent="0.25">
      <c r="A33" s="5">
        <v>45</v>
      </c>
      <c r="B33" s="1" t="s">
        <v>51</v>
      </c>
      <c r="C33" s="1">
        <v>19961740.260000002</v>
      </c>
      <c r="D33" s="1">
        <v>393233.2</v>
      </c>
      <c r="E33" s="1">
        <v>19740947.059999999</v>
      </c>
    </row>
    <row r="34" spans="1:5" x14ac:dyDescent="0.25">
      <c r="A34" s="5">
        <v>46</v>
      </c>
      <c r="B34" s="1" t="s">
        <v>53</v>
      </c>
      <c r="C34" s="1">
        <v>3958.92</v>
      </c>
      <c r="D34" s="1">
        <v>0</v>
      </c>
      <c r="E34" s="1">
        <v>3958.92</v>
      </c>
    </row>
    <row r="35" spans="1:5" x14ac:dyDescent="0.25">
      <c r="A35" s="5">
        <v>47</v>
      </c>
      <c r="B35" s="1" t="s">
        <v>54</v>
      </c>
      <c r="C35" s="1">
        <v>37458.74</v>
      </c>
      <c r="D35" s="1">
        <v>0</v>
      </c>
      <c r="E35" s="1">
        <v>37458.74</v>
      </c>
    </row>
    <row r="36" spans="1:5" x14ac:dyDescent="0.25">
      <c r="A36" s="5">
        <v>49</v>
      </c>
      <c r="B36" s="1" t="s">
        <v>56</v>
      </c>
      <c r="C36" s="1">
        <v>247123.45</v>
      </c>
      <c r="D36" s="1">
        <v>600.99</v>
      </c>
      <c r="E36" s="1">
        <v>246522.46</v>
      </c>
    </row>
    <row r="37" spans="1:5" x14ac:dyDescent="0.25">
      <c r="A37" s="5">
        <v>512</v>
      </c>
      <c r="B37" s="1" t="s">
        <v>57</v>
      </c>
      <c r="C37" s="1">
        <v>72157.89</v>
      </c>
      <c r="D37" s="1">
        <v>0</v>
      </c>
      <c r="E37" s="1">
        <v>72157.89</v>
      </c>
    </row>
    <row r="38" spans="1:5" x14ac:dyDescent="0.25">
      <c r="A38" s="5">
        <v>50</v>
      </c>
      <c r="B38" s="1" t="s">
        <v>58</v>
      </c>
      <c r="C38" s="1">
        <v>44190.18</v>
      </c>
      <c r="D38" s="1">
        <v>0</v>
      </c>
      <c r="E38" s="1">
        <v>44190.18</v>
      </c>
    </row>
    <row r="39" spans="1:5" x14ac:dyDescent="0.25">
      <c r="A39" s="5">
        <v>51</v>
      </c>
      <c r="B39" s="1" t="s">
        <v>59</v>
      </c>
      <c r="C39" s="1">
        <v>34.4</v>
      </c>
      <c r="D39" s="1">
        <v>0</v>
      </c>
      <c r="E39" s="1">
        <v>34.4</v>
      </c>
    </row>
    <row r="40" spans="1:5" x14ac:dyDescent="0.25">
      <c r="A40" s="5">
        <v>53</v>
      </c>
      <c r="B40" s="1" t="s">
        <v>244</v>
      </c>
      <c r="C40" s="1">
        <v>2236500.4500000002</v>
      </c>
      <c r="D40" s="1">
        <v>0</v>
      </c>
      <c r="E40" s="1">
        <v>2236500.4500000002</v>
      </c>
    </row>
    <row r="41" spans="1:5" x14ac:dyDescent="0.25">
      <c r="A41" s="5">
        <v>58</v>
      </c>
      <c r="B41" s="1" t="s">
        <v>61</v>
      </c>
      <c r="C41" s="1">
        <v>3628.51</v>
      </c>
      <c r="D41" s="1">
        <v>341.63</v>
      </c>
      <c r="E41" s="1">
        <v>3286.88</v>
      </c>
    </row>
    <row r="42" spans="1:5" x14ac:dyDescent="0.25">
      <c r="A42" s="5">
        <v>59</v>
      </c>
      <c r="B42" s="1" t="s">
        <v>62</v>
      </c>
      <c r="C42" s="1">
        <v>55664.28</v>
      </c>
      <c r="D42" s="1">
        <v>0</v>
      </c>
      <c r="E42" s="1">
        <v>55664.28</v>
      </c>
    </row>
    <row r="43" spans="1:5" x14ac:dyDescent="0.25">
      <c r="A43" s="5">
        <v>60</v>
      </c>
      <c r="B43" s="1" t="s">
        <v>63</v>
      </c>
      <c r="C43" s="1">
        <v>424701.79</v>
      </c>
      <c r="D43" s="1">
        <v>0</v>
      </c>
      <c r="E43" s="1">
        <v>424701.79</v>
      </c>
    </row>
    <row r="44" spans="1:5" x14ac:dyDescent="0.25">
      <c r="A44" s="5">
        <v>291</v>
      </c>
      <c r="B44" s="1" t="s">
        <v>65</v>
      </c>
      <c r="C44" s="1">
        <v>2091547.07</v>
      </c>
      <c r="D44" s="1">
        <v>1691.24</v>
      </c>
      <c r="E44" s="1">
        <v>2089855.83</v>
      </c>
    </row>
    <row r="45" spans="1:5" x14ac:dyDescent="0.25">
      <c r="A45" s="5">
        <v>283</v>
      </c>
      <c r="B45" s="1" t="s">
        <v>66</v>
      </c>
      <c r="C45" s="1">
        <v>7226.09</v>
      </c>
      <c r="D45" s="1">
        <v>0</v>
      </c>
      <c r="E45" s="1">
        <v>7226.09</v>
      </c>
    </row>
    <row r="46" spans="1:5" x14ac:dyDescent="0.25">
      <c r="A46" s="5">
        <v>275</v>
      </c>
      <c r="B46" s="1" t="s">
        <v>67</v>
      </c>
      <c r="C46" s="1">
        <v>12133.2</v>
      </c>
      <c r="D46" s="1">
        <v>0</v>
      </c>
      <c r="E46" s="1">
        <v>12133.2</v>
      </c>
    </row>
    <row r="47" spans="1:5" x14ac:dyDescent="0.25">
      <c r="A47" s="5">
        <v>63</v>
      </c>
      <c r="B47" s="1" t="s">
        <v>69</v>
      </c>
      <c r="C47" s="1">
        <v>10840</v>
      </c>
      <c r="D47" s="1">
        <v>0</v>
      </c>
      <c r="E47" s="1">
        <v>10840</v>
      </c>
    </row>
    <row r="48" spans="1:5" x14ac:dyDescent="0.25">
      <c r="A48" s="5">
        <v>65</v>
      </c>
      <c r="B48" s="1" t="s">
        <v>71</v>
      </c>
      <c r="C48" s="1">
        <v>379819.67</v>
      </c>
      <c r="D48" s="1">
        <v>0</v>
      </c>
      <c r="E48" s="1">
        <v>379819.67</v>
      </c>
    </row>
    <row r="49" spans="1:5" x14ac:dyDescent="0.25">
      <c r="A49" s="5">
        <v>66</v>
      </c>
      <c r="B49" s="1" t="s">
        <v>72</v>
      </c>
      <c r="C49" s="1">
        <v>225323.56</v>
      </c>
      <c r="D49" s="1">
        <v>0</v>
      </c>
      <c r="E49" s="1">
        <v>225323.56</v>
      </c>
    </row>
    <row r="50" spans="1:5" x14ac:dyDescent="0.25">
      <c r="A50" s="5">
        <v>69</v>
      </c>
      <c r="B50" s="1" t="s">
        <v>74</v>
      </c>
      <c r="C50" s="1">
        <v>28970.51</v>
      </c>
      <c r="D50" s="1">
        <v>0</v>
      </c>
      <c r="E50" s="1">
        <v>28970.51</v>
      </c>
    </row>
    <row r="51" spans="1:5" x14ac:dyDescent="0.25">
      <c r="A51" s="5">
        <v>70</v>
      </c>
      <c r="B51" s="1" t="s">
        <v>75</v>
      </c>
      <c r="C51" s="1">
        <v>610310.96</v>
      </c>
      <c r="D51" s="1">
        <v>191.6</v>
      </c>
      <c r="E51" s="1">
        <v>610119.36</v>
      </c>
    </row>
    <row r="52" spans="1:5" x14ac:dyDescent="0.25">
      <c r="A52" s="5">
        <v>72</v>
      </c>
      <c r="B52" s="1" t="s">
        <v>77</v>
      </c>
      <c r="C52" s="1">
        <v>41795.519999999997</v>
      </c>
      <c r="D52" s="1">
        <v>36.89</v>
      </c>
      <c r="E52" s="1">
        <v>41758.629999999997</v>
      </c>
    </row>
    <row r="53" spans="1:5" x14ac:dyDescent="0.25">
      <c r="A53" s="5">
        <v>73</v>
      </c>
      <c r="B53" s="1" t="s">
        <v>78</v>
      </c>
      <c r="C53" s="1">
        <v>79687.22</v>
      </c>
      <c r="D53" s="1">
        <v>1915.84</v>
      </c>
      <c r="E53" s="1">
        <v>77771.38</v>
      </c>
    </row>
    <row r="54" spans="1:5" x14ac:dyDescent="0.25">
      <c r="A54" s="5">
        <v>74</v>
      </c>
      <c r="B54" s="1" t="s">
        <v>79</v>
      </c>
      <c r="C54" s="1">
        <v>68604.289999999994</v>
      </c>
      <c r="D54" s="1">
        <v>0</v>
      </c>
      <c r="E54" s="1">
        <v>68604.289999999994</v>
      </c>
    </row>
    <row r="55" spans="1:5" x14ac:dyDescent="0.25">
      <c r="A55" s="5">
        <v>75</v>
      </c>
      <c r="B55" s="1" t="s">
        <v>80</v>
      </c>
      <c r="C55" s="1">
        <v>19387.599999999999</v>
      </c>
      <c r="D55" s="1">
        <v>0</v>
      </c>
      <c r="E55" s="1">
        <v>19387.599999999999</v>
      </c>
    </row>
    <row r="56" spans="1:5" x14ac:dyDescent="0.25">
      <c r="A56" s="5">
        <v>77</v>
      </c>
      <c r="B56" s="1" t="s">
        <v>81</v>
      </c>
      <c r="C56" s="1">
        <v>18932.55</v>
      </c>
      <c r="D56" s="1">
        <v>1545.02</v>
      </c>
      <c r="E56" s="1">
        <v>17387.53</v>
      </c>
    </row>
    <row r="57" spans="1:5" x14ac:dyDescent="0.25">
      <c r="A57" s="5">
        <v>78</v>
      </c>
      <c r="B57" s="1" t="s">
        <v>82</v>
      </c>
      <c r="C57" s="1">
        <v>73645.490000000005</v>
      </c>
      <c r="D57" s="1">
        <v>0</v>
      </c>
      <c r="E57" s="1">
        <v>73645.490000000005</v>
      </c>
    </row>
    <row r="58" spans="1:5" x14ac:dyDescent="0.25">
      <c r="A58" s="5">
        <v>79</v>
      </c>
      <c r="B58" s="1" t="s">
        <v>83</v>
      </c>
      <c r="C58" s="1">
        <v>2084.5700000000002</v>
      </c>
      <c r="D58" s="1">
        <v>0</v>
      </c>
      <c r="E58" s="1">
        <v>2084.5700000000002</v>
      </c>
    </row>
    <row r="59" spans="1:5" x14ac:dyDescent="0.25">
      <c r="A59" s="5">
        <v>80</v>
      </c>
      <c r="B59" s="1" t="s">
        <v>84</v>
      </c>
      <c r="C59" s="1">
        <v>112792.54</v>
      </c>
      <c r="D59" s="1">
        <v>0</v>
      </c>
      <c r="E59" s="1">
        <v>112792.54</v>
      </c>
    </row>
    <row r="60" spans="1:5" x14ac:dyDescent="0.25">
      <c r="A60" s="5">
        <v>81</v>
      </c>
      <c r="B60" s="1" t="s">
        <v>85</v>
      </c>
      <c r="C60" s="1">
        <v>22219.03</v>
      </c>
      <c r="D60" s="1">
        <v>0</v>
      </c>
      <c r="E60" s="1">
        <v>22219.03</v>
      </c>
    </row>
    <row r="61" spans="1:5" x14ac:dyDescent="0.25">
      <c r="A61" s="5">
        <v>82</v>
      </c>
      <c r="B61" s="1" t="s">
        <v>86</v>
      </c>
      <c r="C61" s="1">
        <v>1066827.29</v>
      </c>
      <c r="D61" s="1">
        <v>0</v>
      </c>
      <c r="E61" s="1">
        <v>1066827.29</v>
      </c>
    </row>
    <row r="62" spans="1:5" x14ac:dyDescent="0.25">
      <c r="A62" s="5">
        <v>83</v>
      </c>
      <c r="B62" s="1" t="s">
        <v>87</v>
      </c>
      <c r="C62" s="1">
        <v>45678.9</v>
      </c>
      <c r="D62" s="1">
        <v>0</v>
      </c>
      <c r="E62" s="1">
        <v>45678.9</v>
      </c>
    </row>
    <row r="63" spans="1:5" x14ac:dyDescent="0.25">
      <c r="A63" s="5">
        <v>84</v>
      </c>
      <c r="B63" s="1" t="s">
        <v>88</v>
      </c>
      <c r="C63" s="1">
        <v>44128622.060000002</v>
      </c>
      <c r="D63" s="1">
        <v>4409524.3899999997</v>
      </c>
      <c r="E63" s="1">
        <v>39719097.670000002</v>
      </c>
    </row>
    <row r="64" spans="1:5" x14ac:dyDescent="0.25">
      <c r="A64" s="5">
        <v>475</v>
      </c>
      <c r="B64" s="1" t="s">
        <v>90</v>
      </c>
      <c r="C64" s="1">
        <v>865.3</v>
      </c>
      <c r="D64" s="1">
        <v>0</v>
      </c>
      <c r="E64" s="1">
        <v>865.3</v>
      </c>
    </row>
    <row r="65" spans="1:5" x14ac:dyDescent="0.25">
      <c r="A65" s="5">
        <v>86</v>
      </c>
      <c r="B65" s="1" t="s">
        <v>91</v>
      </c>
      <c r="C65" s="1">
        <v>154712.71</v>
      </c>
      <c r="D65" s="1">
        <v>11026</v>
      </c>
      <c r="E65" s="1">
        <v>143686.71</v>
      </c>
    </row>
    <row r="66" spans="1:5" x14ac:dyDescent="0.25">
      <c r="A66" s="5">
        <v>87</v>
      </c>
      <c r="B66" s="1" t="s">
        <v>92</v>
      </c>
      <c r="C66" s="1">
        <v>36285.339999999997</v>
      </c>
      <c r="D66" s="1">
        <v>0</v>
      </c>
      <c r="E66" s="1">
        <v>36285.339999999997</v>
      </c>
    </row>
    <row r="67" spans="1:5" x14ac:dyDescent="0.25">
      <c r="A67" s="5">
        <v>88</v>
      </c>
      <c r="B67" s="1" t="s">
        <v>93</v>
      </c>
      <c r="C67" s="1">
        <v>1858218.52</v>
      </c>
      <c r="D67" s="1">
        <v>22650.67</v>
      </c>
      <c r="E67" s="1">
        <v>1835567.85</v>
      </c>
    </row>
    <row r="68" spans="1:5" x14ac:dyDescent="0.25">
      <c r="A68" s="5">
        <v>89</v>
      </c>
      <c r="B68" s="1" t="s">
        <v>94</v>
      </c>
      <c r="C68" s="1">
        <v>4375260</v>
      </c>
      <c r="D68" s="1">
        <v>96360</v>
      </c>
      <c r="E68" s="1">
        <v>4278900</v>
      </c>
    </row>
    <row r="69" spans="1:5" x14ac:dyDescent="0.25">
      <c r="A69" s="5">
        <v>99</v>
      </c>
      <c r="B69" s="1" t="s">
        <v>95</v>
      </c>
      <c r="C69" s="1">
        <v>4124098.8</v>
      </c>
      <c r="D69" s="1">
        <v>2200</v>
      </c>
      <c r="E69" s="1">
        <v>4121898.8</v>
      </c>
    </row>
    <row r="70" spans="1:5" x14ac:dyDescent="0.25">
      <c r="A70" s="5">
        <v>100</v>
      </c>
      <c r="B70" s="1" t="s">
        <v>96</v>
      </c>
      <c r="C70" s="1">
        <v>248655.25</v>
      </c>
      <c r="D70" s="1">
        <v>0</v>
      </c>
      <c r="E70" s="1">
        <v>248655.25</v>
      </c>
    </row>
    <row r="71" spans="1:5" x14ac:dyDescent="0.25">
      <c r="A71" s="5">
        <v>101</v>
      </c>
      <c r="B71" s="1" t="s">
        <v>97</v>
      </c>
      <c r="C71" s="1">
        <v>2142205.84</v>
      </c>
      <c r="D71" s="1">
        <v>0</v>
      </c>
      <c r="E71" s="1">
        <v>2142205.84</v>
      </c>
    </row>
    <row r="72" spans="1:5" x14ac:dyDescent="0.25">
      <c r="A72" s="5">
        <v>102</v>
      </c>
      <c r="B72" s="1" t="s">
        <v>245</v>
      </c>
      <c r="C72" s="1">
        <v>34013.18</v>
      </c>
      <c r="D72" s="1">
        <v>0</v>
      </c>
      <c r="E72" s="1">
        <v>34013.18</v>
      </c>
    </row>
    <row r="73" spans="1:5" x14ac:dyDescent="0.25">
      <c r="A73" s="5">
        <v>103</v>
      </c>
      <c r="B73" s="1" t="s">
        <v>98</v>
      </c>
      <c r="C73" s="1">
        <v>9109.7999999999993</v>
      </c>
      <c r="D73" s="1">
        <v>0</v>
      </c>
      <c r="E73" s="1">
        <v>9109.7999999999993</v>
      </c>
    </row>
    <row r="74" spans="1:5" x14ac:dyDescent="0.25">
      <c r="A74" s="5">
        <v>280</v>
      </c>
      <c r="B74" s="1" t="s">
        <v>99</v>
      </c>
      <c r="C74" s="1">
        <v>64005.16</v>
      </c>
      <c r="D74" s="1">
        <v>0</v>
      </c>
      <c r="E74" s="1">
        <v>64005.16</v>
      </c>
    </row>
    <row r="75" spans="1:5" x14ac:dyDescent="0.25">
      <c r="A75" s="5">
        <v>106</v>
      </c>
      <c r="B75" s="1" t="s">
        <v>102</v>
      </c>
      <c r="C75" s="1">
        <v>166230.07999999999</v>
      </c>
      <c r="D75" s="1">
        <v>0</v>
      </c>
      <c r="E75" s="1">
        <v>166230.07999999999</v>
      </c>
    </row>
    <row r="76" spans="1:5" x14ac:dyDescent="0.25">
      <c r="A76" s="5">
        <v>107</v>
      </c>
      <c r="B76" s="1" t="s">
        <v>103</v>
      </c>
      <c r="C76" s="1">
        <v>24939.040000000001</v>
      </c>
      <c r="D76" s="1">
        <v>0</v>
      </c>
      <c r="E76" s="1">
        <v>24939.040000000001</v>
      </c>
    </row>
    <row r="77" spans="1:5" x14ac:dyDescent="0.25">
      <c r="A77" s="5">
        <v>108</v>
      </c>
      <c r="B77" s="1" t="s">
        <v>104</v>
      </c>
      <c r="C77" s="1">
        <v>99393.07</v>
      </c>
      <c r="D77" s="1">
        <v>0</v>
      </c>
      <c r="E77" s="1">
        <v>99393.07</v>
      </c>
    </row>
    <row r="78" spans="1:5" x14ac:dyDescent="0.25">
      <c r="A78" s="5">
        <v>109</v>
      </c>
      <c r="B78" s="1" t="s">
        <v>105</v>
      </c>
      <c r="C78" s="1">
        <v>1244673.42</v>
      </c>
      <c r="D78" s="1">
        <v>0</v>
      </c>
      <c r="E78" s="1">
        <v>1244673.42</v>
      </c>
    </row>
    <row r="79" spans="1:5" x14ac:dyDescent="0.25">
      <c r="A79" s="5">
        <v>295</v>
      </c>
      <c r="B79" s="1" t="s">
        <v>246</v>
      </c>
      <c r="C79" s="1">
        <v>1363727.49</v>
      </c>
      <c r="D79" s="1">
        <v>0</v>
      </c>
      <c r="E79" s="1">
        <v>1363727.49</v>
      </c>
    </row>
    <row r="80" spans="1:5" x14ac:dyDescent="0.25">
      <c r="A80" s="5">
        <v>110</v>
      </c>
      <c r="B80" s="1" t="s">
        <v>106</v>
      </c>
      <c r="C80" s="1">
        <v>121891.38</v>
      </c>
      <c r="D80" s="1">
        <v>0</v>
      </c>
      <c r="E80" s="1">
        <v>121891.38</v>
      </c>
    </row>
    <row r="81" spans="1:5" x14ac:dyDescent="0.25">
      <c r="A81" s="5">
        <v>111</v>
      </c>
      <c r="B81" s="1" t="s">
        <v>107</v>
      </c>
      <c r="C81" s="1">
        <v>173875.68</v>
      </c>
      <c r="D81" s="1">
        <v>87.06</v>
      </c>
      <c r="E81" s="1">
        <v>173788.62</v>
      </c>
    </row>
    <row r="82" spans="1:5" x14ac:dyDescent="0.25">
      <c r="A82" s="5">
        <v>112</v>
      </c>
      <c r="B82" s="1" t="s">
        <v>108</v>
      </c>
      <c r="C82" s="1">
        <v>1506335.18</v>
      </c>
      <c r="D82" s="1">
        <v>3022.68</v>
      </c>
      <c r="E82" s="1">
        <v>1503312.5</v>
      </c>
    </row>
    <row r="83" spans="1:5" x14ac:dyDescent="0.25">
      <c r="A83" s="5">
        <v>113</v>
      </c>
      <c r="B83" s="1" t="s">
        <v>110</v>
      </c>
      <c r="C83" s="1">
        <v>3318237.2499999902</v>
      </c>
      <c r="D83" s="1">
        <v>50050.400000000001</v>
      </c>
      <c r="E83" s="1">
        <v>3268186.85</v>
      </c>
    </row>
    <row r="84" spans="1:5" x14ac:dyDescent="0.25">
      <c r="A84" s="5">
        <v>115</v>
      </c>
      <c r="B84" s="1" t="s">
        <v>111</v>
      </c>
      <c r="C84" s="1">
        <v>153.44</v>
      </c>
      <c r="D84" s="1">
        <v>0</v>
      </c>
      <c r="E84" s="1">
        <v>153.44</v>
      </c>
    </row>
    <row r="85" spans="1:5" x14ac:dyDescent="0.25">
      <c r="A85" s="5">
        <v>116</v>
      </c>
      <c r="B85" s="1" t="s">
        <v>112</v>
      </c>
      <c r="C85" s="1">
        <v>1805821.46</v>
      </c>
      <c r="D85" s="1">
        <v>1125</v>
      </c>
      <c r="E85" s="1">
        <v>1804696.46</v>
      </c>
    </row>
    <row r="86" spans="1:5" x14ac:dyDescent="0.25">
      <c r="A86" s="5">
        <v>118</v>
      </c>
      <c r="B86" s="1" t="s">
        <v>113</v>
      </c>
      <c r="C86" s="1">
        <v>34795.83</v>
      </c>
      <c r="D86" s="1">
        <v>0</v>
      </c>
      <c r="E86" s="1">
        <v>34795.83</v>
      </c>
    </row>
    <row r="87" spans="1:5" x14ac:dyDescent="0.25">
      <c r="A87" s="5">
        <v>119</v>
      </c>
      <c r="B87" s="1" t="s">
        <v>114</v>
      </c>
      <c r="C87" s="1">
        <v>160216.15</v>
      </c>
      <c r="D87" s="1">
        <v>0</v>
      </c>
      <c r="E87" s="1">
        <v>160216.15</v>
      </c>
    </row>
    <row r="88" spans="1:5" x14ac:dyDescent="0.25">
      <c r="A88" s="5">
        <v>120</v>
      </c>
      <c r="B88" s="1" t="s">
        <v>115</v>
      </c>
      <c r="C88" s="1">
        <v>379974.14</v>
      </c>
      <c r="D88" s="1">
        <v>0</v>
      </c>
      <c r="E88" s="1">
        <v>379974.14</v>
      </c>
    </row>
    <row r="89" spans="1:5" x14ac:dyDescent="0.25">
      <c r="A89" s="5">
        <v>121</v>
      </c>
      <c r="B89" s="1" t="s">
        <v>116</v>
      </c>
      <c r="C89" s="1">
        <v>162217.72</v>
      </c>
      <c r="D89" s="1">
        <v>3092.33</v>
      </c>
      <c r="E89" s="1">
        <v>159125.39000000001</v>
      </c>
    </row>
    <row r="90" spans="1:5" x14ac:dyDescent="0.25">
      <c r="A90" s="5">
        <v>123</v>
      </c>
      <c r="B90" s="1" t="s">
        <v>118</v>
      </c>
      <c r="C90" s="1">
        <v>289115.12</v>
      </c>
      <c r="D90" s="1">
        <v>0</v>
      </c>
      <c r="E90" s="1">
        <v>289115.12</v>
      </c>
    </row>
    <row r="91" spans="1:5" x14ac:dyDescent="0.25">
      <c r="A91" s="5">
        <v>124</v>
      </c>
      <c r="B91" s="1" t="s">
        <v>119</v>
      </c>
      <c r="C91" s="1">
        <v>275432.62</v>
      </c>
      <c r="D91" s="1">
        <v>0</v>
      </c>
      <c r="E91" s="1">
        <v>275432.62</v>
      </c>
    </row>
    <row r="92" spans="1:5" x14ac:dyDescent="0.25">
      <c r="A92" s="5">
        <v>125</v>
      </c>
      <c r="B92" s="1" t="s">
        <v>120</v>
      </c>
      <c r="C92" s="1">
        <v>92793.3</v>
      </c>
      <c r="D92" s="1">
        <v>0</v>
      </c>
      <c r="E92" s="1">
        <v>92793.3</v>
      </c>
    </row>
    <row r="93" spans="1:5" x14ac:dyDescent="0.25">
      <c r="A93" s="5">
        <v>126</v>
      </c>
      <c r="B93" s="1" t="s">
        <v>121</v>
      </c>
      <c r="C93" s="1">
        <v>88970.240000000005</v>
      </c>
      <c r="D93" s="1">
        <v>0</v>
      </c>
      <c r="E93" s="1">
        <v>88970.240000000005</v>
      </c>
    </row>
    <row r="94" spans="1:5" x14ac:dyDescent="0.25">
      <c r="A94" s="5">
        <v>136</v>
      </c>
      <c r="B94" s="1" t="s">
        <v>123</v>
      </c>
      <c r="C94" s="1">
        <v>12970</v>
      </c>
      <c r="D94" s="1">
        <v>0</v>
      </c>
      <c r="E94" s="1">
        <v>12970</v>
      </c>
    </row>
    <row r="95" spans="1:5" x14ac:dyDescent="0.25">
      <c r="A95" s="5">
        <v>137</v>
      </c>
      <c r="B95" s="1" t="s">
        <v>124</v>
      </c>
      <c r="C95" s="1">
        <v>757973.36</v>
      </c>
      <c r="D95" s="1">
        <v>0</v>
      </c>
      <c r="E95" s="1">
        <v>931919.72</v>
      </c>
    </row>
    <row r="96" spans="1:5" x14ac:dyDescent="0.25">
      <c r="A96" s="5">
        <v>139</v>
      </c>
      <c r="B96" s="1" t="s">
        <v>125</v>
      </c>
      <c r="C96" s="1">
        <v>13132973.25</v>
      </c>
      <c r="D96" s="1">
        <v>0</v>
      </c>
      <c r="E96" s="1">
        <v>13132973.25</v>
      </c>
    </row>
    <row r="97" spans="1:5" x14ac:dyDescent="0.25">
      <c r="A97" s="5">
        <v>285</v>
      </c>
      <c r="B97" s="1" t="s">
        <v>127</v>
      </c>
      <c r="C97" s="1">
        <v>71603.33</v>
      </c>
      <c r="D97" s="1">
        <v>12388.22</v>
      </c>
      <c r="E97" s="1">
        <v>59215.11</v>
      </c>
    </row>
    <row r="98" spans="1:5" x14ac:dyDescent="0.25">
      <c r="A98" s="5">
        <v>142</v>
      </c>
      <c r="B98" s="1" t="s">
        <v>128</v>
      </c>
      <c r="C98" s="1">
        <v>255792.41</v>
      </c>
      <c r="D98" s="1">
        <v>0</v>
      </c>
      <c r="E98" s="1">
        <v>255792.41</v>
      </c>
    </row>
    <row r="99" spans="1:5" x14ac:dyDescent="0.25">
      <c r="A99" s="5">
        <v>143</v>
      </c>
      <c r="B99" s="1" t="s">
        <v>129</v>
      </c>
      <c r="C99" s="1">
        <v>85057.79</v>
      </c>
      <c r="D99" s="1">
        <v>0</v>
      </c>
      <c r="E99" s="1">
        <v>85057.79</v>
      </c>
    </row>
    <row r="100" spans="1:5" x14ac:dyDescent="0.25">
      <c r="A100" s="5">
        <v>514</v>
      </c>
      <c r="B100" s="1" t="s">
        <v>130</v>
      </c>
      <c r="C100" s="1">
        <v>541.04</v>
      </c>
      <c r="D100" s="1">
        <v>0</v>
      </c>
      <c r="E100" s="1">
        <v>541.04</v>
      </c>
    </row>
    <row r="101" spans="1:5" x14ac:dyDescent="0.25">
      <c r="A101" s="5">
        <v>144</v>
      </c>
      <c r="B101" s="1" t="s">
        <v>131</v>
      </c>
      <c r="C101" s="1">
        <v>18598.310000000001</v>
      </c>
      <c r="D101" s="1">
        <v>0</v>
      </c>
      <c r="E101" s="1">
        <v>18598.310000000001</v>
      </c>
    </row>
    <row r="102" spans="1:5" x14ac:dyDescent="0.25">
      <c r="A102" s="5">
        <v>149</v>
      </c>
      <c r="B102" s="1" t="s">
        <v>136</v>
      </c>
      <c r="C102" s="1">
        <v>283044.98</v>
      </c>
      <c r="D102" s="1">
        <v>0</v>
      </c>
      <c r="E102" s="1">
        <v>283044.98</v>
      </c>
    </row>
    <row r="103" spans="1:5" x14ac:dyDescent="0.25">
      <c r="A103" s="5">
        <v>150</v>
      </c>
      <c r="B103" s="1" t="s">
        <v>137</v>
      </c>
      <c r="C103" s="1">
        <v>172948.7</v>
      </c>
      <c r="D103" s="1">
        <v>0</v>
      </c>
      <c r="E103" s="1">
        <v>172948.7</v>
      </c>
    </row>
    <row r="104" spans="1:5" x14ac:dyDescent="0.25">
      <c r="A104" s="5">
        <v>251</v>
      </c>
      <c r="B104" s="1" t="s">
        <v>138</v>
      </c>
      <c r="C104" s="1">
        <v>990.9</v>
      </c>
      <c r="D104" s="1">
        <v>0</v>
      </c>
      <c r="E104" s="1">
        <v>990.9</v>
      </c>
    </row>
    <row r="105" spans="1:5" x14ac:dyDescent="0.25">
      <c r="A105" s="5">
        <v>151</v>
      </c>
      <c r="B105" s="1" t="s">
        <v>139</v>
      </c>
      <c r="C105" s="1">
        <v>15120</v>
      </c>
      <c r="D105" s="1">
        <v>0</v>
      </c>
      <c r="E105" s="1">
        <v>15120</v>
      </c>
    </row>
    <row r="106" spans="1:5" x14ac:dyDescent="0.25">
      <c r="A106" s="5">
        <v>152</v>
      </c>
      <c r="B106" s="1" t="s">
        <v>140</v>
      </c>
      <c r="C106" s="1">
        <v>7990410.6699999999</v>
      </c>
      <c r="D106" s="1">
        <v>39363.61</v>
      </c>
      <c r="E106" s="1">
        <v>7951047.0599999996</v>
      </c>
    </row>
    <row r="107" spans="1:5" x14ac:dyDescent="0.25">
      <c r="A107" s="5">
        <v>153</v>
      </c>
      <c r="B107" s="1" t="s">
        <v>141</v>
      </c>
      <c r="C107" s="1">
        <v>11779799.66</v>
      </c>
      <c r="D107" s="1">
        <v>520428.96</v>
      </c>
      <c r="E107" s="1">
        <v>11269086.32</v>
      </c>
    </row>
    <row r="108" spans="1:5" x14ac:dyDescent="0.25">
      <c r="A108" s="5">
        <v>250</v>
      </c>
      <c r="B108" s="1" t="s">
        <v>144</v>
      </c>
      <c r="C108" s="1">
        <v>118312.72</v>
      </c>
      <c r="D108" s="1">
        <v>0</v>
      </c>
      <c r="E108" s="1">
        <v>118312.72</v>
      </c>
    </row>
    <row r="109" spans="1:5" x14ac:dyDescent="0.25">
      <c r="A109" s="5">
        <v>159</v>
      </c>
      <c r="B109" s="1" t="s">
        <v>147</v>
      </c>
      <c r="C109" s="1">
        <v>322575.40999999997</v>
      </c>
      <c r="D109" s="1">
        <v>0</v>
      </c>
      <c r="E109" s="1">
        <v>322575.40999999997</v>
      </c>
    </row>
    <row r="110" spans="1:5" x14ac:dyDescent="0.25">
      <c r="A110" s="5">
        <v>164</v>
      </c>
      <c r="B110" s="1" t="s">
        <v>149</v>
      </c>
      <c r="C110" s="1">
        <v>34967.839999999997</v>
      </c>
      <c r="D110" s="1">
        <v>0</v>
      </c>
      <c r="E110" s="1">
        <v>34967.839999999997</v>
      </c>
    </row>
    <row r="111" spans="1:5" x14ac:dyDescent="0.25">
      <c r="A111" s="5">
        <v>166</v>
      </c>
      <c r="B111" s="1" t="s">
        <v>150</v>
      </c>
      <c r="C111" s="1">
        <v>106019.38</v>
      </c>
      <c r="D111" s="1">
        <v>0</v>
      </c>
      <c r="E111" s="1">
        <v>772146.72</v>
      </c>
    </row>
    <row r="112" spans="1:5" x14ac:dyDescent="0.25">
      <c r="A112" s="5">
        <v>169</v>
      </c>
      <c r="B112" s="1" t="s">
        <v>152</v>
      </c>
      <c r="C112" s="1">
        <v>5894.5</v>
      </c>
      <c r="D112" s="1">
        <v>0</v>
      </c>
      <c r="E112" s="1">
        <v>5894.5</v>
      </c>
    </row>
    <row r="113" spans="1:5" x14ac:dyDescent="0.25">
      <c r="A113" s="5">
        <v>170</v>
      </c>
      <c r="B113" s="1" t="s">
        <v>153</v>
      </c>
      <c r="C113" s="1">
        <v>2861007.4</v>
      </c>
      <c r="D113" s="1">
        <v>0</v>
      </c>
      <c r="E113" s="1">
        <v>2861007.4</v>
      </c>
    </row>
    <row r="114" spans="1:5" x14ac:dyDescent="0.25">
      <c r="A114" s="5">
        <v>171</v>
      </c>
      <c r="B114" s="1" t="s">
        <v>247</v>
      </c>
      <c r="C114" s="1">
        <v>8677344.7200000007</v>
      </c>
      <c r="D114" s="1">
        <v>7447.06</v>
      </c>
      <c r="E114" s="1">
        <v>8669897.6600000001</v>
      </c>
    </row>
    <row r="115" spans="1:5" x14ac:dyDescent="0.25">
      <c r="A115" s="5">
        <v>172</v>
      </c>
      <c r="B115" s="1" t="s">
        <v>154</v>
      </c>
      <c r="C115" s="1">
        <v>560936.26</v>
      </c>
      <c r="D115" s="1">
        <v>0</v>
      </c>
      <c r="E115" s="1">
        <v>560936.26</v>
      </c>
    </row>
    <row r="116" spans="1:5" x14ac:dyDescent="0.25">
      <c r="A116" s="5">
        <v>173</v>
      </c>
      <c r="B116" s="1" t="s">
        <v>155</v>
      </c>
      <c r="C116" s="1">
        <v>63443.37</v>
      </c>
      <c r="D116" s="1">
        <v>0</v>
      </c>
      <c r="E116" s="1">
        <v>63443.37</v>
      </c>
    </row>
    <row r="117" spans="1:5" x14ac:dyDescent="0.25">
      <c r="A117" s="5">
        <v>174</v>
      </c>
      <c r="B117" s="1" t="s">
        <v>248</v>
      </c>
      <c r="C117" s="1">
        <v>960.47</v>
      </c>
      <c r="D117" s="1">
        <v>0</v>
      </c>
      <c r="E117" s="1">
        <v>960.47</v>
      </c>
    </row>
    <row r="118" spans="1:5" x14ac:dyDescent="0.25">
      <c r="A118" s="5">
        <v>175</v>
      </c>
      <c r="B118" s="1" t="s">
        <v>156</v>
      </c>
      <c r="C118" s="1">
        <v>2800.47</v>
      </c>
      <c r="D118" s="1">
        <v>0</v>
      </c>
      <c r="E118" s="1">
        <v>2800.47</v>
      </c>
    </row>
    <row r="119" spans="1:5" x14ac:dyDescent="0.25">
      <c r="A119" s="5">
        <v>288</v>
      </c>
      <c r="B119" s="1" t="s">
        <v>157</v>
      </c>
      <c r="C119" s="1">
        <v>49958.52</v>
      </c>
      <c r="D119" s="1">
        <v>0</v>
      </c>
      <c r="E119" s="1">
        <v>49958.52</v>
      </c>
    </row>
    <row r="120" spans="1:5" x14ac:dyDescent="0.25">
      <c r="A120" s="5">
        <v>178</v>
      </c>
      <c r="B120" s="1" t="s">
        <v>160</v>
      </c>
      <c r="C120" s="1">
        <v>117385.8</v>
      </c>
      <c r="D120" s="1">
        <v>0</v>
      </c>
      <c r="E120" s="1">
        <v>117385.8</v>
      </c>
    </row>
    <row r="121" spans="1:5" x14ac:dyDescent="0.25">
      <c r="A121" s="5">
        <v>390</v>
      </c>
      <c r="B121" s="1" t="s">
        <v>249</v>
      </c>
      <c r="C121" s="1">
        <v>58530.45</v>
      </c>
      <c r="D121" s="1">
        <v>0</v>
      </c>
      <c r="E121" s="1">
        <v>58530.45</v>
      </c>
    </row>
    <row r="122" spans="1:5" x14ac:dyDescent="0.25">
      <c r="A122" s="5">
        <v>179</v>
      </c>
      <c r="B122" s="1" t="s">
        <v>161</v>
      </c>
      <c r="C122" s="1">
        <v>94.72</v>
      </c>
      <c r="D122" s="1">
        <v>0</v>
      </c>
      <c r="E122" s="1">
        <v>94.72</v>
      </c>
    </row>
    <row r="123" spans="1:5" x14ac:dyDescent="0.25">
      <c r="A123" s="5">
        <v>180</v>
      </c>
      <c r="B123" s="1" t="s">
        <v>162</v>
      </c>
      <c r="C123" s="1">
        <v>85363.72</v>
      </c>
      <c r="D123" s="1">
        <v>0</v>
      </c>
      <c r="E123" s="1">
        <v>85363.72</v>
      </c>
    </row>
    <row r="124" spans="1:5" x14ac:dyDescent="0.25">
      <c r="A124" s="5">
        <v>181</v>
      </c>
      <c r="B124" s="1" t="s">
        <v>163</v>
      </c>
      <c r="C124" s="1">
        <v>78255.179999999993</v>
      </c>
      <c r="D124" s="1">
        <v>0</v>
      </c>
      <c r="E124" s="1">
        <v>78255.179999999993</v>
      </c>
    </row>
    <row r="125" spans="1:5" x14ac:dyDescent="0.25">
      <c r="A125" s="5">
        <v>182</v>
      </c>
      <c r="B125" s="1" t="s">
        <v>164</v>
      </c>
      <c r="C125" s="1">
        <v>392669.06</v>
      </c>
      <c r="D125" s="1">
        <v>4396.66</v>
      </c>
      <c r="E125" s="1">
        <v>388272.4</v>
      </c>
    </row>
    <row r="126" spans="1:5" x14ac:dyDescent="0.25">
      <c r="A126" s="5">
        <v>183</v>
      </c>
      <c r="B126" s="1" t="s">
        <v>165</v>
      </c>
      <c r="C126" s="1">
        <v>2144292.44</v>
      </c>
      <c r="D126" s="1">
        <v>1640</v>
      </c>
      <c r="E126" s="1">
        <v>2142652.44</v>
      </c>
    </row>
    <row r="127" spans="1:5" x14ac:dyDescent="0.25">
      <c r="A127" s="5">
        <v>184</v>
      </c>
      <c r="B127" s="1" t="s">
        <v>166</v>
      </c>
      <c r="C127" s="1">
        <v>263309.81</v>
      </c>
      <c r="D127" s="1">
        <v>3904.78</v>
      </c>
      <c r="E127" s="1">
        <v>259405.03</v>
      </c>
    </row>
    <row r="128" spans="1:5" x14ac:dyDescent="0.25">
      <c r="A128" s="5">
        <v>185</v>
      </c>
      <c r="B128" s="1" t="s">
        <v>167</v>
      </c>
      <c r="C128" s="1">
        <v>134903.39000000001</v>
      </c>
      <c r="D128" s="1">
        <v>12607.98</v>
      </c>
      <c r="E128" s="1">
        <v>122295.41</v>
      </c>
    </row>
    <row r="129" spans="1:5" x14ac:dyDescent="0.25">
      <c r="A129" s="5">
        <v>187</v>
      </c>
      <c r="B129" s="1" t="s">
        <v>169</v>
      </c>
      <c r="C129" s="1">
        <v>25754.22</v>
      </c>
      <c r="D129" s="1">
        <v>0</v>
      </c>
      <c r="E129" s="1">
        <v>25754.22</v>
      </c>
    </row>
    <row r="130" spans="1:5" x14ac:dyDescent="0.25">
      <c r="A130" s="5">
        <v>189</v>
      </c>
      <c r="B130" s="1" t="s">
        <v>171</v>
      </c>
      <c r="C130" s="1">
        <v>11708.02</v>
      </c>
      <c r="D130" s="1">
        <v>0</v>
      </c>
      <c r="E130" s="1">
        <v>11708.02</v>
      </c>
    </row>
    <row r="131" spans="1:5" x14ac:dyDescent="0.25">
      <c r="A131" s="5">
        <v>190</v>
      </c>
      <c r="B131" s="1" t="s">
        <v>172</v>
      </c>
      <c r="C131" s="1">
        <v>325738.87</v>
      </c>
      <c r="D131" s="1">
        <v>0</v>
      </c>
      <c r="E131" s="1">
        <v>325738.87</v>
      </c>
    </row>
    <row r="132" spans="1:5" x14ac:dyDescent="0.25">
      <c r="A132" s="5">
        <v>292</v>
      </c>
      <c r="B132" s="1" t="s">
        <v>173</v>
      </c>
      <c r="C132" s="1">
        <v>213102.57</v>
      </c>
      <c r="D132" s="1">
        <v>621.20000000000005</v>
      </c>
      <c r="E132" s="1">
        <v>212481.37</v>
      </c>
    </row>
    <row r="133" spans="1:5" x14ac:dyDescent="0.25">
      <c r="A133" s="5">
        <v>191</v>
      </c>
      <c r="B133" s="1" t="s">
        <v>174</v>
      </c>
      <c r="C133" s="1">
        <v>16904.77</v>
      </c>
      <c r="D133" s="1">
        <v>0</v>
      </c>
      <c r="E133" s="1">
        <v>16904.77</v>
      </c>
    </row>
    <row r="134" spans="1:5" x14ac:dyDescent="0.25">
      <c r="A134" s="5">
        <v>193</v>
      </c>
      <c r="B134" s="1" t="s">
        <v>176</v>
      </c>
      <c r="C134" s="1">
        <v>1250830.21</v>
      </c>
      <c r="D134" s="1">
        <v>0</v>
      </c>
      <c r="E134" s="1">
        <v>1250830.21</v>
      </c>
    </row>
    <row r="135" spans="1:5" x14ac:dyDescent="0.25">
      <c r="A135" s="5">
        <v>194</v>
      </c>
      <c r="B135" s="1" t="s">
        <v>177</v>
      </c>
      <c r="C135" s="1">
        <v>7500</v>
      </c>
      <c r="D135" s="1">
        <v>0</v>
      </c>
      <c r="E135" s="1">
        <v>7500</v>
      </c>
    </row>
    <row r="136" spans="1:5" x14ac:dyDescent="0.25">
      <c r="A136" s="5">
        <v>195</v>
      </c>
      <c r="B136" s="1" t="s">
        <v>178</v>
      </c>
      <c r="C136" s="1">
        <v>78004.039999999994</v>
      </c>
      <c r="D136" s="1">
        <v>0</v>
      </c>
      <c r="E136" s="1">
        <v>78004.039999999994</v>
      </c>
    </row>
    <row r="137" spans="1:5" x14ac:dyDescent="0.25">
      <c r="A137" s="5">
        <v>196</v>
      </c>
      <c r="B137" s="1" t="s">
        <v>179</v>
      </c>
      <c r="C137" s="1">
        <v>942729.13</v>
      </c>
      <c r="D137" s="1">
        <v>205.56</v>
      </c>
      <c r="E137" s="1">
        <v>942523.57</v>
      </c>
    </row>
    <row r="138" spans="1:5" x14ac:dyDescent="0.25">
      <c r="A138" s="5">
        <v>199</v>
      </c>
      <c r="B138" s="1" t="s">
        <v>182</v>
      </c>
      <c r="C138" s="1">
        <v>70951.600000000006</v>
      </c>
      <c r="D138" s="1">
        <v>0</v>
      </c>
      <c r="E138" s="1">
        <v>101884.86</v>
      </c>
    </row>
    <row r="139" spans="1:5" x14ac:dyDescent="0.25">
      <c r="A139" s="5">
        <v>391</v>
      </c>
      <c r="B139" s="1" t="s">
        <v>183</v>
      </c>
      <c r="C139" s="1">
        <v>44572.03</v>
      </c>
      <c r="D139" s="1">
        <v>0</v>
      </c>
      <c r="E139" s="1">
        <v>44572.03</v>
      </c>
    </row>
    <row r="140" spans="1:5" x14ac:dyDescent="0.25">
      <c r="A140" s="5">
        <v>200</v>
      </c>
      <c r="B140" s="1" t="s">
        <v>250</v>
      </c>
      <c r="C140" s="1">
        <v>252668.05</v>
      </c>
      <c r="D140" s="1">
        <v>5951.78</v>
      </c>
      <c r="E140" s="1">
        <v>246716.27</v>
      </c>
    </row>
    <row r="141" spans="1:5" x14ac:dyDescent="0.25">
      <c r="A141" s="5">
        <v>201</v>
      </c>
      <c r="B141" s="1" t="s">
        <v>184</v>
      </c>
      <c r="C141" s="1">
        <v>267862.48</v>
      </c>
      <c r="D141" s="1">
        <v>1819.81</v>
      </c>
      <c r="E141" s="1">
        <v>266042.67</v>
      </c>
    </row>
    <row r="142" spans="1:5" x14ac:dyDescent="0.25">
      <c r="A142" s="5">
        <v>203</v>
      </c>
      <c r="B142" s="1" t="s">
        <v>188</v>
      </c>
      <c r="C142" s="1">
        <v>66452.34</v>
      </c>
      <c r="D142" s="1">
        <v>0</v>
      </c>
      <c r="E142" s="1">
        <v>66452.34</v>
      </c>
    </row>
    <row r="143" spans="1:5" x14ac:dyDescent="0.25">
      <c r="A143" s="5">
        <v>204</v>
      </c>
      <c r="B143" s="1" t="s">
        <v>189</v>
      </c>
      <c r="C143" s="1">
        <v>1213390.52</v>
      </c>
      <c r="D143" s="1">
        <v>0</v>
      </c>
      <c r="E143" s="1">
        <v>1213390.52</v>
      </c>
    </row>
    <row r="144" spans="1:5" x14ac:dyDescent="0.25">
      <c r="A144" s="5">
        <v>205</v>
      </c>
      <c r="B144" s="1" t="s">
        <v>251</v>
      </c>
      <c r="C144" s="1">
        <v>11717788.68</v>
      </c>
      <c r="D144" s="1">
        <v>0</v>
      </c>
      <c r="E144" s="1">
        <v>11885173.99</v>
      </c>
    </row>
    <row r="145" spans="1:5" x14ac:dyDescent="0.25">
      <c r="A145" s="5">
        <v>207</v>
      </c>
      <c r="B145" s="1" t="s">
        <v>190</v>
      </c>
      <c r="C145" s="1">
        <v>42069.02</v>
      </c>
      <c r="D145" s="1">
        <v>476.9</v>
      </c>
      <c r="E145" s="1">
        <v>41592.120000000003</v>
      </c>
    </row>
    <row r="146" spans="1:5" x14ac:dyDescent="0.25">
      <c r="A146" s="5">
        <v>208</v>
      </c>
      <c r="B146" s="1" t="s">
        <v>191</v>
      </c>
      <c r="C146" s="1">
        <v>360</v>
      </c>
      <c r="D146" s="1">
        <v>0</v>
      </c>
      <c r="E146" s="1">
        <v>360</v>
      </c>
    </row>
    <row r="147" spans="1:5" x14ac:dyDescent="0.25">
      <c r="A147" s="5">
        <v>209</v>
      </c>
      <c r="B147" s="1" t="s">
        <v>192</v>
      </c>
      <c r="C147" s="1">
        <v>64409.33</v>
      </c>
      <c r="D147" s="1">
        <v>0</v>
      </c>
      <c r="E147" s="1">
        <v>64409.33</v>
      </c>
    </row>
    <row r="148" spans="1:5" x14ac:dyDescent="0.25">
      <c r="A148" s="5">
        <v>214</v>
      </c>
      <c r="B148" s="1" t="s">
        <v>196</v>
      </c>
      <c r="C148" s="1">
        <v>275507.84000000003</v>
      </c>
      <c r="D148" s="1">
        <v>0</v>
      </c>
      <c r="E148" s="1">
        <v>275507.84000000003</v>
      </c>
    </row>
    <row r="149" spans="1:5" x14ac:dyDescent="0.25">
      <c r="A149" s="5">
        <v>216</v>
      </c>
      <c r="B149" s="1" t="s">
        <v>198</v>
      </c>
      <c r="C149" s="1">
        <v>207275.32</v>
      </c>
      <c r="D149" s="1">
        <v>0</v>
      </c>
      <c r="E149" s="1">
        <v>207275.32</v>
      </c>
    </row>
    <row r="150" spans="1:5" x14ac:dyDescent="0.25">
      <c r="A150" s="5">
        <v>294</v>
      </c>
      <c r="B150" s="1" t="s">
        <v>200</v>
      </c>
      <c r="C150" s="1">
        <v>90731.839999999997</v>
      </c>
      <c r="D150" s="1">
        <v>0</v>
      </c>
      <c r="E150" s="1">
        <v>90731.839999999997</v>
      </c>
    </row>
    <row r="151" spans="1:5" x14ac:dyDescent="0.25">
      <c r="A151" s="5">
        <v>218</v>
      </c>
      <c r="B151" s="1" t="s">
        <v>201</v>
      </c>
      <c r="C151" s="1">
        <v>8385638.3699999899</v>
      </c>
      <c r="D151" s="1">
        <v>0</v>
      </c>
      <c r="E151" s="1">
        <v>8385638.3699999899</v>
      </c>
    </row>
    <row r="152" spans="1:5" x14ac:dyDescent="0.25">
      <c r="A152" s="5">
        <v>298</v>
      </c>
      <c r="B152" s="1" t="s">
        <v>202</v>
      </c>
      <c r="C152" s="1">
        <v>269568.8</v>
      </c>
      <c r="D152" s="1">
        <v>12445.6</v>
      </c>
      <c r="E152" s="1">
        <v>257123.20000000001</v>
      </c>
    </row>
    <row r="153" spans="1:5" x14ac:dyDescent="0.25">
      <c r="A153" s="5">
        <v>219</v>
      </c>
      <c r="B153" s="1" t="s">
        <v>252</v>
      </c>
      <c r="C153" s="1">
        <v>72725.69</v>
      </c>
      <c r="D153" s="1">
        <v>0</v>
      </c>
      <c r="E153" s="1">
        <v>72725.69</v>
      </c>
    </row>
    <row r="154" spans="1:5" x14ac:dyDescent="0.25">
      <c r="A154" s="5">
        <v>220</v>
      </c>
      <c r="B154" s="1" t="s">
        <v>203</v>
      </c>
      <c r="C154" s="1">
        <v>23569.18</v>
      </c>
      <c r="D154" s="1">
        <v>1061</v>
      </c>
      <c r="E154" s="1">
        <v>22508.18</v>
      </c>
    </row>
    <row r="155" spans="1:5" x14ac:dyDescent="0.25">
      <c r="A155" s="5">
        <v>222</v>
      </c>
      <c r="B155" s="1" t="s">
        <v>205</v>
      </c>
      <c r="C155" s="1">
        <v>2200</v>
      </c>
      <c r="D155" s="1">
        <v>0</v>
      </c>
      <c r="E155" s="1">
        <v>2200</v>
      </c>
    </row>
    <row r="156" spans="1:5" x14ac:dyDescent="0.25">
      <c r="A156" s="5">
        <v>224</v>
      </c>
      <c r="B156" s="1" t="s">
        <v>206</v>
      </c>
      <c r="C156" s="1">
        <v>4421101.3799999896</v>
      </c>
      <c r="D156" s="1">
        <v>38421.279999999999</v>
      </c>
      <c r="E156" s="1">
        <v>4382680.0999999996</v>
      </c>
    </row>
    <row r="157" spans="1:5" x14ac:dyDescent="0.25">
      <c r="A157" s="5">
        <v>225</v>
      </c>
      <c r="B157" s="1" t="s">
        <v>207</v>
      </c>
      <c r="C157" s="1">
        <v>3702.26</v>
      </c>
      <c r="D157" s="1">
        <v>0</v>
      </c>
      <c r="E157" s="1">
        <v>3702.26</v>
      </c>
    </row>
    <row r="158" spans="1:5" x14ac:dyDescent="0.25">
      <c r="A158" s="5">
        <v>226</v>
      </c>
      <c r="B158" s="1" t="s">
        <v>208</v>
      </c>
      <c r="C158" s="1">
        <v>89942.16</v>
      </c>
      <c r="D158" s="1">
        <v>0</v>
      </c>
      <c r="E158" s="1">
        <v>89942.16</v>
      </c>
    </row>
    <row r="159" spans="1:5" x14ac:dyDescent="0.25">
      <c r="A159" s="5">
        <v>227</v>
      </c>
      <c r="B159" s="1" t="s">
        <v>209</v>
      </c>
      <c r="C159" s="1">
        <v>76307.600000000006</v>
      </c>
      <c r="D159" s="1">
        <v>0</v>
      </c>
      <c r="E159" s="1">
        <v>76307.599999999904</v>
      </c>
    </row>
    <row r="160" spans="1:5" x14ac:dyDescent="0.25">
      <c r="A160" s="5">
        <v>228</v>
      </c>
      <c r="B160" s="1" t="s">
        <v>253</v>
      </c>
      <c r="C160" s="1">
        <v>718062.09</v>
      </c>
      <c r="D160" s="1">
        <v>0</v>
      </c>
      <c r="E160" s="1">
        <v>734387.87</v>
      </c>
    </row>
    <row r="161" spans="1:5" x14ac:dyDescent="0.25">
      <c r="A161" s="5">
        <v>229</v>
      </c>
      <c r="B161" s="1" t="s">
        <v>211</v>
      </c>
      <c r="C161" s="1">
        <v>20552750.52</v>
      </c>
      <c r="D161" s="1">
        <v>210276.52</v>
      </c>
      <c r="E161" s="1">
        <v>20342474</v>
      </c>
    </row>
    <row r="162" spans="1:5" x14ac:dyDescent="0.25">
      <c r="A162" s="5">
        <v>230</v>
      </c>
      <c r="B162" s="1" t="s">
        <v>212</v>
      </c>
      <c r="C162" s="1">
        <v>293822.3</v>
      </c>
      <c r="D162" s="1">
        <v>0</v>
      </c>
      <c r="E162" s="1">
        <v>293822.3</v>
      </c>
    </row>
    <row r="163" spans="1:5" x14ac:dyDescent="0.25">
      <c r="A163" s="5">
        <v>231</v>
      </c>
      <c r="B163" s="1" t="s">
        <v>213</v>
      </c>
      <c r="C163" s="1">
        <v>105061.37</v>
      </c>
      <c r="D163" s="1">
        <v>310</v>
      </c>
      <c r="E163" s="1">
        <v>104751.37</v>
      </c>
    </row>
    <row r="164" spans="1:5" x14ac:dyDescent="0.25">
      <c r="A164" s="5">
        <v>234</v>
      </c>
      <c r="B164" s="1" t="s">
        <v>215</v>
      </c>
      <c r="C164" s="1">
        <v>3800</v>
      </c>
      <c r="D164" s="1">
        <v>0</v>
      </c>
      <c r="E164" s="1">
        <v>3800</v>
      </c>
    </row>
    <row r="165" spans="1:5" x14ac:dyDescent="0.25">
      <c r="A165" s="5">
        <v>235</v>
      </c>
      <c r="B165" s="1" t="s">
        <v>216</v>
      </c>
      <c r="C165" s="1">
        <v>359530.63</v>
      </c>
      <c r="D165" s="1">
        <v>0</v>
      </c>
      <c r="E165" s="1">
        <v>359530.63</v>
      </c>
    </row>
    <row r="166" spans="1:5" x14ac:dyDescent="0.25">
      <c r="A166" s="5">
        <v>279</v>
      </c>
      <c r="B166" s="1" t="s">
        <v>217</v>
      </c>
      <c r="C166" s="1">
        <v>511402</v>
      </c>
      <c r="D166" s="1">
        <v>0</v>
      </c>
      <c r="E166" s="1">
        <v>511402</v>
      </c>
    </row>
    <row r="167" spans="1:5" x14ac:dyDescent="0.25">
      <c r="A167" s="5">
        <v>236</v>
      </c>
      <c r="B167" s="1" t="s">
        <v>218</v>
      </c>
      <c r="C167" s="1">
        <v>121044.29</v>
      </c>
      <c r="D167" s="1">
        <v>0</v>
      </c>
      <c r="E167" s="1">
        <v>122064.56</v>
      </c>
    </row>
    <row r="168" spans="1:5" x14ac:dyDescent="0.25">
      <c r="A168" s="5">
        <v>237</v>
      </c>
      <c r="B168" s="1" t="s">
        <v>219</v>
      </c>
      <c r="C168" s="1">
        <v>502384.58</v>
      </c>
      <c r="D168" s="1">
        <v>11104.63</v>
      </c>
      <c r="E168" s="1">
        <v>491279.95</v>
      </c>
    </row>
    <row r="169" spans="1:5" x14ac:dyDescent="0.25">
      <c r="A169" s="5">
        <v>239</v>
      </c>
      <c r="B169" s="1" t="s">
        <v>221</v>
      </c>
      <c r="C169" s="1">
        <v>93460.63</v>
      </c>
      <c r="D169" s="1">
        <v>0</v>
      </c>
      <c r="E169" s="1">
        <v>93460.629999999903</v>
      </c>
    </row>
    <row r="170" spans="1:5" x14ac:dyDescent="0.25">
      <c r="A170" s="5">
        <v>243</v>
      </c>
      <c r="B170" s="1" t="s">
        <v>225</v>
      </c>
      <c r="C170" s="1">
        <v>171345.17</v>
      </c>
      <c r="D170" s="1">
        <v>0</v>
      </c>
      <c r="E170" s="1">
        <v>171345.17</v>
      </c>
    </row>
    <row r="171" spans="1:5" x14ac:dyDescent="0.25">
      <c r="A171" s="5">
        <v>244</v>
      </c>
      <c r="B171" s="1" t="s">
        <v>226</v>
      </c>
      <c r="C171" s="1">
        <v>2740</v>
      </c>
      <c r="D171" s="1">
        <v>0</v>
      </c>
      <c r="E171" s="1">
        <v>2740</v>
      </c>
    </row>
    <row r="172" spans="1:5" x14ac:dyDescent="0.25">
      <c r="A172" s="5">
        <v>394</v>
      </c>
      <c r="B172" s="1" t="s">
        <v>227</v>
      </c>
      <c r="C172" s="1">
        <v>20998861.489999998</v>
      </c>
      <c r="D172" s="1">
        <v>0</v>
      </c>
      <c r="E172" s="1">
        <v>21558782.300000001</v>
      </c>
    </row>
    <row r="173" spans="1:5" x14ac:dyDescent="0.25">
      <c r="A173" s="5">
        <v>246</v>
      </c>
      <c r="B173" s="1" t="s">
        <v>229</v>
      </c>
      <c r="C173" s="1">
        <v>363106.37</v>
      </c>
      <c r="D173" s="1">
        <v>2321.14</v>
      </c>
      <c r="E173" s="1">
        <v>360785.23</v>
      </c>
    </row>
    <row r="174" spans="1:5" x14ac:dyDescent="0.25">
      <c r="A174" s="5">
        <v>247</v>
      </c>
      <c r="B174" s="1" t="s">
        <v>230</v>
      </c>
      <c r="C174" s="1">
        <v>53222.3</v>
      </c>
      <c r="D174" s="1">
        <v>3450.04</v>
      </c>
      <c r="E174" s="1">
        <v>49772.26</v>
      </c>
    </row>
    <row r="175" spans="1:5" x14ac:dyDescent="0.25">
      <c r="A175" s="5">
        <v>395</v>
      </c>
      <c r="B175" s="1" t="s">
        <v>232</v>
      </c>
      <c r="C175" s="1">
        <v>12255.06</v>
      </c>
      <c r="D175" s="1">
        <v>0</v>
      </c>
      <c r="E175" s="1">
        <v>12255.06</v>
      </c>
    </row>
  </sheetData>
  <autoFilter ref="A1:E1">
    <sortState ref="A2:E175">
      <sortCondition ref="B1"/>
    </sortState>
  </autoFilter>
  <sortState ref="A2:E175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-0.249977111117893"/>
  </sheetPr>
  <dimension ref="A1:J470"/>
  <sheetViews>
    <sheetView workbookViewId="0">
      <selection activeCell="I28" sqref="I28"/>
    </sheetView>
  </sheetViews>
  <sheetFormatPr defaultRowHeight="15" x14ac:dyDescent="0.25"/>
  <cols>
    <col min="2" max="2" width="28.7109375" bestFit="1" customWidth="1"/>
    <col min="4" max="5" width="15.42578125" style="10" bestFit="1" customWidth="1"/>
    <col min="6" max="7" width="13.85546875" style="10" bestFit="1" customWidth="1"/>
    <col min="8" max="8" width="15.42578125" style="10" bestFit="1" customWidth="1"/>
    <col min="9" max="9" width="13.85546875" style="10" bestFit="1" customWidth="1"/>
    <col min="10" max="10" width="9.28515625" style="10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idden="1" x14ac:dyDescent="0.25">
      <c r="A2">
        <v>386</v>
      </c>
      <c r="B2" t="s">
        <v>239</v>
      </c>
      <c r="C2">
        <v>2015</v>
      </c>
      <c r="D2" s="10">
        <v>3529090.42</v>
      </c>
      <c r="E2" s="10">
        <v>14619237.369999999</v>
      </c>
      <c r="F2" s="10">
        <v>8270897.5099999998</v>
      </c>
      <c r="G2" s="10">
        <v>3509095.83</v>
      </c>
      <c r="H2" s="10">
        <v>18148327.789999999</v>
      </c>
      <c r="I2" s="10">
        <v>4761801.68</v>
      </c>
      <c r="J2" s="10">
        <v>26.24</v>
      </c>
    </row>
    <row r="3" spans="1:10" hidden="1" x14ac:dyDescent="0.25">
      <c r="A3">
        <v>1</v>
      </c>
      <c r="B3" t="s">
        <v>240</v>
      </c>
      <c r="C3">
        <v>2015</v>
      </c>
      <c r="D3" s="10">
        <v>2954754.39</v>
      </c>
      <c r="E3" s="10">
        <v>18541461.890000001</v>
      </c>
      <c r="F3" s="10">
        <v>6708781.8600000003</v>
      </c>
      <c r="G3" s="10">
        <v>1820621.92</v>
      </c>
      <c r="H3" s="10">
        <v>21496216.280000001</v>
      </c>
      <c r="I3" s="10">
        <v>4888159.9400000004</v>
      </c>
      <c r="J3" s="10">
        <v>22.74</v>
      </c>
    </row>
    <row r="4" spans="1:10" hidden="1" x14ac:dyDescent="0.25">
      <c r="A4">
        <v>249</v>
      </c>
      <c r="B4" t="s">
        <v>241</v>
      </c>
      <c r="C4">
        <v>2015</v>
      </c>
      <c r="D4" s="10">
        <v>5270787.45</v>
      </c>
      <c r="E4" s="10">
        <v>28548117.649999999</v>
      </c>
      <c r="F4" s="10">
        <v>12834879.699999999</v>
      </c>
      <c r="G4" s="10">
        <v>2726180.4</v>
      </c>
      <c r="H4" s="10">
        <v>33818905.100000001</v>
      </c>
      <c r="I4" s="10">
        <v>10108699.300000001</v>
      </c>
      <c r="J4" s="10">
        <v>29.89</v>
      </c>
    </row>
    <row r="5" spans="1:10" hidden="1" x14ac:dyDescent="0.25">
      <c r="A5">
        <v>2</v>
      </c>
      <c r="B5" t="s">
        <v>242</v>
      </c>
      <c r="C5">
        <v>2015</v>
      </c>
      <c r="D5" s="10">
        <v>222709.38</v>
      </c>
      <c r="E5" s="10">
        <v>8743810.3499999996</v>
      </c>
      <c r="F5" s="10">
        <v>1622273.48</v>
      </c>
      <c r="G5" s="10">
        <v>-861763.33</v>
      </c>
      <c r="H5" s="10">
        <v>8966519.7300000004</v>
      </c>
      <c r="I5" s="10">
        <v>2484036.81</v>
      </c>
      <c r="J5" s="10">
        <v>27.7</v>
      </c>
    </row>
    <row r="6" spans="1:10" hidden="1" x14ac:dyDescent="0.25">
      <c r="A6">
        <v>3</v>
      </c>
      <c r="B6" t="s">
        <v>10</v>
      </c>
      <c r="C6">
        <v>2015</v>
      </c>
      <c r="D6" s="10">
        <v>928640.26</v>
      </c>
      <c r="E6" s="10">
        <v>12927721.560000001</v>
      </c>
      <c r="F6" s="10">
        <v>3670340.47</v>
      </c>
      <c r="G6" s="10">
        <v>-208642.62</v>
      </c>
      <c r="H6" s="10">
        <v>13856361.82</v>
      </c>
      <c r="I6" s="10">
        <v>3878983.09</v>
      </c>
      <c r="J6" s="10">
        <v>27.99</v>
      </c>
    </row>
    <row r="7" spans="1:10" hidden="1" x14ac:dyDescent="0.25">
      <c r="A7">
        <v>4</v>
      </c>
      <c r="B7" t="s">
        <v>11</v>
      </c>
      <c r="C7">
        <v>2015</v>
      </c>
      <c r="D7" s="10">
        <v>310112.71000000002</v>
      </c>
      <c r="E7" s="10">
        <v>11230331.83</v>
      </c>
      <c r="F7" s="10">
        <v>2164077.91</v>
      </c>
      <c r="G7" s="10">
        <v>-1316035.25</v>
      </c>
      <c r="H7" s="10">
        <v>11540444.539999999</v>
      </c>
      <c r="I7" s="10">
        <v>3480113.16</v>
      </c>
      <c r="J7" s="10">
        <v>30.16</v>
      </c>
    </row>
    <row r="8" spans="1:10" hidden="1" x14ac:dyDescent="0.25">
      <c r="A8">
        <v>387</v>
      </c>
      <c r="B8" t="s">
        <v>12</v>
      </c>
      <c r="C8">
        <v>2015</v>
      </c>
      <c r="D8" s="10">
        <v>28038538.68</v>
      </c>
      <c r="E8" s="10">
        <v>74585684.780000001</v>
      </c>
      <c r="F8" s="10">
        <v>84102865.75</v>
      </c>
      <c r="G8" s="10">
        <v>60303933.049999997</v>
      </c>
      <c r="H8" s="10">
        <v>102624223.45999999</v>
      </c>
      <c r="I8" s="10">
        <v>23798932.699999999</v>
      </c>
      <c r="J8" s="10">
        <v>23.19</v>
      </c>
    </row>
    <row r="9" spans="1:10" hidden="1" x14ac:dyDescent="0.25">
      <c r="A9">
        <v>5</v>
      </c>
      <c r="B9" t="s">
        <v>13</v>
      </c>
      <c r="C9">
        <v>2015</v>
      </c>
      <c r="D9" s="10">
        <v>6542194.6699999999</v>
      </c>
      <c r="E9" s="10">
        <v>28411306.460000001</v>
      </c>
      <c r="F9" s="10">
        <v>16808333.390000001</v>
      </c>
      <c r="G9" s="10">
        <v>7000638.46</v>
      </c>
      <c r="H9" s="10">
        <v>34953501.130000003</v>
      </c>
      <c r="I9" s="10">
        <v>9807694.9299999997</v>
      </c>
      <c r="J9" s="10">
        <v>28.06</v>
      </c>
    </row>
    <row r="10" spans="1:10" hidden="1" x14ac:dyDescent="0.25">
      <c r="A10">
        <v>6</v>
      </c>
      <c r="B10" t="s">
        <v>14</v>
      </c>
      <c r="C10">
        <v>2015</v>
      </c>
      <c r="D10" s="10">
        <v>321543.48</v>
      </c>
      <c r="E10" s="10">
        <v>9148590.25</v>
      </c>
      <c r="F10" s="10">
        <v>1099435.03</v>
      </c>
      <c r="G10" s="10">
        <v>-1333263.92</v>
      </c>
      <c r="H10" s="10">
        <v>9470133.7300000004</v>
      </c>
      <c r="I10" s="10">
        <v>2432698.9500000002</v>
      </c>
      <c r="J10" s="10">
        <v>25.69</v>
      </c>
    </row>
    <row r="11" spans="1:10" hidden="1" x14ac:dyDescent="0.25">
      <c r="A11">
        <v>287</v>
      </c>
      <c r="B11" t="s">
        <v>15</v>
      </c>
      <c r="C11">
        <v>2015</v>
      </c>
      <c r="D11" s="10">
        <v>6375060.1399999997</v>
      </c>
      <c r="E11" s="10">
        <v>41645136.159999996</v>
      </c>
      <c r="F11" s="10">
        <v>10789743.369999999</v>
      </c>
      <c r="G11" s="10">
        <v>-3127106.64</v>
      </c>
      <c r="H11" s="10">
        <v>48020196.299999997</v>
      </c>
      <c r="I11" s="10">
        <v>13916850.01</v>
      </c>
      <c r="J11" s="10">
        <v>28.98</v>
      </c>
    </row>
    <row r="12" spans="1:10" hidden="1" x14ac:dyDescent="0.25">
      <c r="A12">
        <v>7</v>
      </c>
      <c r="B12" t="s">
        <v>16</v>
      </c>
      <c r="C12">
        <v>2015</v>
      </c>
      <c r="D12" s="10">
        <v>2247430.71</v>
      </c>
      <c r="E12" s="10">
        <v>12224216.869999999</v>
      </c>
      <c r="F12" s="10">
        <v>5297031.0599999996</v>
      </c>
      <c r="G12" s="10">
        <v>1141623.1200000001</v>
      </c>
      <c r="H12" s="10">
        <v>14471647.58</v>
      </c>
      <c r="I12" s="10">
        <v>4155407.94</v>
      </c>
      <c r="J12" s="10">
        <v>28.71</v>
      </c>
    </row>
    <row r="13" spans="1:10" hidden="1" x14ac:dyDescent="0.25">
      <c r="A13">
        <v>8</v>
      </c>
      <c r="B13" t="s">
        <v>17</v>
      </c>
      <c r="C13">
        <v>2015</v>
      </c>
      <c r="D13" s="10">
        <v>840598.72</v>
      </c>
      <c r="E13" s="10">
        <v>12053940.300000001</v>
      </c>
      <c r="F13" s="10">
        <v>5594246.5300000003</v>
      </c>
      <c r="G13" s="10">
        <v>2725073.69</v>
      </c>
      <c r="H13" s="10">
        <v>12894539.02</v>
      </c>
      <c r="I13" s="10">
        <v>2869172.84</v>
      </c>
      <c r="J13" s="10">
        <v>22.25</v>
      </c>
    </row>
    <row r="14" spans="1:10" hidden="1" x14ac:dyDescent="0.25">
      <c r="A14">
        <v>388</v>
      </c>
      <c r="B14" t="s">
        <v>18</v>
      </c>
      <c r="C14">
        <v>2015</v>
      </c>
      <c r="D14" s="10">
        <v>341720.21</v>
      </c>
      <c r="E14" s="10">
        <v>9605441.8399999999</v>
      </c>
      <c r="F14" s="10">
        <v>2499838.96</v>
      </c>
      <c r="G14" s="10">
        <v>-501492.47</v>
      </c>
      <c r="H14" s="10">
        <v>9947162.0500000007</v>
      </c>
      <c r="I14" s="10">
        <v>3001331.43</v>
      </c>
      <c r="J14" s="10">
        <v>30.17</v>
      </c>
    </row>
    <row r="15" spans="1:10" hidden="1" x14ac:dyDescent="0.25">
      <c r="A15">
        <v>9</v>
      </c>
      <c r="B15" t="s">
        <v>19</v>
      </c>
      <c r="C15">
        <v>2015</v>
      </c>
      <c r="D15" s="10">
        <v>388102.17</v>
      </c>
      <c r="E15" s="10">
        <v>10408613.939999999</v>
      </c>
      <c r="F15" s="10">
        <v>2738414.79</v>
      </c>
      <c r="G15" s="10">
        <v>-67202.45</v>
      </c>
      <c r="H15" s="10">
        <v>10796716.109999999</v>
      </c>
      <c r="I15" s="10">
        <v>2805617.24</v>
      </c>
      <c r="J15" s="10">
        <v>25.99</v>
      </c>
    </row>
    <row r="16" spans="1:10" hidden="1" x14ac:dyDescent="0.25">
      <c r="A16">
        <v>10</v>
      </c>
      <c r="B16" t="s">
        <v>20</v>
      </c>
      <c r="C16">
        <v>2015</v>
      </c>
      <c r="D16" s="10">
        <v>545229.97</v>
      </c>
      <c r="E16" s="10">
        <v>9605105.9399999995</v>
      </c>
      <c r="F16" s="10">
        <v>1980753.53</v>
      </c>
      <c r="G16" s="10">
        <v>-919878.96</v>
      </c>
      <c r="H16" s="10">
        <v>10150335.91</v>
      </c>
      <c r="I16" s="10">
        <v>2900632.49</v>
      </c>
      <c r="J16" s="10">
        <v>28.58</v>
      </c>
    </row>
    <row r="17" spans="1:10" hidden="1" x14ac:dyDescent="0.25">
      <c r="A17">
        <v>11</v>
      </c>
      <c r="B17" t="s">
        <v>21</v>
      </c>
      <c r="C17">
        <v>2015</v>
      </c>
      <c r="D17" s="10">
        <v>169764880.99000001</v>
      </c>
      <c r="E17" s="10">
        <v>313543507.52999997</v>
      </c>
      <c r="F17" s="10">
        <v>204228992.46000001</v>
      </c>
      <c r="G17" s="10">
        <v>60764576.93</v>
      </c>
      <c r="H17" s="10">
        <v>483308388.51999998</v>
      </c>
      <c r="I17" s="10">
        <v>143464415.53</v>
      </c>
      <c r="J17" s="10">
        <v>29.68</v>
      </c>
    </row>
    <row r="18" spans="1:10" hidden="1" x14ac:dyDescent="0.25">
      <c r="A18">
        <v>16</v>
      </c>
      <c r="B18" t="s">
        <v>22</v>
      </c>
      <c r="C18">
        <v>2015</v>
      </c>
      <c r="D18" s="10">
        <v>151100.23000000001</v>
      </c>
      <c r="E18" s="10">
        <v>8062691.1900000004</v>
      </c>
      <c r="F18" s="10">
        <v>1342905.87</v>
      </c>
      <c r="G18" s="10">
        <v>-1109532.53</v>
      </c>
      <c r="H18" s="10">
        <v>8213791.4199999999</v>
      </c>
      <c r="I18" s="10">
        <v>2452438.4</v>
      </c>
      <c r="J18" s="10">
        <v>29.86</v>
      </c>
    </row>
    <row r="19" spans="1:10" hidden="1" x14ac:dyDescent="0.25">
      <c r="A19">
        <v>17</v>
      </c>
      <c r="B19" t="s">
        <v>23</v>
      </c>
      <c r="C19">
        <v>2015</v>
      </c>
      <c r="D19" s="10">
        <v>3493698.97</v>
      </c>
      <c r="E19" s="10">
        <v>24452217.02</v>
      </c>
      <c r="F19" s="10">
        <v>8701124.3399999999</v>
      </c>
      <c r="G19" s="10">
        <v>1139668.73</v>
      </c>
      <c r="H19" s="10">
        <v>27945915.989999998</v>
      </c>
      <c r="I19" s="10">
        <v>7561455.6100000003</v>
      </c>
      <c r="J19" s="10">
        <v>27.06</v>
      </c>
    </row>
    <row r="20" spans="1:10" hidden="1" x14ac:dyDescent="0.25">
      <c r="A20">
        <v>19</v>
      </c>
      <c r="B20" t="s">
        <v>24</v>
      </c>
      <c r="C20">
        <v>2015</v>
      </c>
      <c r="D20" s="10">
        <v>187653557.41</v>
      </c>
      <c r="E20" s="10">
        <v>256572497.16</v>
      </c>
      <c r="F20" s="10">
        <v>212299201.19</v>
      </c>
      <c r="G20" s="10">
        <v>99853532.480000004</v>
      </c>
      <c r="H20" s="10">
        <v>444226054.56999999</v>
      </c>
      <c r="I20" s="10">
        <v>112445668.70999999</v>
      </c>
      <c r="J20" s="10">
        <v>25.31</v>
      </c>
    </row>
    <row r="21" spans="1:10" hidden="1" x14ac:dyDescent="0.25">
      <c r="A21">
        <v>290</v>
      </c>
      <c r="B21" t="s">
        <v>243</v>
      </c>
      <c r="C21">
        <v>2015</v>
      </c>
      <c r="D21" s="10">
        <v>504807.3</v>
      </c>
      <c r="E21" s="10">
        <v>10788036.970000001</v>
      </c>
      <c r="F21" s="10">
        <v>4187491.76</v>
      </c>
      <c r="G21" s="10">
        <v>92230.38</v>
      </c>
      <c r="H21" s="10">
        <v>11292844.27</v>
      </c>
      <c r="I21" s="10">
        <v>4095261.38</v>
      </c>
      <c r="J21" s="10">
        <v>36.26</v>
      </c>
    </row>
    <row r="22" spans="1:10" hidden="1" x14ac:dyDescent="0.25">
      <c r="A22">
        <v>20</v>
      </c>
      <c r="B22" t="s">
        <v>25</v>
      </c>
      <c r="C22">
        <v>2015</v>
      </c>
      <c r="D22" s="10">
        <v>4150338.93</v>
      </c>
      <c r="E22" s="10">
        <v>16406282.199999999</v>
      </c>
      <c r="F22" s="10">
        <v>6004334.8700000001</v>
      </c>
      <c r="G22" s="10">
        <v>-695680.73</v>
      </c>
      <c r="H22" s="10">
        <v>20556621.129999999</v>
      </c>
      <c r="I22" s="10">
        <v>6700015.5999999996</v>
      </c>
      <c r="J22" s="10">
        <v>32.590000000000003</v>
      </c>
    </row>
    <row r="23" spans="1:10" hidden="1" x14ac:dyDescent="0.25">
      <c r="A23">
        <v>21</v>
      </c>
      <c r="B23" t="s">
        <v>26</v>
      </c>
      <c r="C23">
        <v>2015</v>
      </c>
      <c r="D23" s="10">
        <v>442884.99</v>
      </c>
      <c r="E23" s="10">
        <v>8944716.3000000007</v>
      </c>
      <c r="F23" s="10">
        <v>1593776.75</v>
      </c>
      <c r="G23" s="10">
        <v>-774997.12</v>
      </c>
      <c r="H23" s="10">
        <v>9387601.2899999991</v>
      </c>
      <c r="I23" s="10">
        <v>2368773.87</v>
      </c>
      <c r="J23" s="10">
        <v>25.23</v>
      </c>
    </row>
    <row r="24" spans="1:10" hidden="1" x14ac:dyDescent="0.25">
      <c r="A24">
        <v>22</v>
      </c>
      <c r="B24" t="s">
        <v>27</v>
      </c>
      <c r="C24">
        <v>2015</v>
      </c>
      <c r="D24" s="10">
        <v>1994103.54</v>
      </c>
      <c r="E24" s="10">
        <v>17661539.829999998</v>
      </c>
      <c r="F24" s="10">
        <v>9227257.9900000002</v>
      </c>
      <c r="G24" s="10">
        <v>3530993.85</v>
      </c>
      <c r="H24" s="10">
        <v>19655643.370000001</v>
      </c>
      <c r="I24" s="10">
        <v>5696264.1399999997</v>
      </c>
      <c r="J24" s="10">
        <v>28.98</v>
      </c>
    </row>
    <row r="25" spans="1:10" hidden="1" x14ac:dyDescent="0.25">
      <c r="A25">
        <v>23</v>
      </c>
      <c r="B25" t="s">
        <v>28</v>
      </c>
      <c r="C25">
        <v>2015</v>
      </c>
      <c r="D25" s="10">
        <v>2384005.31</v>
      </c>
      <c r="E25" s="10">
        <v>9773847.3200000003</v>
      </c>
      <c r="F25" s="10">
        <v>4970590</v>
      </c>
      <c r="G25" s="10">
        <v>1910641.53</v>
      </c>
      <c r="H25" s="10">
        <v>12157852.630000001</v>
      </c>
      <c r="I25" s="10">
        <v>3059948.47</v>
      </c>
      <c r="J25" s="10">
        <v>25.17</v>
      </c>
    </row>
    <row r="26" spans="1:10" hidden="1" x14ac:dyDescent="0.25">
      <c r="A26">
        <v>24</v>
      </c>
      <c r="B26" t="s">
        <v>29</v>
      </c>
      <c r="C26">
        <v>2015</v>
      </c>
      <c r="D26" s="10">
        <v>1156881.3500000001</v>
      </c>
      <c r="E26" s="10">
        <v>11394280.4</v>
      </c>
      <c r="F26" s="10">
        <v>3969712.47</v>
      </c>
      <c r="G26" s="10">
        <v>42818.84</v>
      </c>
      <c r="H26" s="10">
        <v>12551161.75</v>
      </c>
      <c r="I26" s="10">
        <v>3926893.63</v>
      </c>
      <c r="J26" s="10">
        <v>31.29</v>
      </c>
    </row>
    <row r="27" spans="1:10" hidden="1" x14ac:dyDescent="0.25">
      <c r="A27">
        <v>25</v>
      </c>
      <c r="B27" t="s">
        <v>30</v>
      </c>
      <c r="C27">
        <v>2015</v>
      </c>
      <c r="D27" s="10">
        <v>2145933.5299999998</v>
      </c>
      <c r="E27" s="10">
        <v>11066837.59</v>
      </c>
      <c r="F27" s="10">
        <v>2855226.44</v>
      </c>
      <c r="G27" s="10">
        <v>-575479.62</v>
      </c>
      <c r="H27" s="10">
        <v>13212771.119999999</v>
      </c>
      <c r="I27" s="10">
        <v>3430706.06</v>
      </c>
      <c r="J27" s="10">
        <v>25.97</v>
      </c>
    </row>
    <row r="28" spans="1:10" hidden="1" x14ac:dyDescent="0.25">
      <c r="A28">
        <v>26</v>
      </c>
      <c r="B28" t="s">
        <v>31</v>
      </c>
      <c r="C28">
        <v>2015</v>
      </c>
      <c r="D28" s="10">
        <v>5955297.3799999999</v>
      </c>
      <c r="E28" s="10">
        <v>15402526</v>
      </c>
      <c r="F28" s="10">
        <v>6347588.9400000004</v>
      </c>
      <c r="G28" s="10">
        <v>954817.31</v>
      </c>
      <c r="H28" s="10">
        <v>21357823.379999999</v>
      </c>
      <c r="I28" s="10">
        <v>5392771.6299999999</v>
      </c>
      <c r="J28" s="10">
        <v>25.25</v>
      </c>
    </row>
    <row r="29" spans="1:10" hidden="1" x14ac:dyDescent="0.25">
      <c r="A29">
        <v>27</v>
      </c>
      <c r="B29" t="s">
        <v>32</v>
      </c>
      <c r="C29">
        <v>2015</v>
      </c>
      <c r="D29" s="10">
        <v>465647.98</v>
      </c>
      <c r="E29" s="10">
        <v>9568914.8599999994</v>
      </c>
      <c r="F29" s="10">
        <v>1782308.32</v>
      </c>
      <c r="G29" s="10">
        <v>-1062540.51</v>
      </c>
      <c r="H29" s="10">
        <v>10034562.84</v>
      </c>
      <c r="I29" s="10">
        <v>2844848.83</v>
      </c>
      <c r="J29" s="10">
        <v>28.35</v>
      </c>
    </row>
    <row r="30" spans="1:10" hidden="1" x14ac:dyDescent="0.25">
      <c r="A30">
        <v>28</v>
      </c>
      <c r="B30" t="s">
        <v>33</v>
      </c>
      <c r="C30">
        <v>2015</v>
      </c>
      <c r="D30" s="10">
        <v>485442.13</v>
      </c>
      <c r="E30" s="10">
        <v>9390007.4900000002</v>
      </c>
      <c r="F30" s="10">
        <v>2199684.5699999998</v>
      </c>
      <c r="G30" s="10">
        <v>-478249.44</v>
      </c>
      <c r="H30" s="10">
        <v>9875449.6199999992</v>
      </c>
      <c r="I30" s="10">
        <v>2677934.0099999998</v>
      </c>
      <c r="J30" s="10">
        <v>27.12</v>
      </c>
    </row>
    <row r="31" spans="1:10" hidden="1" x14ac:dyDescent="0.25">
      <c r="A31">
        <v>29</v>
      </c>
      <c r="B31" t="s">
        <v>34</v>
      </c>
      <c r="C31">
        <v>2015</v>
      </c>
      <c r="D31" s="10">
        <v>927826.85</v>
      </c>
      <c r="E31" s="10">
        <v>10083400.9</v>
      </c>
      <c r="F31" s="10">
        <v>2746269.1</v>
      </c>
      <c r="G31" s="10">
        <v>-611392.80000000005</v>
      </c>
      <c r="H31" s="10">
        <v>11011227.75</v>
      </c>
      <c r="I31" s="10">
        <v>3357661.9</v>
      </c>
      <c r="J31" s="10">
        <v>30.49</v>
      </c>
    </row>
    <row r="32" spans="1:10" hidden="1" x14ac:dyDescent="0.25">
      <c r="A32">
        <v>30</v>
      </c>
      <c r="B32" t="s">
        <v>35</v>
      </c>
      <c r="C32">
        <v>2015</v>
      </c>
      <c r="D32" s="10">
        <v>23787326.170000002</v>
      </c>
      <c r="E32" s="10">
        <v>24609270.390000001</v>
      </c>
      <c r="F32" s="10">
        <v>15504472.15</v>
      </c>
      <c r="G32" s="10">
        <v>3301670.81</v>
      </c>
      <c r="H32" s="10">
        <v>48396596.560000002</v>
      </c>
      <c r="I32" s="10">
        <v>12202801.34</v>
      </c>
      <c r="J32" s="10">
        <v>25.21</v>
      </c>
    </row>
    <row r="33" spans="1:10" hidden="1" x14ac:dyDescent="0.25">
      <c r="A33">
        <v>32</v>
      </c>
      <c r="B33" t="s">
        <v>36</v>
      </c>
      <c r="C33">
        <v>2015</v>
      </c>
      <c r="D33" s="10">
        <v>7804589.9500000002</v>
      </c>
      <c r="E33" s="10">
        <v>36105356.950000003</v>
      </c>
      <c r="F33" s="10">
        <v>11754405.699999999</v>
      </c>
      <c r="G33" s="10">
        <v>-234358.24</v>
      </c>
      <c r="H33" s="10">
        <v>43909946.899999999</v>
      </c>
      <c r="I33" s="10">
        <v>11988763.939999999</v>
      </c>
      <c r="J33" s="10">
        <v>27.3</v>
      </c>
    </row>
    <row r="34" spans="1:10" hidden="1" x14ac:dyDescent="0.25">
      <c r="A34">
        <v>33</v>
      </c>
      <c r="B34" t="s">
        <v>37</v>
      </c>
      <c r="C34">
        <v>2015</v>
      </c>
      <c r="D34" s="10">
        <v>1294438.19</v>
      </c>
      <c r="E34" s="10">
        <v>11643126.83</v>
      </c>
      <c r="F34" s="10">
        <v>3345693.7</v>
      </c>
      <c r="G34" s="10">
        <v>-12428.22</v>
      </c>
      <c r="H34" s="10">
        <v>12937565.02</v>
      </c>
      <c r="I34" s="10">
        <v>3358121.92</v>
      </c>
      <c r="J34" s="10">
        <v>25.96</v>
      </c>
    </row>
    <row r="35" spans="1:10" hidden="1" x14ac:dyDescent="0.25">
      <c r="A35">
        <v>34</v>
      </c>
      <c r="B35" t="s">
        <v>38</v>
      </c>
      <c r="C35">
        <v>2015</v>
      </c>
      <c r="D35" s="10">
        <v>5300791.9400000004</v>
      </c>
      <c r="E35" s="10">
        <v>28386468</v>
      </c>
      <c r="F35" s="10">
        <v>18867214.059999999</v>
      </c>
      <c r="G35" s="10">
        <v>6488405.79</v>
      </c>
      <c r="H35" s="10">
        <v>33687259.939999998</v>
      </c>
      <c r="I35" s="10">
        <v>12378808.27</v>
      </c>
      <c r="J35" s="10">
        <v>36.75</v>
      </c>
    </row>
    <row r="36" spans="1:10" hidden="1" x14ac:dyDescent="0.25">
      <c r="A36">
        <v>35</v>
      </c>
      <c r="B36" t="s">
        <v>39</v>
      </c>
      <c r="C36">
        <v>2015</v>
      </c>
      <c r="D36" s="10">
        <v>903652.01</v>
      </c>
      <c r="E36" s="10">
        <v>9219846.4199999999</v>
      </c>
      <c r="F36" s="10">
        <v>3795319.16</v>
      </c>
      <c r="G36" s="10">
        <v>1633091.96</v>
      </c>
      <c r="H36" s="10">
        <v>10123498.43</v>
      </c>
      <c r="I36" s="10">
        <v>2162227.2000000002</v>
      </c>
      <c r="J36" s="10">
        <v>21.36</v>
      </c>
    </row>
    <row r="37" spans="1:10" hidden="1" x14ac:dyDescent="0.25">
      <c r="A37">
        <v>389</v>
      </c>
      <c r="B37" t="s">
        <v>40</v>
      </c>
      <c r="C37">
        <v>2015</v>
      </c>
      <c r="D37" s="10">
        <v>753676.91</v>
      </c>
      <c r="E37" s="10">
        <v>11918762.560000001</v>
      </c>
      <c r="F37" s="10">
        <v>2882515.25</v>
      </c>
      <c r="G37" s="10">
        <v>-1005994.27</v>
      </c>
      <c r="H37" s="10">
        <v>12672439.470000001</v>
      </c>
      <c r="I37" s="10">
        <v>3888509.52</v>
      </c>
      <c r="J37" s="10">
        <v>30.68</v>
      </c>
    </row>
    <row r="38" spans="1:10" hidden="1" x14ac:dyDescent="0.25">
      <c r="A38">
        <v>36</v>
      </c>
      <c r="B38" t="s">
        <v>41</v>
      </c>
      <c r="C38">
        <v>2015</v>
      </c>
      <c r="D38" s="10">
        <v>610622.02</v>
      </c>
      <c r="E38" s="10">
        <v>9206128.5800000001</v>
      </c>
      <c r="F38" s="10">
        <v>2284139.86</v>
      </c>
      <c r="G38" s="10">
        <v>-626067.47</v>
      </c>
      <c r="H38" s="10">
        <v>9816750.5999999996</v>
      </c>
      <c r="I38" s="10">
        <v>2910207.33</v>
      </c>
      <c r="J38" s="10">
        <v>29.65</v>
      </c>
    </row>
    <row r="39" spans="1:10" hidden="1" x14ac:dyDescent="0.25">
      <c r="A39">
        <v>37</v>
      </c>
      <c r="B39" t="s">
        <v>42</v>
      </c>
      <c r="C39">
        <v>2015</v>
      </c>
      <c r="D39" s="10">
        <v>502325.11</v>
      </c>
      <c r="E39" s="10">
        <v>13879844.039999999</v>
      </c>
      <c r="F39" s="10">
        <v>3151352.64</v>
      </c>
      <c r="G39" s="10">
        <v>-436096.43</v>
      </c>
      <c r="H39" s="10">
        <v>14382169.15</v>
      </c>
      <c r="I39" s="10">
        <v>3587449.07</v>
      </c>
      <c r="J39" s="10">
        <v>24.94</v>
      </c>
    </row>
    <row r="40" spans="1:10" hidden="1" x14ac:dyDescent="0.25">
      <c r="A40">
        <v>38</v>
      </c>
      <c r="B40" t="s">
        <v>43</v>
      </c>
      <c r="C40">
        <v>2015</v>
      </c>
      <c r="D40" s="10">
        <v>2368678.58</v>
      </c>
      <c r="E40" s="10">
        <v>17375889.530000001</v>
      </c>
      <c r="F40" s="10">
        <v>6004430.7199999997</v>
      </c>
      <c r="G40" s="10">
        <v>93575.47</v>
      </c>
      <c r="H40" s="10">
        <v>19744568.109999999</v>
      </c>
      <c r="I40" s="10">
        <v>5910855.25</v>
      </c>
      <c r="J40" s="10">
        <v>29.94</v>
      </c>
    </row>
    <row r="41" spans="1:10" hidden="1" x14ac:dyDescent="0.25">
      <c r="A41">
        <v>289</v>
      </c>
      <c r="B41" t="s">
        <v>44</v>
      </c>
      <c r="C41">
        <v>2015</v>
      </c>
      <c r="D41" s="10">
        <v>216151.83</v>
      </c>
      <c r="E41" s="10">
        <v>9210625.4000000004</v>
      </c>
      <c r="F41" s="10">
        <v>1712259.9</v>
      </c>
      <c r="G41" s="10">
        <v>-850971.9</v>
      </c>
      <c r="H41" s="10">
        <v>9426777.2300000004</v>
      </c>
      <c r="I41" s="10">
        <v>2563231.7999999998</v>
      </c>
      <c r="J41" s="10">
        <v>27.19</v>
      </c>
    </row>
    <row r="42" spans="1:10" hidden="1" x14ac:dyDescent="0.25">
      <c r="A42">
        <v>281</v>
      </c>
      <c r="B42" t="s">
        <v>258</v>
      </c>
      <c r="C42">
        <v>2015</v>
      </c>
      <c r="D42" s="10">
        <v>341174.85</v>
      </c>
      <c r="E42" s="10">
        <v>10312355.710000001</v>
      </c>
      <c r="F42" s="10">
        <v>2265065.2999999998</v>
      </c>
      <c r="G42" s="10">
        <v>-464720.61</v>
      </c>
      <c r="H42" s="10">
        <v>10653530.560000001</v>
      </c>
      <c r="I42" s="10">
        <v>2729785.91</v>
      </c>
      <c r="J42" s="10">
        <v>25.62</v>
      </c>
    </row>
    <row r="43" spans="1:10" hidden="1" x14ac:dyDescent="0.25">
      <c r="A43">
        <v>39</v>
      </c>
      <c r="B43" t="s">
        <v>45</v>
      </c>
      <c r="C43">
        <v>2015</v>
      </c>
      <c r="D43" s="10">
        <v>2142083.84</v>
      </c>
      <c r="E43" s="10">
        <v>11817369.130000001</v>
      </c>
      <c r="F43" s="10">
        <v>4767674.17</v>
      </c>
      <c r="G43" s="10">
        <v>855407.29</v>
      </c>
      <c r="H43" s="10">
        <v>13959452.970000001</v>
      </c>
      <c r="I43" s="10">
        <v>3912266.88</v>
      </c>
      <c r="J43" s="10">
        <v>28.03</v>
      </c>
    </row>
    <row r="44" spans="1:10" hidden="1" x14ac:dyDescent="0.25">
      <c r="A44">
        <v>40</v>
      </c>
      <c r="B44" t="s">
        <v>46</v>
      </c>
      <c r="C44">
        <v>2015</v>
      </c>
      <c r="D44" s="10">
        <v>2815430.56</v>
      </c>
      <c r="E44" s="10">
        <v>16917376.100000001</v>
      </c>
      <c r="F44" s="10">
        <v>6747556.54</v>
      </c>
      <c r="G44" s="10">
        <v>894222.3</v>
      </c>
      <c r="H44" s="10">
        <v>19732806.66</v>
      </c>
      <c r="I44" s="10">
        <v>5853334.2400000002</v>
      </c>
      <c r="J44" s="10">
        <v>29.66</v>
      </c>
    </row>
    <row r="45" spans="1:10" hidden="1" x14ac:dyDescent="0.25">
      <c r="A45">
        <v>41</v>
      </c>
      <c r="B45" t="s">
        <v>47</v>
      </c>
      <c r="C45">
        <v>2015</v>
      </c>
      <c r="D45" s="10">
        <v>4196345.2</v>
      </c>
      <c r="E45" s="10">
        <v>29011719.68</v>
      </c>
      <c r="F45" s="10">
        <v>10425310.01</v>
      </c>
      <c r="G45" s="10">
        <v>10456.91</v>
      </c>
      <c r="H45" s="10">
        <v>33208064.879999999</v>
      </c>
      <c r="I45" s="10">
        <v>10414853.1</v>
      </c>
      <c r="J45" s="10">
        <v>31.36</v>
      </c>
    </row>
    <row r="46" spans="1:10" hidden="1" x14ac:dyDescent="0.25">
      <c r="A46">
        <v>42</v>
      </c>
      <c r="B46" t="s">
        <v>48</v>
      </c>
      <c r="C46">
        <v>2015</v>
      </c>
      <c r="D46" s="10">
        <v>318124.27</v>
      </c>
      <c r="E46" s="10">
        <v>8747736.9100000001</v>
      </c>
      <c r="F46" s="10">
        <v>1093424.1000000001</v>
      </c>
      <c r="G46" s="10">
        <v>-1334603</v>
      </c>
      <c r="H46" s="10">
        <v>9065861.1799999997</v>
      </c>
      <c r="I46" s="10">
        <v>2428027.1</v>
      </c>
      <c r="J46" s="10">
        <v>26.78</v>
      </c>
    </row>
    <row r="47" spans="1:10" hidden="1" x14ac:dyDescent="0.25">
      <c r="A47">
        <v>43</v>
      </c>
      <c r="B47" t="s">
        <v>49</v>
      </c>
      <c r="C47">
        <v>2015</v>
      </c>
      <c r="D47" s="10">
        <v>6627509.2400000002</v>
      </c>
      <c r="E47" s="10">
        <v>28244810.559999999</v>
      </c>
      <c r="F47" s="10">
        <v>10653861.42</v>
      </c>
      <c r="G47" s="10">
        <v>163998.96</v>
      </c>
      <c r="H47" s="10">
        <v>34872319.799999997</v>
      </c>
      <c r="I47" s="10">
        <v>10489862.460000001</v>
      </c>
      <c r="J47" s="10">
        <v>30.08</v>
      </c>
    </row>
    <row r="48" spans="1:10" hidden="1" x14ac:dyDescent="0.25">
      <c r="A48">
        <v>44</v>
      </c>
      <c r="B48" t="s">
        <v>50</v>
      </c>
      <c r="C48">
        <v>2015</v>
      </c>
      <c r="D48" s="10">
        <v>4744692.92</v>
      </c>
      <c r="E48" s="10">
        <v>31640500.129999999</v>
      </c>
      <c r="F48" s="10">
        <v>10614636.67</v>
      </c>
      <c r="G48" s="10">
        <v>-924317.38</v>
      </c>
      <c r="H48" s="10">
        <v>36385193.049999997</v>
      </c>
      <c r="I48" s="10">
        <v>11538954.050000001</v>
      </c>
      <c r="J48" s="10">
        <v>31.71</v>
      </c>
    </row>
    <row r="49" spans="1:10" hidden="1" x14ac:dyDescent="0.25">
      <c r="A49">
        <v>45</v>
      </c>
      <c r="B49" t="s">
        <v>51</v>
      </c>
      <c r="C49">
        <v>2015</v>
      </c>
      <c r="D49" s="10">
        <v>36752431.990000002</v>
      </c>
      <c r="E49" s="10">
        <v>56211831.490000002</v>
      </c>
      <c r="F49" s="10">
        <v>47197488.219999999</v>
      </c>
      <c r="G49" s="10">
        <v>26206229</v>
      </c>
      <c r="H49" s="10">
        <v>92964263.480000004</v>
      </c>
      <c r="I49" s="10">
        <v>20991259.219999999</v>
      </c>
      <c r="J49" s="10">
        <v>22.58</v>
      </c>
    </row>
    <row r="50" spans="1:10" hidden="1" x14ac:dyDescent="0.25">
      <c r="A50">
        <v>297</v>
      </c>
      <c r="B50" t="s">
        <v>52</v>
      </c>
      <c r="C50">
        <v>2015</v>
      </c>
      <c r="D50" s="10">
        <v>361406.48</v>
      </c>
      <c r="E50" s="10">
        <v>8840991.2100000009</v>
      </c>
      <c r="F50" s="10">
        <v>2945392.6</v>
      </c>
      <c r="G50" s="10">
        <v>-359849.86</v>
      </c>
      <c r="H50" s="10">
        <v>9202397.6899999995</v>
      </c>
      <c r="I50" s="10">
        <v>3305242.46</v>
      </c>
      <c r="J50" s="10">
        <v>35.92</v>
      </c>
    </row>
    <row r="51" spans="1:10" hidden="1" x14ac:dyDescent="0.25">
      <c r="A51">
        <v>46</v>
      </c>
      <c r="B51" t="s">
        <v>53</v>
      </c>
      <c r="C51">
        <v>2015</v>
      </c>
      <c r="D51" s="10">
        <v>273746.45</v>
      </c>
      <c r="E51" s="10">
        <v>9130959.4000000004</v>
      </c>
      <c r="F51" s="10">
        <v>2679245.36</v>
      </c>
      <c r="G51" s="10">
        <v>66251.17</v>
      </c>
      <c r="H51" s="10">
        <v>9404705.8499999996</v>
      </c>
      <c r="I51" s="10">
        <v>2612994.19</v>
      </c>
      <c r="J51" s="10">
        <v>27.78</v>
      </c>
    </row>
    <row r="52" spans="1:10" hidden="1" x14ac:dyDescent="0.25">
      <c r="A52">
        <v>47</v>
      </c>
      <c r="B52" t="s">
        <v>54</v>
      </c>
      <c r="C52">
        <v>2015</v>
      </c>
      <c r="D52" s="10">
        <v>688718.02</v>
      </c>
      <c r="E52" s="10">
        <v>9428328.5800000001</v>
      </c>
      <c r="F52" s="10">
        <v>2909875.75</v>
      </c>
      <c r="G52" s="10">
        <v>541050.15</v>
      </c>
      <c r="H52" s="10">
        <v>10117046.6</v>
      </c>
      <c r="I52" s="10">
        <v>2368825.6</v>
      </c>
      <c r="J52" s="10">
        <v>23.41</v>
      </c>
    </row>
    <row r="53" spans="1:10" hidden="1" x14ac:dyDescent="0.25">
      <c r="A53">
        <v>48</v>
      </c>
      <c r="B53" t="s">
        <v>55</v>
      </c>
      <c r="C53">
        <v>2015</v>
      </c>
      <c r="D53" s="10">
        <v>1675695.71</v>
      </c>
      <c r="E53" s="10">
        <v>13142644.939999999</v>
      </c>
      <c r="F53" s="10">
        <v>5062889.68</v>
      </c>
      <c r="G53" s="10">
        <v>1260877.98</v>
      </c>
      <c r="H53" s="10">
        <v>14818340.65</v>
      </c>
      <c r="I53" s="10">
        <v>3802011.7</v>
      </c>
      <c r="J53" s="10">
        <v>25.66</v>
      </c>
    </row>
    <row r="54" spans="1:10" hidden="1" x14ac:dyDescent="0.25">
      <c r="A54">
        <v>49</v>
      </c>
      <c r="B54" t="s">
        <v>56</v>
      </c>
      <c r="C54">
        <v>2015</v>
      </c>
      <c r="D54" s="10">
        <v>3852497.08</v>
      </c>
      <c r="E54" s="10">
        <v>16133572.84</v>
      </c>
      <c r="F54" s="10">
        <v>6051498.7800000003</v>
      </c>
      <c r="G54" s="10">
        <v>732093.46</v>
      </c>
      <c r="H54" s="10">
        <v>19986069.920000002</v>
      </c>
      <c r="I54" s="10">
        <v>5319405.32</v>
      </c>
      <c r="J54" s="10">
        <v>26.62</v>
      </c>
    </row>
    <row r="55" spans="1:10" hidden="1" x14ac:dyDescent="0.25">
      <c r="A55">
        <v>512</v>
      </c>
      <c r="B55" t="s">
        <v>57</v>
      </c>
      <c r="C55">
        <v>2015</v>
      </c>
      <c r="D55" s="10">
        <v>1072640.47</v>
      </c>
      <c r="E55" s="10">
        <v>10958768.73</v>
      </c>
      <c r="F55" s="10">
        <v>6179964.9800000004</v>
      </c>
      <c r="G55" s="10">
        <v>2270715.65</v>
      </c>
      <c r="H55" s="10">
        <v>12031409.199999999</v>
      </c>
      <c r="I55" s="10">
        <v>3909249.33</v>
      </c>
      <c r="J55" s="10">
        <v>32.49</v>
      </c>
    </row>
    <row r="56" spans="1:10" hidden="1" x14ac:dyDescent="0.25">
      <c r="A56">
        <v>50</v>
      </c>
      <c r="B56" t="s">
        <v>58</v>
      </c>
      <c r="C56">
        <v>2015</v>
      </c>
      <c r="D56" s="10">
        <v>2608133.16</v>
      </c>
      <c r="E56" s="10">
        <v>18799250.420000002</v>
      </c>
      <c r="F56" s="10">
        <v>13910133.75</v>
      </c>
      <c r="G56" s="10">
        <v>8952064.7100000009</v>
      </c>
      <c r="H56" s="10">
        <v>21407383.579999998</v>
      </c>
      <c r="I56" s="10">
        <v>4958069.04</v>
      </c>
      <c r="J56" s="10">
        <v>23.16</v>
      </c>
    </row>
    <row r="57" spans="1:10" hidden="1" x14ac:dyDescent="0.25">
      <c r="A57">
        <v>51</v>
      </c>
      <c r="B57" t="s">
        <v>59</v>
      </c>
      <c r="C57">
        <v>2015</v>
      </c>
      <c r="D57" s="10">
        <v>209954.39</v>
      </c>
      <c r="E57" s="10">
        <v>8896350.5500000007</v>
      </c>
      <c r="F57" s="10">
        <v>2858565.61</v>
      </c>
      <c r="G57" s="10">
        <v>268874.43</v>
      </c>
      <c r="H57" s="10">
        <v>9106304.9399999995</v>
      </c>
      <c r="I57" s="10">
        <v>2589691.1800000002</v>
      </c>
      <c r="J57" s="10">
        <v>28.44</v>
      </c>
    </row>
    <row r="58" spans="1:10" hidden="1" x14ac:dyDescent="0.25">
      <c r="A58">
        <v>52</v>
      </c>
      <c r="B58" t="s">
        <v>259</v>
      </c>
      <c r="C58">
        <v>2015</v>
      </c>
      <c r="D58" s="10">
        <v>908503.84</v>
      </c>
      <c r="E58" s="10">
        <v>12388219.220000001</v>
      </c>
      <c r="F58" s="10">
        <v>5395692.9400000004</v>
      </c>
      <c r="G58" s="10">
        <v>1114882.19</v>
      </c>
      <c r="H58" s="10">
        <v>13296723.060000001</v>
      </c>
      <c r="I58" s="10">
        <v>4280810.75</v>
      </c>
      <c r="J58" s="10">
        <v>32.19</v>
      </c>
    </row>
    <row r="59" spans="1:10" hidden="1" x14ac:dyDescent="0.25">
      <c r="A59">
        <v>293</v>
      </c>
      <c r="B59" t="s">
        <v>60</v>
      </c>
      <c r="C59">
        <v>2015</v>
      </c>
      <c r="D59" s="10">
        <v>767621.86</v>
      </c>
      <c r="E59" s="10">
        <v>10033388.66</v>
      </c>
      <c r="F59" s="10">
        <v>2731283.46</v>
      </c>
      <c r="G59" s="10">
        <v>-290578.38</v>
      </c>
      <c r="H59" s="10">
        <v>10801010.52</v>
      </c>
      <c r="I59" s="10">
        <v>3021861.84</v>
      </c>
      <c r="J59" s="10">
        <v>27.98</v>
      </c>
    </row>
    <row r="60" spans="1:10" hidden="1" x14ac:dyDescent="0.25">
      <c r="A60">
        <v>53</v>
      </c>
      <c r="B60" t="s">
        <v>244</v>
      </c>
      <c r="C60">
        <v>2015</v>
      </c>
      <c r="D60" s="10">
        <v>42759380.43</v>
      </c>
      <c r="E60" s="10">
        <v>178732267.16</v>
      </c>
      <c r="F60" s="10">
        <v>48956534.119999997</v>
      </c>
      <c r="G60" s="10">
        <v>-9412889.2400000002</v>
      </c>
      <c r="H60" s="10">
        <v>221491647.59</v>
      </c>
      <c r="I60" s="10">
        <v>58369423.359999999</v>
      </c>
      <c r="J60" s="10">
        <v>26.35</v>
      </c>
    </row>
    <row r="61" spans="1:10" hidden="1" x14ac:dyDescent="0.25">
      <c r="A61">
        <v>58</v>
      </c>
      <c r="B61" t="s">
        <v>61</v>
      </c>
      <c r="C61">
        <v>2015</v>
      </c>
      <c r="D61" s="10">
        <v>613630.43999999994</v>
      </c>
      <c r="E61" s="10">
        <v>9066008.2699999996</v>
      </c>
      <c r="F61" s="10">
        <v>3207282.05</v>
      </c>
      <c r="G61" s="10">
        <v>652364.68999999994</v>
      </c>
      <c r="H61" s="10">
        <v>9679638.7100000009</v>
      </c>
      <c r="I61" s="10">
        <v>2554917.36</v>
      </c>
      <c r="J61" s="10">
        <v>26.39</v>
      </c>
    </row>
    <row r="62" spans="1:10" hidden="1" x14ac:dyDescent="0.25">
      <c r="A62">
        <v>59</v>
      </c>
      <c r="B62" t="s">
        <v>62</v>
      </c>
      <c r="C62">
        <v>2015</v>
      </c>
      <c r="D62" s="10">
        <v>896023.72</v>
      </c>
      <c r="E62" s="10">
        <v>19950982.870000001</v>
      </c>
      <c r="F62" s="10">
        <v>8530004.2200000007</v>
      </c>
      <c r="G62" s="10">
        <v>1501248.8</v>
      </c>
      <c r="H62" s="10">
        <v>20847006.59</v>
      </c>
      <c r="I62" s="10">
        <v>7028755.4199999999</v>
      </c>
      <c r="J62" s="10">
        <v>33.72</v>
      </c>
    </row>
    <row r="63" spans="1:10" hidden="1" x14ac:dyDescent="0.25">
      <c r="A63">
        <v>60</v>
      </c>
      <c r="B63" t="s">
        <v>63</v>
      </c>
      <c r="C63">
        <v>2015</v>
      </c>
      <c r="D63" s="10">
        <v>6630018.4900000002</v>
      </c>
      <c r="E63" s="10">
        <v>23116784.289999999</v>
      </c>
      <c r="F63" s="10">
        <v>9799266.6199999992</v>
      </c>
      <c r="G63" s="10">
        <v>2200785.19</v>
      </c>
      <c r="H63" s="10">
        <v>29746802.780000001</v>
      </c>
      <c r="I63" s="10">
        <v>7598481.4299999997</v>
      </c>
      <c r="J63" s="10">
        <v>25.54</v>
      </c>
    </row>
    <row r="64" spans="1:10" hidden="1" x14ac:dyDescent="0.25">
      <c r="A64">
        <v>61</v>
      </c>
      <c r="B64" t="s">
        <v>64</v>
      </c>
      <c r="C64">
        <v>2015</v>
      </c>
      <c r="D64" s="10">
        <v>4044359.91</v>
      </c>
      <c r="E64" s="10">
        <v>20038920.84</v>
      </c>
      <c r="F64" s="10">
        <v>5272331.41</v>
      </c>
      <c r="G64" s="10">
        <v>-1296266.0900000001</v>
      </c>
      <c r="H64" s="10">
        <v>24083280.75</v>
      </c>
      <c r="I64" s="10">
        <v>6568597.5</v>
      </c>
      <c r="J64" s="10">
        <v>27.27</v>
      </c>
    </row>
    <row r="65" spans="1:10" hidden="1" x14ac:dyDescent="0.25">
      <c r="A65">
        <v>291</v>
      </c>
      <c r="B65" t="s">
        <v>65</v>
      </c>
      <c r="C65">
        <v>2015</v>
      </c>
      <c r="D65" s="10">
        <v>8698353.6300000008</v>
      </c>
      <c r="E65" s="10">
        <v>35905134.880000003</v>
      </c>
      <c r="F65" s="10">
        <v>11850285.810000001</v>
      </c>
      <c r="G65" s="10">
        <v>-218364.34</v>
      </c>
      <c r="H65" s="10">
        <v>44603488.509999998</v>
      </c>
      <c r="I65" s="10">
        <v>12068650.15</v>
      </c>
      <c r="J65" s="10">
        <v>27.06</v>
      </c>
    </row>
    <row r="66" spans="1:10" hidden="1" x14ac:dyDescent="0.25">
      <c r="A66">
        <v>283</v>
      </c>
      <c r="B66" t="s">
        <v>66</v>
      </c>
      <c r="C66">
        <v>2015</v>
      </c>
      <c r="D66" s="10">
        <v>15221286.42</v>
      </c>
      <c r="E66" s="10">
        <v>32919491.920000002</v>
      </c>
      <c r="F66" s="10">
        <v>40736026.899999999</v>
      </c>
      <c r="G66" s="10">
        <v>29726505.300000001</v>
      </c>
      <c r="H66" s="10">
        <v>48140778.340000004</v>
      </c>
      <c r="I66" s="10">
        <v>11009521.6</v>
      </c>
      <c r="J66" s="10">
        <v>22.87</v>
      </c>
    </row>
    <row r="67" spans="1:10" hidden="1" x14ac:dyDescent="0.25">
      <c r="A67">
        <v>275</v>
      </c>
      <c r="B67" t="s">
        <v>67</v>
      </c>
      <c r="C67">
        <v>2015</v>
      </c>
      <c r="D67" s="10">
        <v>2830879.25</v>
      </c>
      <c r="E67" s="10">
        <v>21267609.870000001</v>
      </c>
      <c r="F67" s="10">
        <v>13519871.380000001</v>
      </c>
      <c r="G67" s="10">
        <v>7480031.8799999999</v>
      </c>
      <c r="H67" s="10">
        <v>24098489.120000001</v>
      </c>
      <c r="I67" s="10">
        <v>6039839.5</v>
      </c>
      <c r="J67" s="10">
        <v>25.06</v>
      </c>
    </row>
    <row r="68" spans="1:10" hidden="1" x14ac:dyDescent="0.25">
      <c r="A68">
        <v>62</v>
      </c>
      <c r="B68" t="s">
        <v>68</v>
      </c>
      <c r="C68">
        <v>2015</v>
      </c>
      <c r="D68" s="10">
        <v>1156903.52</v>
      </c>
      <c r="E68" s="10">
        <v>10761968.57</v>
      </c>
      <c r="F68" s="10">
        <v>4247863.78</v>
      </c>
      <c r="G68" s="10">
        <v>-47991.93</v>
      </c>
      <c r="H68" s="10">
        <v>11918872.09</v>
      </c>
      <c r="I68" s="10">
        <v>4295855.71</v>
      </c>
      <c r="J68" s="10">
        <v>36.04</v>
      </c>
    </row>
    <row r="69" spans="1:10" hidden="1" x14ac:dyDescent="0.25">
      <c r="A69">
        <v>63</v>
      </c>
      <c r="B69" t="s">
        <v>69</v>
      </c>
      <c r="C69">
        <v>2015</v>
      </c>
      <c r="D69" s="10">
        <v>414430.01</v>
      </c>
      <c r="E69" s="10">
        <v>9372443.8499999996</v>
      </c>
      <c r="F69" s="10">
        <v>1774898.28</v>
      </c>
      <c r="G69" s="10">
        <v>-930767.38</v>
      </c>
      <c r="H69" s="10">
        <v>9786873.8599999994</v>
      </c>
      <c r="I69" s="10">
        <v>2705665.66</v>
      </c>
      <c r="J69" s="10">
        <v>27.65</v>
      </c>
    </row>
    <row r="70" spans="1:10" hidden="1" x14ac:dyDescent="0.25">
      <c r="A70">
        <v>64</v>
      </c>
      <c r="B70" t="s">
        <v>70</v>
      </c>
      <c r="C70">
        <v>2015</v>
      </c>
      <c r="D70" s="10">
        <v>1221520.19</v>
      </c>
      <c r="E70" s="10">
        <v>14370555.560000001</v>
      </c>
      <c r="F70" s="10">
        <v>5585596.75</v>
      </c>
      <c r="G70" s="10">
        <v>612186.97</v>
      </c>
      <c r="H70" s="10">
        <v>15592075.75</v>
      </c>
      <c r="I70" s="10">
        <v>4973409.78</v>
      </c>
      <c r="J70" s="10">
        <v>31.9</v>
      </c>
    </row>
    <row r="71" spans="1:10" hidden="1" x14ac:dyDescent="0.25">
      <c r="A71">
        <v>65</v>
      </c>
      <c r="B71" t="s">
        <v>71</v>
      </c>
      <c r="C71">
        <v>2015</v>
      </c>
      <c r="D71" s="10">
        <v>1046361.46</v>
      </c>
      <c r="E71" s="10">
        <v>20405996.809999999</v>
      </c>
      <c r="F71" s="10">
        <v>7072179.7599999998</v>
      </c>
      <c r="G71" s="10">
        <v>-432114.85</v>
      </c>
      <c r="H71" s="10">
        <v>21452358.27</v>
      </c>
      <c r="I71" s="10">
        <v>7504294.6100000003</v>
      </c>
      <c r="J71" s="10">
        <v>34.979999999999997</v>
      </c>
    </row>
    <row r="72" spans="1:10" hidden="1" x14ac:dyDescent="0.25">
      <c r="A72">
        <v>66</v>
      </c>
      <c r="B72" t="s">
        <v>72</v>
      </c>
      <c r="C72">
        <v>2015</v>
      </c>
      <c r="D72" s="10">
        <v>20434267.43</v>
      </c>
      <c r="E72" s="10">
        <v>73022261.719999999</v>
      </c>
      <c r="F72" s="10">
        <v>50881992.189999998</v>
      </c>
      <c r="G72" s="10">
        <v>26777314.57</v>
      </c>
      <c r="H72" s="10">
        <v>93456529.150000006</v>
      </c>
      <c r="I72" s="10">
        <v>24104677.620000001</v>
      </c>
      <c r="J72" s="10">
        <v>25.79</v>
      </c>
    </row>
    <row r="73" spans="1:10" hidden="1" x14ac:dyDescent="0.25">
      <c r="A73">
        <v>67</v>
      </c>
      <c r="B73" t="s">
        <v>73</v>
      </c>
      <c r="C73">
        <v>2015</v>
      </c>
      <c r="D73" s="10">
        <v>445219.56</v>
      </c>
      <c r="E73" s="10">
        <v>9368103.6199999992</v>
      </c>
      <c r="F73" s="10">
        <v>3595649.62</v>
      </c>
      <c r="G73" s="10">
        <v>494544.95</v>
      </c>
      <c r="H73" s="10">
        <v>9813323.1799999997</v>
      </c>
      <c r="I73" s="10">
        <v>3101104.67</v>
      </c>
      <c r="J73" s="10">
        <v>31.6</v>
      </c>
    </row>
    <row r="74" spans="1:10" hidden="1" x14ac:dyDescent="0.25">
      <c r="A74">
        <v>68</v>
      </c>
      <c r="B74" t="s">
        <v>260</v>
      </c>
      <c r="C74">
        <v>2015</v>
      </c>
      <c r="D74" s="10">
        <v>6521984</v>
      </c>
      <c r="E74" s="10">
        <v>26520313.120000001</v>
      </c>
      <c r="F74" s="10">
        <v>15411087.039999999</v>
      </c>
      <c r="G74" s="10">
        <v>2119977.58</v>
      </c>
      <c r="H74" s="10">
        <v>33042297.120000001</v>
      </c>
      <c r="I74" s="10">
        <v>13291109.460000001</v>
      </c>
      <c r="J74" s="10">
        <v>40.22</v>
      </c>
    </row>
    <row r="75" spans="1:10" hidden="1" x14ac:dyDescent="0.25">
      <c r="A75">
        <v>69</v>
      </c>
      <c r="B75" t="s">
        <v>74</v>
      </c>
      <c r="C75">
        <v>2015</v>
      </c>
      <c r="D75" s="10">
        <v>296478.93</v>
      </c>
      <c r="E75" s="10">
        <v>9213604.2599999998</v>
      </c>
      <c r="F75" s="10">
        <v>1728774.15</v>
      </c>
      <c r="G75" s="10">
        <v>-1056466.56</v>
      </c>
      <c r="H75" s="10">
        <v>9510083.1899999995</v>
      </c>
      <c r="I75" s="10">
        <v>2785240.71</v>
      </c>
      <c r="J75" s="10">
        <v>29.29</v>
      </c>
    </row>
    <row r="76" spans="1:10" hidden="1" x14ac:dyDescent="0.25">
      <c r="A76">
        <v>70</v>
      </c>
      <c r="B76" t="s">
        <v>75</v>
      </c>
      <c r="C76">
        <v>2015</v>
      </c>
      <c r="D76" s="10">
        <v>617965.12</v>
      </c>
      <c r="E76" s="10">
        <v>9373669.3499999996</v>
      </c>
      <c r="F76" s="10">
        <v>1385062.04</v>
      </c>
      <c r="G76" s="10">
        <v>-1399073.58</v>
      </c>
      <c r="H76" s="10">
        <v>9991634.4700000007</v>
      </c>
      <c r="I76" s="10">
        <v>2784135.62</v>
      </c>
      <c r="J76" s="10">
        <v>27.86</v>
      </c>
    </row>
    <row r="77" spans="1:10" hidden="1" x14ac:dyDescent="0.25">
      <c r="A77">
        <v>71</v>
      </c>
      <c r="B77" t="s">
        <v>76</v>
      </c>
      <c r="C77">
        <v>2015</v>
      </c>
      <c r="D77" s="10">
        <v>104497.16</v>
      </c>
      <c r="E77" s="10">
        <v>10493141.289999999</v>
      </c>
      <c r="F77" s="10">
        <v>1705231.02</v>
      </c>
      <c r="G77" s="10">
        <v>-781328.66</v>
      </c>
      <c r="H77" s="10">
        <v>10597638.449999999</v>
      </c>
      <c r="I77" s="10">
        <v>2486559.6800000002</v>
      </c>
      <c r="J77" s="10">
        <v>23.46</v>
      </c>
    </row>
    <row r="78" spans="1:10" hidden="1" x14ac:dyDescent="0.25">
      <c r="A78">
        <v>72</v>
      </c>
      <c r="B78" t="s">
        <v>77</v>
      </c>
      <c r="C78">
        <v>2015</v>
      </c>
      <c r="D78" s="10">
        <v>1209172.6299999999</v>
      </c>
      <c r="E78" s="10">
        <v>8922559.1999999993</v>
      </c>
      <c r="F78" s="10">
        <v>1892898.54</v>
      </c>
      <c r="G78" s="10">
        <v>-677285.47</v>
      </c>
      <c r="H78" s="10">
        <v>10131731.83</v>
      </c>
      <c r="I78" s="10">
        <v>2570184.0099999998</v>
      </c>
      <c r="J78" s="10">
        <v>25.37</v>
      </c>
    </row>
    <row r="79" spans="1:10" hidden="1" x14ac:dyDescent="0.25">
      <c r="A79">
        <v>73</v>
      </c>
      <c r="B79" t="s">
        <v>78</v>
      </c>
      <c r="C79">
        <v>2015</v>
      </c>
      <c r="D79" s="10">
        <v>381949.11</v>
      </c>
      <c r="E79" s="10">
        <v>16036139.18</v>
      </c>
      <c r="F79" s="10">
        <v>2513946.6</v>
      </c>
      <c r="G79" s="10">
        <v>-2188157.19</v>
      </c>
      <c r="H79" s="10">
        <v>16418088.289999999</v>
      </c>
      <c r="I79" s="10">
        <v>4702103.79</v>
      </c>
      <c r="J79" s="10">
        <v>28.64</v>
      </c>
    </row>
    <row r="80" spans="1:10" hidden="1" x14ac:dyDescent="0.25">
      <c r="A80">
        <v>74</v>
      </c>
      <c r="B80" t="s">
        <v>79</v>
      </c>
      <c r="C80">
        <v>2015</v>
      </c>
      <c r="D80" s="10">
        <v>381840.89</v>
      </c>
      <c r="E80" s="10">
        <v>9304711.0500000007</v>
      </c>
      <c r="F80" s="10">
        <v>1202791.72</v>
      </c>
      <c r="G80" s="10">
        <v>-1287491.19</v>
      </c>
      <c r="H80" s="10">
        <v>9686551.9399999995</v>
      </c>
      <c r="I80" s="10">
        <v>2490282.91</v>
      </c>
      <c r="J80" s="10">
        <v>25.71</v>
      </c>
    </row>
    <row r="81" spans="1:10" hidden="1" x14ac:dyDescent="0.25">
      <c r="A81">
        <v>75</v>
      </c>
      <c r="B81" t="s">
        <v>80</v>
      </c>
      <c r="C81">
        <v>2015</v>
      </c>
      <c r="D81" s="10">
        <v>1443000.67</v>
      </c>
      <c r="E81" s="10">
        <v>9117736.3699999992</v>
      </c>
      <c r="F81" s="10">
        <v>3886055.65</v>
      </c>
      <c r="G81" s="10">
        <v>1093792.5</v>
      </c>
      <c r="H81" s="10">
        <v>10560737.039999999</v>
      </c>
      <c r="I81" s="10">
        <v>2792263.15</v>
      </c>
      <c r="J81" s="10">
        <v>26.44</v>
      </c>
    </row>
    <row r="82" spans="1:10" hidden="1" x14ac:dyDescent="0.25">
      <c r="A82">
        <v>76</v>
      </c>
      <c r="B82" t="s">
        <v>261</v>
      </c>
      <c r="C82">
        <v>2015</v>
      </c>
      <c r="D82" s="10">
        <v>1491309.81</v>
      </c>
      <c r="E82" s="10">
        <v>14008266.779999999</v>
      </c>
      <c r="F82" s="10">
        <v>5244829.18</v>
      </c>
      <c r="G82" s="10">
        <v>-234238.67</v>
      </c>
      <c r="H82" s="10">
        <v>15499576.59</v>
      </c>
      <c r="I82" s="10">
        <v>5479067.8499999996</v>
      </c>
      <c r="J82" s="10">
        <v>35.35</v>
      </c>
    </row>
    <row r="83" spans="1:10" hidden="1" x14ac:dyDescent="0.25">
      <c r="A83">
        <v>77</v>
      </c>
      <c r="B83" t="s">
        <v>81</v>
      </c>
      <c r="C83">
        <v>2015</v>
      </c>
      <c r="D83" s="10">
        <v>7143320.3200000003</v>
      </c>
      <c r="E83" s="10">
        <v>11534275.130000001</v>
      </c>
      <c r="F83" s="10">
        <v>5013843.22</v>
      </c>
      <c r="G83" s="10">
        <v>284374.71000000002</v>
      </c>
      <c r="H83" s="10">
        <v>18677595.449999999</v>
      </c>
      <c r="I83" s="10">
        <v>4729468.51</v>
      </c>
      <c r="J83" s="10">
        <v>25.32</v>
      </c>
    </row>
    <row r="84" spans="1:10" hidden="1" x14ac:dyDescent="0.25">
      <c r="A84">
        <v>78</v>
      </c>
      <c r="B84" t="s">
        <v>82</v>
      </c>
      <c r="C84">
        <v>2015</v>
      </c>
      <c r="D84" s="10">
        <v>4483440.32</v>
      </c>
      <c r="E84" s="10">
        <v>21226637.989999998</v>
      </c>
      <c r="F84" s="10">
        <v>7084548.54</v>
      </c>
      <c r="G84" s="10">
        <v>95795.520000000004</v>
      </c>
      <c r="H84" s="10">
        <v>25710078.309999999</v>
      </c>
      <c r="I84" s="10">
        <v>6988753.0199999996</v>
      </c>
      <c r="J84" s="10">
        <v>27.18</v>
      </c>
    </row>
    <row r="85" spans="1:10" hidden="1" x14ac:dyDescent="0.25">
      <c r="A85">
        <v>79</v>
      </c>
      <c r="B85" t="s">
        <v>83</v>
      </c>
      <c r="C85">
        <v>2015</v>
      </c>
      <c r="D85" s="10">
        <v>454572.57</v>
      </c>
      <c r="E85" s="10">
        <v>9064952.7100000009</v>
      </c>
      <c r="F85" s="10">
        <v>2529716.84</v>
      </c>
      <c r="G85" s="10">
        <v>27972.36</v>
      </c>
      <c r="H85" s="10">
        <v>9519525.2799999993</v>
      </c>
      <c r="I85" s="10">
        <v>2501744.48</v>
      </c>
      <c r="J85" s="10">
        <v>26.28</v>
      </c>
    </row>
    <row r="86" spans="1:10" hidden="1" x14ac:dyDescent="0.25">
      <c r="A86">
        <v>80</v>
      </c>
      <c r="B86" t="s">
        <v>84</v>
      </c>
      <c r="C86">
        <v>2015</v>
      </c>
      <c r="D86" s="10">
        <v>830790.34</v>
      </c>
      <c r="E86" s="10">
        <v>10387082.779999999</v>
      </c>
      <c r="F86" s="10">
        <v>3643977.48</v>
      </c>
      <c r="G86" s="10">
        <v>1402837.46</v>
      </c>
      <c r="H86" s="10">
        <v>11217873.119999999</v>
      </c>
      <c r="I86" s="10">
        <v>2241140.02</v>
      </c>
      <c r="J86" s="10">
        <v>19.98</v>
      </c>
    </row>
    <row r="87" spans="1:10" hidden="1" x14ac:dyDescent="0.25">
      <c r="A87">
        <v>81</v>
      </c>
      <c r="B87" t="s">
        <v>85</v>
      </c>
      <c r="C87">
        <v>2015</v>
      </c>
      <c r="D87" s="10">
        <v>926481.74</v>
      </c>
      <c r="E87" s="10">
        <v>9918712.0399999991</v>
      </c>
      <c r="F87" s="10">
        <v>2783853.8</v>
      </c>
      <c r="G87" s="10">
        <v>-684161.63</v>
      </c>
      <c r="H87" s="10">
        <v>10845193.779999999</v>
      </c>
      <c r="I87" s="10">
        <v>3468015.43</v>
      </c>
      <c r="J87" s="10">
        <v>31.98</v>
      </c>
    </row>
    <row r="88" spans="1:10" hidden="1" x14ac:dyDescent="0.25">
      <c r="A88">
        <v>82</v>
      </c>
      <c r="B88" t="s">
        <v>86</v>
      </c>
      <c r="C88">
        <v>2015</v>
      </c>
      <c r="D88" s="10">
        <v>1145019.92</v>
      </c>
      <c r="E88" s="10">
        <v>14757291.09</v>
      </c>
      <c r="F88" s="10">
        <v>4074347.17</v>
      </c>
      <c r="G88" s="10">
        <v>-230355.39</v>
      </c>
      <c r="H88" s="10">
        <v>15902311.01</v>
      </c>
      <c r="I88" s="10">
        <v>4304702.5599999996</v>
      </c>
      <c r="J88" s="10">
        <v>27.07</v>
      </c>
    </row>
    <row r="89" spans="1:10" hidden="1" x14ac:dyDescent="0.25">
      <c r="A89">
        <v>83</v>
      </c>
      <c r="B89" t="s">
        <v>87</v>
      </c>
      <c r="C89">
        <v>2015</v>
      </c>
      <c r="D89" s="10">
        <v>852702.23</v>
      </c>
      <c r="E89" s="10">
        <v>16058536.710000001</v>
      </c>
      <c r="F89" s="10">
        <v>9807666.5500000007</v>
      </c>
      <c r="G89" s="10">
        <v>4573660.96</v>
      </c>
      <c r="H89" s="10">
        <v>16911238.940000001</v>
      </c>
      <c r="I89" s="10">
        <v>5234005.59</v>
      </c>
      <c r="J89" s="10">
        <v>30.95</v>
      </c>
    </row>
    <row r="90" spans="1:10" hidden="1" x14ac:dyDescent="0.25">
      <c r="A90">
        <v>84</v>
      </c>
      <c r="B90" t="s">
        <v>88</v>
      </c>
      <c r="C90">
        <v>2015</v>
      </c>
      <c r="D90" s="10">
        <v>27285690.739999998</v>
      </c>
      <c r="E90" s="10">
        <v>70308779.950000003</v>
      </c>
      <c r="F90" s="10">
        <v>54351721.640000001</v>
      </c>
      <c r="G90" s="10">
        <v>34678281.369999997</v>
      </c>
      <c r="H90" s="10">
        <v>97594470.689999998</v>
      </c>
      <c r="I90" s="10">
        <v>19673440.27</v>
      </c>
      <c r="J90" s="10">
        <v>20.16</v>
      </c>
    </row>
    <row r="91" spans="1:10" hidden="1" x14ac:dyDescent="0.25">
      <c r="A91">
        <v>85</v>
      </c>
      <c r="B91" t="s">
        <v>89</v>
      </c>
      <c r="C91">
        <v>2015</v>
      </c>
      <c r="D91" s="10">
        <v>310998.45</v>
      </c>
      <c r="E91" s="10">
        <v>9366150</v>
      </c>
      <c r="F91" s="10">
        <v>2561076.84</v>
      </c>
      <c r="G91" s="10">
        <v>-413762.76</v>
      </c>
      <c r="H91" s="10">
        <v>9677148.4499999993</v>
      </c>
      <c r="I91" s="10">
        <v>2974839.6</v>
      </c>
      <c r="J91" s="10">
        <v>30.74</v>
      </c>
    </row>
    <row r="92" spans="1:10" hidden="1" x14ac:dyDescent="0.25">
      <c r="A92">
        <v>475</v>
      </c>
      <c r="B92" t="s">
        <v>90</v>
      </c>
      <c r="C92">
        <v>2015</v>
      </c>
      <c r="D92" s="10">
        <v>527936.89</v>
      </c>
      <c r="E92" s="10">
        <v>11072432.74</v>
      </c>
      <c r="F92" s="10">
        <v>4405066.68</v>
      </c>
      <c r="G92" s="10">
        <v>274478.93</v>
      </c>
      <c r="H92" s="10">
        <v>11600369.630000001</v>
      </c>
      <c r="I92" s="10">
        <v>4130587.75</v>
      </c>
      <c r="J92" s="10">
        <v>35.61</v>
      </c>
    </row>
    <row r="93" spans="1:10" hidden="1" x14ac:dyDescent="0.25">
      <c r="A93">
        <v>86</v>
      </c>
      <c r="B93" t="s">
        <v>91</v>
      </c>
      <c r="C93">
        <v>2015</v>
      </c>
      <c r="D93" s="10">
        <v>1908239.44</v>
      </c>
      <c r="E93" s="10">
        <v>16440671.73</v>
      </c>
      <c r="F93" s="10">
        <v>6972821.8399999999</v>
      </c>
      <c r="G93" s="10">
        <v>2391820.88</v>
      </c>
      <c r="H93" s="10">
        <v>18348911.170000002</v>
      </c>
      <c r="I93" s="10">
        <v>4581000.96</v>
      </c>
      <c r="J93" s="10">
        <v>24.97</v>
      </c>
    </row>
    <row r="94" spans="1:10" hidden="1" x14ac:dyDescent="0.25">
      <c r="A94">
        <v>87</v>
      </c>
      <c r="B94" t="s">
        <v>92</v>
      </c>
      <c r="C94">
        <v>2015</v>
      </c>
      <c r="D94" s="10">
        <v>699968.15</v>
      </c>
      <c r="E94" s="10">
        <v>9972611.8800000008</v>
      </c>
      <c r="F94" s="10">
        <v>3071048.39</v>
      </c>
      <c r="G94" s="10">
        <v>47157.52</v>
      </c>
      <c r="H94" s="10">
        <v>10672580.029999999</v>
      </c>
      <c r="I94" s="10">
        <v>3023890.87</v>
      </c>
      <c r="J94" s="10">
        <v>28.33</v>
      </c>
    </row>
    <row r="95" spans="1:10" hidden="1" x14ac:dyDescent="0.25">
      <c r="A95">
        <v>88</v>
      </c>
      <c r="B95" t="s">
        <v>93</v>
      </c>
      <c r="C95">
        <v>2015</v>
      </c>
      <c r="D95" s="10">
        <v>23868344.559999999</v>
      </c>
      <c r="E95" s="10">
        <v>59034634.399999999</v>
      </c>
      <c r="F95" s="10">
        <v>35283392.700000003</v>
      </c>
      <c r="G95" s="10">
        <v>20650613.530000001</v>
      </c>
      <c r="H95" s="10">
        <v>82902978.959999993</v>
      </c>
      <c r="I95" s="10">
        <v>14632779.17</v>
      </c>
      <c r="J95" s="10">
        <v>17.649999999999999</v>
      </c>
    </row>
    <row r="96" spans="1:10" hidden="1" x14ac:dyDescent="0.25">
      <c r="A96">
        <v>89</v>
      </c>
      <c r="B96" t="s">
        <v>94</v>
      </c>
      <c r="C96">
        <v>2015</v>
      </c>
      <c r="D96" s="10">
        <v>1228897796.8</v>
      </c>
      <c r="E96" s="10">
        <v>997673321.82000005</v>
      </c>
      <c r="F96" s="10">
        <v>746555596.94000006</v>
      </c>
      <c r="G96" s="10">
        <v>148233696.88999999</v>
      </c>
      <c r="H96" s="10">
        <v>2226571118.6199999</v>
      </c>
      <c r="I96" s="10">
        <v>598321900.04999995</v>
      </c>
      <c r="J96" s="10">
        <v>26.87</v>
      </c>
    </row>
    <row r="97" spans="1:10" hidden="1" x14ac:dyDescent="0.25">
      <c r="A97">
        <v>99</v>
      </c>
      <c r="B97" t="s">
        <v>95</v>
      </c>
      <c r="C97">
        <v>2015</v>
      </c>
      <c r="D97" s="10">
        <v>13827714.49</v>
      </c>
      <c r="E97" s="10">
        <v>32191407.870000001</v>
      </c>
      <c r="F97" s="10">
        <v>25513147.370000001</v>
      </c>
      <c r="G97" s="10">
        <v>12890354.970000001</v>
      </c>
      <c r="H97" s="10">
        <v>46019122.359999999</v>
      </c>
      <c r="I97" s="10">
        <v>12622792.4</v>
      </c>
      <c r="J97" s="10">
        <v>27.43</v>
      </c>
    </row>
    <row r="98" spans="1:10" hidden="1" x14ac:dyDescent="0.25">
      <c r="A98">
        <v>100</v>
      </c>
      <c r="B98" t="s">
        <v>96</v>
      </c>
      <c r="C98">
        <v>2015</v>
      </c>
      <c r="D98" s="10">
        <v>4248936.24</v>
      </c>
      <c r="E98" s="10">
        <v>26107716.550000001</v>
      </c>
      <c r="F98" s="10">
        <v>10542103</v>
      </c>
      <c r="G98" s="10">
        <v>445184.26</v>
      </c>
      <c r="H98" s="10">
        <v>30356652.789999999</v>
      </c>
      <c r="I98" s="10">
        <v>10096918.74</v>
      </c>
      <c r="J98" s="10">
        <v>33.26</v>
      </c>
    </row>
    <row r="99" spans="1:10" hidden="1" x14ac:dyDescent="0.25">
      <c r="A99">
        <v>101</v>
      </c>
      <c r="B99" t="s">
        <v>97</v>
      </c>
      <c r="C99">
        <v>2015</v>
      </c>
      <c r="D99" s="10">
        <v>12602325.66</v>
      </c>
      <c r="E99" s="10">
        <v>52365820.280000001</v>
      </c>
      <c r="F99" s="10">
        <v>26544293.219999999</v>
      </c>
      <c r="G99" s="10">
        <v>6821589.2999999998</v>
      </c>
      <c r="H99" s="10">
        <v>64968145.939999998</v>
      </c>
      <c r="I99" s="10">
        <v>19722703.920000002</v>
      </c>
      <c r="J99" s="10">
        <v>30.36</v>
      </c>
    </row>
    <row r="100" spans="1:10" hidden="1" x14ac:dyDescent="0.25">
      <c r="A100">
        <v>102</v>
      </c>
      <c r="B100" t="s">
        <v>245</v>
      </c>
      <c r="C100">
        <v>2015</v>
      </c>
      <c r="D100" s="10">
        <v>1085394.28</v>
      </c>
      <c r="E100" s="10">
        <v>12645822.65</v>
      </c>
      <c r="F100" s="10">
        <v>4031455.12</v>
      </c>
      <c r="G100" s="10">
        <v>-186390.17</v>
      </c>
      <c r="H100" s="10">
        <v>13731216.93</v>
      </c>
      <c r="I100" s="10">
        <v>4217845.29</v>
      </c>
      <c r="J100" s="10">
        <v>30.72</v>
      </c>
    </row>
    <row r="101" spans="1:10" hidden="1" x14ac:dyDescent="0.25">
      <c r="A101">
        <v>103</v>
      </c>
      <c r="B101" t="s">
        <v>98</v>
      </c>
      <c r="C101">
        <v>2015</v>
      </c>
      <c r="D101" s="10">
        <v>2865989.67</v>
      </c>
      <c r="E101" s="10">
        <v>15791752.65</v>
      </c>
      <c r="F101" s="10">
        <v>8535635.2899999991</v>
      </c>
      <c r="G101" s="10">
        <v>3406763.96</v>
      </c>
      <c r="H101" s="10">
        <v>18657742.32</v>
      </c>
      <c r="I101" s="10">
        <v>5128871.33</v>
      </c>
      <c r="J101" s="10">
        <v>27.49</v>
      </c>
    </row>
    <row r="102" spans="1:10" hidden="1" x14ac:dyDescent="0.25">
      <c r="A102">
        <v>280</v>
      </c>
      <c r="B102" t="s">
        <v>99</v>
      </c>
      <c r="C102">
        <v>2015</v>
      </c>
      <c r="D102" s="10">
        <v>320262.34999999998</v>
      </c>
      <c r="E102" s="10">
        <v>8590410.4100000001</v>
      </c>
      <c r="F102" s="10">
        <v>1967511.58</v>
      </c>
      <c r="G102" s="10">
        <v>-920028.93</v>
      </c>
      <c r="H102" s="10">
        <v>8910672.7599999998</v>
      </c>
      <c r="I102" s="10">
        <v>2887540.51</v>
      </c>
      <c r="J102" s="10">
        <v>32.409999999999997</v>
      </c>
    </row>
    <row r="103" spans="1:10" hidden="1" x14ac:dyDescent="0.25">
      <c r="A103">
        <v>104</v>
      </c>
      <c r="B103" t="s">
        <v>100</v>
      </c>
      <c r="C103">
        <v>2015</v>
      </c>
      <c r="D103" s="10">
        <v>614416.30000000005</v>
      </c>
      <c r="E103" s="10">
        <v>11116639.4</v>
      </c>
      <c r="F103" s="10">
        <v>3549655.12</v>
      </c>
      <c r="G103" s="10">
        <v>-123708.19</v>
      </c>
      <c r="H103" s="10">
        <v>11731055.699999999</v>
      </c>
      <c r="I103" s="10">
        <v>3673363.31</v>
      </c>
      <c r="J103" s="10">
        <v>31.31</v>
      </c>
    </row>
    <row r="104" spans="1:10" hidden="1" x14ac:dyDescent="0.25">
      <c r="A104">
        <v>105</v>
      </c>
      <c r="B104" t="s">
        <v>101</v>
      </c>
      <c r="C104">
        <v>2015</v>
      </c>
      <c r="D104" s="10">
        <v>894643.3</v>
      </c>
      <c r="E104" s="10">
        <v>8558430.8599999994</v>
      </c>
      <c r="F104" s="10">
        <v>2251273.7000000002</v>
      </c>
      <c r="G104" s="10">
        <v>-846516.89</v>
      </c>
      <c r="H104" s="10">
        <v>9453074.1600000001</v>
      </c>
      <c r="I104" s="10">
        <v>3097790.59</v>
      </c>
      <c r="J104" s="10">
        <v>32.770000000000003</v>
      </c>
    </row>
    <row r="105" spans="1:10" hidden="1" x14ac:dyDescent="0.25">
      <c r="A105">
        <v>106</v>
      </c>
      <c r="B105" t="s">
        <v>102</v>
      </c>
      <c r="C105">
        <v>2015</v>
      </c>
      <c r="D105" s="10">
        <v>120138.69</v>
      </c>
      <c r="E105" s="10">
        <v>9332003.4000000004</v>
      </c>
      <c r="F105" s="10">
        <v>1704944.77</v>
      </c>
      <c r="G105" s="10">
        <v>-676072.67</v>
      </c>
      <c r="H105" s="10">
        <v>9452142.0899999999</v>
      </c>
      <c r="I105" s="10">
        <v>2381017.44</v>
      </c>
      <c r="J105" s="10">
        <v>25.19</v>
      </c>
    </row>
    <row r="106" spans="1:10" hidden="1" x14ac:dyDescent="0.25">
      <c r="A106">
        <v>107</v>
      </c>
      <c r="B106" t="s">
        <v>103</v>
      </c>
      <c r="C106">
        <v>2015</v>
      </c>
      <c r="D106" s="10">
        <v>9038776.7200000007</v>
      </c>
      <c r="E106" s="10">
        <v>25900476.420000002</v>
      </c>
      <c r="F106" s="10">
        <v>13097455.619999999</v>
      </c>
      <c r="G106" s="10">
        <v>4042857.78</v>
      </c>
      <c r="H106" s="10">
        <v>34939253.140000001</v>
      </c>
      <c r="I106" s="10">
        <v>9054597.8399999999</v>
      </c>
      <c r="J106" s="10">
        <v>25.92</v>
      </c>
    </row>
    <row r="107" spans="1:10" hidden="1" x14ac:dyDescent="0.25">
      <c r="A107">
        <v>108</v>
      </c>
      <c r="B107" t="s">
        <v>104</v>
      </c>
      <c r="C107">
        <v>2015</v>
      </c>
      <c r="D107" s="10">
        <v>176925.22</v>
      </c>
      <c r="E107" s="10">
        <v>9152067.4299999997</v>
      </c>
      <c r="F107" s="10">
        <v>2285623.52</v>
      </c>
      <c r="G107" s="10">
        <v>-573214.09</v>
      </c>
      <c r="H107" s="10">
        <v>9328992.6500000004</v>
      </c>
      <c r="I107" s="10">
        <v>2858837.61</v>
      </c>
      <c r="J107" s="10">
        <v>30.64</v>
      </c>
    </row>
    <row r="108" spans="1:10" hidden="1" x14ac:dyDescent="0.25">
      <c r="A108">
        <v>109</v>
      </c>
      <c r="B108" t="s">
        <v>105</v>
      </c>
      <c r="C108">
        <v>2015</v>
      </c>
      <c r="D108" s="10">
        <v>5302477.53</v>
      </c>
      <c r="E108" s="10">
        <v>13176295.890000001</v>
      </c>
      <c r="F108" s="10">
        <v>9647589.5999999996</v>
      </c>
      <c r="G108" s="10">
        <v>3181038.39</v>
      </c>
      <c r="H108" s="10">
        <v>18478773.420000002</v>
      </c>
      <c r="I108" s="10">
        <v>6466551.21</v>
      </c>
      <c r="J108" s="10">
        <v>34.99</v>
      </c>
    </row>
    <row r="109" spans="1:10" hidden="1" x14ac:dyDescent="0.25">
      <c r="A109">
        <v>295</v>
      </c>
      <c r="B109" t="s">
        <v>246</v>
      </c>
      <c r="C109">
        <v>2015</v>
      </c>
      <c r="D109" s="10">
        <v>1014672.31</v>
      </c>
      <c r="E109" s="10">
        <v>12742160.060000001</v>
      </c>
      <c r="F109" s="10">
        <v>6207632.4299999997</v>
      </c>
      <c r="G109" s="10">
        <v>1329804.6499999999</v>
      </c>
      <c r="H109" s="10">
        <v>13756832.369999999</v>
      </c>
      <c r="I109" s="10">
        <v>4877827.78</v>
      </c>
      <c r="J109" s="10">
        <v>35.46</v>
      </c>
    </row>
    <row r="110" spans="1:10" hidden="1" x14ac:dyDescent="0.25">
      <c r="A110">
        <v>110</v>
      </c>
      <c r="B110" t="s">
        <v>106</v>
      </c>
      <c r="C110">
        <v>2015</v>
      </c>
      <c r="D110" s="10">
        <v>4379256.2699999996</v>
      </c>
      <c r="E110" s="10">
        <v>20059436.539999999</v>
      </c>
      <c r="F110" s="10">
        <v>11760081.65</v>
      </c>
      <c r="G110" s="10">
        <v>3139292.5</v>
      </c>
      <c r="H110" s="10">
        <v>24438692.809999999</v>
      </c>
      <c r="I110" s="10">
        <v>8620789.1500000004</v>
      </c>
      <c r="J110" s="10">
        <v>35.28</v>
      </c>
    </row>
    <row r="111" spans="1:10" hidden="1" x14ac:dyDescent="0.25">
      <c r="A111">
        <v>111</v>
      </c>
      <c r="B111" t="s">
        <v>107</v>
      </c>
      <c r="C111">
        <v>2015</v>
      </c>
      <c r="D111" s="10">
        <v>8973496.5299999993</v>
      </c>
      <c r="E111" s="10">
        <v>41919218.770000003</v>
      </c>
      <c r="F111" s="10">
        <v>21258199.460000001</v>
      </c>
      <c r="G111" s="10">
        <v>8521756.7599999998</v>
      </c>
      <c r="H111" s="10">
        <v>50892715.299999997</v>
      </c>
      <c r="I111" s="10">
        <v>12736442.699999999</v>
      </c>
      <c r="J111" s="10">
        <v>25.03</v>
      </c>
    </row>
    <row r="112" spans="1:10" hidden="1" x14ac:dyDescent="0.25">
      <c r="A112">
        <v>112</v>
      </c>
      <c r="B112" t="s">
        <v>108</v>
      </c>
      <c r="C112">
        <v>2015</v>
      </c>
      <c r="D112" s="10">
        <v>6481447.2800000003</v>
      </c>
      <c r="E112" s="10">
        <v>38322381.740000002</v>
      </c>
      <c r="F112" s="10">
        <v>15727790.949999999</v>
      </c>
      <c r="G112" s="10">
        <v>4374789.41</v>
      </c>
      <c r="H112" s="10">
        <v>44803829.020000003</v>
      </c>
      <c r="I112" s="10">
        <v>11353001.539999999</v>
      </c>
      <c r="J112" s="10">
        <v>25.34</v>
      </c>
    </row>
    <row r="113" spans="1:10" hidden="1" x14ac:dyDescent="0.25">
      <c r="A113">
        <v>496</v>
      </c>
      <c r="B113" t="s">
        <v>109</v>
      </c>
      <c r="C113">
        <v>2015</v>
      </c>
      <c r="D113" s="10">
        <v>222095.46</v>
      </c>
      <c r="E113" s="10">
        <v>9168219.5199999996</v>
      </c>
      <c r="F113" s="10">
        <v>2628937.85</v>
      </c>
      <c r="G113" s="10">
        <v>-712559.55</v>
      </c>
      <c r="H113" s="10">
        <v>9390314.9800000004</v>
      </c>
      <c r="I113" s="10">
        <v>3341497.4</v>
      </c>
      <c r="J113" s="10">
        <v>35.58</v>
      </c>
    </row>
    <row r="114" spans="1:10" hidden="1" x14ac:dyDescent="0.25">
      <c r="A114">
        <v>113</v>
      </c>
      <c r="B114" t="s">
        <v>110</v>
      </c>
      <c r="C114">
        <v>2015</v>
      </c>
      <c r="D114" s="10">
        <v>7142026.5899999999</v>
      </c>
      <c r="E114" s="10">
        <v>27326746.329999998</v>
      </c>
      <c r="F114" s="10">
        <v>9038924.0800000001</v>
      </c>
      <c r="G114" s="10">
        <v>23548.63</v>
      </c>
      <c r="H114" s="10">
        <v>34468772.920000002</v>
      </c>
      <c r="I114" s="10">
        <v>9015375.4499999993</v>
      </c>
      <c r="J114" s="10">
        <v>26.16</v>
      </c>
    </row>
    <row r="115" spans="1:10" hidden="1" x14ac:dyDescent="0.25">
      <c r="A115">
        <v>115</v>
      </c>
      <c r="B115" t="s">
        <v>111</v>
      </c>
      <c r="C115">
        <v>2015</v>
      </c>
      <c r="D115" s="10">
        <v>532646.12</v>
      </c>
      <c r="E115" s="10">
        <v>9114426.9900000002</v>
      </c>
      <c r="F115" s="10">
        <v>2288343.13</v>
      </c>
      <c r="G115" s="10">
        <v>-865400.03</v>
      </c>
      <c r="H115" s="10">
        <v>9647073.1099999994</v>
      </c>
      <c r="I115" s="10">
        <v>3153743.16</v>
      </c>
      <c r="J115" s="10">
        <v>32.69</v>
      </c>
    </row>
    <row r="116" spans="1:10" hidden="1" x14ac:dyDescent="0.25">
      <c r="A116">
        <v>116</v>
      </c>
      <c r="B116" t="s">
        <v>112</v>
      </c>
      <c r="C116">
        <v>2015</v>
      </c>
      <c r="D116" s="10">
        <v>7667039.04</v>
      </c>
      <c r="E116" s="10">
        <v>47776430.619999997</v>
      </c>
      <c r="F116" s="10">
        <v>23909946.34</v>
      </c>
      <c r="G116" s="10">
        <v>7078651.0999999996</v>
      </c>
      <c r="H116" s="10">
        <v>55443469.659999996</v>
      </c>
      <c r="I116" s="10">
        <v>16831295.239999998</v>
      </c>
      <c r="J116" s="10">
        <v>30.36</v>
      </c>
    </row>
    <row r="117" spans="1:10" hidden="1" x14ac:dyDescent="0.25">
      <c r="A117">
        <v>118</v>
      </c>
      <c r="B117" t="s">
        <v>113</v>
      </c>
      <c r="C117">
        <v>2015</v>
      </c>
      <c r="D117" s="10">
        <v>437153.72</v>
      </c>
      <c r="E117" s="10">
        <v>9515575.6400000006</v>
      </c>
      <c r="F117" s="10">
        <v>2713028.19</v>
      </c>
      <c r="G117" s="10">
        <v>169179.34</v>
      </c>
      <c r="H117" s="10">
        <v>9952729.3599999994</v>
      </c>
      <c r="I117" s="10">
        <v>2543848.85</v>
      </c>
      <c r="J117" s="10">
        <v>25.56</v>
      </c>
    </row>
    <row r="118" spans="1:10" hidden="1" x14ac:dyDescent="0.25">
      <c r="A118">
        <v>119</v>
      </c>
      <c r="B118" t="s">
        <v>114</v>
      </c>
      <c r="C118">
        <v>2015</v>
      </c>
      <c r="D118" s="10">
        <v>972875.4</v>
      </c>
      <c r="E118" s="10">
        <v>9224342.5500000007</v>
      </c>
      <c r="F118" s="10">
        <v>2397217.59</v>
      </c>
      <c r="G118" s="10">
        <v>-333498.11</v>
      </c>
      <c r="H118" s="10">
        <v>10197217.949999999</v>
      </c>
      <c r="I118" s="10">
        <v>2730715.7</v>
      </c>
      <c r="J118" s="10">
        <v>26.78</v>
      </c>
    </row>
    <row r="119" spans="1:10" hidden="1" x14ac:dyDescent="0.25">
      <c r="A119">
        <v>120</v>
      </c>
      <c r="B119" t="s">
        <v>115</v>
      </c>
      <c r="C119">
        <v>2015</v>
      </c>
      <c r="D119" s="10">
        <v>987795.09</v>
      </c>
      <c r="E119" s="10">
        <v>12079460.16</v>
      </c>
      <c r="F119" s="10">
        <v>4445017.93</v>
      </c>
      <c r="G119" s="10">
        <v>-208507.19</v>
      </c>
      <c r="H119" s="10">
        <v>13067255.25</v>
      </c>
      <c r="I119" s="10">
        <v>4653525.12</v>
      </c>
      <c r="J119" s="10">
        <v>35.61</v>
      </c>
    </row>
    <row r="120" spans="1:10" hidden="1" x14ac:dyDescent="0.25">
      <c r="A120">
        <v>121</v>
      </c>
      <c r="B120" t="s">
        <v>116</v>
      </c>
      <c r="C120">
        <v>2015</v>
      </c>
      <c r="D120" s="10">
        <v>2233285.9300000002</v>
      </c>
      <c r="E120" s="10">
        <v>21199291.399999999</v>
      </c>
      <c r="F120" s="10">
        <v>9452051.0399999991</v>
      </c>
      <c r="G120" s="10">
        <v>2143459.65</v>
      </c>
      <c r="H120" s="10">
        <v>23432577.329999998</v>
      </c>
      <c r="I120" s="10">
        <v>7308591.3899999997</v>
      </c>
      <c r="J120" s="10">
        <v>31.19</v>
      </c>
    </row>
    <row r="121" spans="1:10" hidden="1" x14ac:dyDescent="0.25">
      <c r="A121">
        <v>122</v>
      </c>
      <c r="B121" t="s">
        <v>117</v>
      </c>
      <c r="C121">
        <v>2015</v>
      </c>
      <c r="D121" s="10">
        <v>1742271.13</v>
      </c>
      <c r="E121" s="10">
        <v>12046949.310000001</v>
      </c>
      <c r="F121" s="10">
        <v>4462885.9000000004</v>
      </c>
      <c r="G121" s="10">
        <v>-275644.09999999998</v>
      </c>
      <c r="H121" s="10">
        <v>13789220.439999999</v>
      </c>
      <c r="I121" s="10">
        <v>4738530</v>
      </c>
      <c r="J121" s="10">
        <v>34.36</v>
      </c>
    </row>
    <row r="122" spans="1:10" hidden="1" x14ac:dyDescent="0.25">
      <c r="A122">
        <v>123</v>
      </c>
      <c r="B122" t="s">
        <v>118</v>
      </c>
      <c r="C122">
        <v>2015</v>
      </c>
      <c r="D122" s="10">
        <v>3680228.67</v>
      </c>
      <c r="E122" s="10">
        <v>24115040.66</v>
      </c>
      <c r="F122" s="10">
        <v>11032840.109999999</v>
      </c>
      <c r="G122" s="10">
        <v>3556813.55</v>
      </c>
      <c r="H122" s="10">
        <v>27795269.329999998</v>
      </c>
      <c r="I122" s="10">
        <v>7476026.5599999996</v>
      </c>
      <c r="J122" s="10">
        <v>26.9</v>
      </c>
    </row>
    <row r="123" spans="1:10" hidden="1" x14ac:dyDescent="0.25">
      <c r="A123">
        <v>124</v>
      </c>
      <c r="B123" t="s">
        <v>119</v>
      </c>
      <c r="C123">
        <v>2015</v>
      </c>
      <c r="D123" s="10">
        <v>3245783.29</v>
      </c>
      <c r="E123" s="10">
        <v>14700513.140000001</v>
      </c>
      <c r="F123" s="10">
        <v>6076020.6799999997</v>
      </c>
      <c r="G123" s="10">
        <v>1441105.71</v>
      </c>
      <c r="H123" s="10">
        <v>17946296.43</v>
      </c>
      <c r="I123" s="10">
        <v>4634914.97</v>
      </c>
      <c r="J123" s="10">
        <v>25.83</v>
      </c>
    </row>
    <row r="124" spans="1:10" hidden="1" x14ac:dyDescent="0.25">
      <c r="A124">
        <v>125</v>
      </c>
      <c r="B124" t="s">
        <v>120</v>
      </c>
      <c r="C124">
        <v>2015</v>
      </c>
      <c r="D124" s="10">
        <v>1929064.68</v>
      </c>
      <c r="E124" s="10">
        <v>10253240.130000001</v>
      </c>
      <c r="F124" s="10">
        <v>3759903.95</v>
      </c>
      <c r="G124" s="10">
        <v>-64312.2</v>
      </c>
      <c r="H124" s="10">
        <v>12182304.810000001</v>
      </c>
      <c r="I124" s="10">
        <v>3824216.15</v>
      </c>
      <c r="J124" s="10">
        <v>31.39</v>
      </c>
    </row>
    <row r="125" spans="1:10" hidden="1" x14ac:dyDescent="0.25">
      <c r="A125">
        <v>126</v>
      </c>
      <c r="B125" t="s">
        <v>121</v>
      </c>
      <c r="C125">
        <v>2015</v>
      </c>
      <c r="D125" s="10">
        <v>34563831.68</v>
      </c>
      <c r="E125" s="10">
        <v>115773811.86</v>
      </c>
      <c r="F125" s="10">
        <v>60441197.969999999</v>
      </c>
      <c r="G125" s="10">
        <v>21654476.010000002</v>
      </c>
      <c r="H125" s="10">
        <v>150337643.53999999</v>
      </c>
      <c r="I125" s="10">
        <v>38786721.960000001</v>
      </c>
      <c r="J125" s="10">
        <v>25.8</v>
      </c>
    </row>
    <row r="126" spans="1:10" hidden="1" x14ac:dyDescent="0.25">
      <c r="A126">
        <v>135</v>
      </c>
      <c r="B126" t="s">
        <v>122</v>
      </c>
      <c r="C126">
        <v>2015</v>
      </c>
      <c r="D126" s="10">
        <v>420742.37</v>
      </c>
      <c r="E126" s="10">
        <v>13686951.5</v>
      </c>
      <c r="F126" s="10">
        <v>1440739.48</v>
      </c>
      <c r="G126" s="10">
        <v>-2035411.08</v>
      </c>
      <c r="H126" s="10">
        <v>14107693.869999999</v>
      </c>
      <c r="I126" s="10">
        <v>3476150.56</v>
      </c>
      <c r="J126" s="10">
        <v>24.64</v>
      </c>
    </row>
    <row r="127" spans="1:10" hidden="1" x14ac:dyDescent="0.25">
      <c r="A127">
        <v>136</v>
      </c>
      <c r="B127" t="s">
        <v>123</v>
      </c>
      <c r="C127">
        <v>2015</v>
      </c>
      <c r="D127" s="10">
        <v>1750992.99</v>
      </c>
      <c r="E127" s="10">
        <v>13735217.779999999</v>
      </c>
      <c r="F127" s="10">
        <v>4789633.83</v>
      </c>
      <c r="G127" s="10">
        <v>513987.62</v>
      </c>
      <c r="H127" s="10">
        <v>15486210.77</v>
      </c>
      <c r="I127" s="10">
        <v>4275646.21</v>
      </c>
      <c r="J127" s="10">
        <v>27.61</v>
      </c>
    </row>
    <row r="128" spans="1:10" hidden="1" x14ac:dyDescent="0.25">
      <c r="A128">
        <v>137</v>
      </c>
      <c r="B128" t="s">
        <v>124</v>
      </c>
      <c r="C128">
        <v>2015</v>
      </c>
      <c r="D128" s="10">
        <v>7597972.9800000004</v>
      </c>
      <c r="E128" s="10">
        <v>34294450.649999999</v>
      </c>
      <c r="F128" s="10">
        <v>20460179.43</v>
      </c>
      <c r="G128" s="10">
        <v>9476886.7200000007</v>
      </c>
      <c r="H128" s="10">
        <v>41892423.630000003</v>
      </c>
      <c r="I128" s="10">
        <v>10983292.710000001</v>
      </c>
      <c r="J128" s="10">
        <v>26.22</v>
      </c>
    </row>
    <row r="129" spans="1:10" hidden="1" x14ac:dyDescent="0.25">
      <c r="A129">
        <v>139</v>
      </c>
      <c r="B129" t="s">
        <v>125</v>
      </c>
      <c r="C129">
        <v>2015</v>
      </c>
      <c r="D129" s="10">
        <v>56257777.890000001</v>
      </c>
      <c r="E129" s="10">
        <v>139395952.91</v>
      </c>
      <c r="F129" s="10">
        <v>61213556.270000003</v>
      </c>
      <c r="G129" s="10">
        <v>10103446.84</v>
      </c>
      <c r="H129" s="10">
        <v>195653730.80000001</v>
      </c>
      <c r="I129" s="10">
        <v>51110109.43</v>
      </c>
      <c r="J129" s="10">
        <v>26.12</v>
      </c>
    </row>
    <row r="130" spans="1:10" hidden="1" x14ac:dyDescent="0.25">
      <c r="A130">
        <v>141</v>
      </c>
      <c r="B130" t="s">
        <v>126</v>
      </c>
      <c r="C130">
        <v>2015</v>
      </c>
      <c r="D130" s="10">
        <v>491321.51</v>
      </c>
      <c r="E130" s="10">
        <v>8922710.5700000003</v>
      </c>
      <c r="F130" s="10">
        <v>2278603.91</v>
      </c>
      <c r="G130" s="10">
        <v>-647459.11</v>
      </c>
      <c r="H130" s="10">
        <v>9414032.0800000001</v>
      </c>
      <c r="I130" s="10">
        <v>2926063.02</v>
      </c>
      <c r="J130" s="10">
        <v>31.08</v>
      </c>
    </row>
    <row r="131" spans="1:10" hidden="1" x14ac:dyDescent="0.25">
      <c r="A131">
        <v>285</v>
      </c>
      <c r="B131" t="s">
        <v>127</v>
      </c>
      <c r="C131">
        <v>2015</v>
      </c>
      <c r="D131" s="10">
        <v>312016</v>
      </c>
      <c r="E131" s="10">
        <v>8254066.5300000003</v>
      </c>
      <c r="F131" s="10">
        <v>1800713.2</v>
      </c>
      <c r="G131" s="10">
        <v>-668197.64</v>
      </c>
      <c r="H131" s="10">
        <v>8566082.5299999993</v>
      </c>
      <c r="I131" s="10">
        <v>2468910.84</v>
      </c>
      <c r="J131" s="10">
        <v>28.82</v>
      </c>
    </row>
    <row r="132" spans="1:10" hidden="1" x14ac:dyDescent="0.25">
      <c r="A132">
        <v>142</v>
      </c>
      <c r="B132" t="s">
        <v>128</v>
      </c>
      <c r="C132">
        <v>2015</v>
      </c>
      <c r="D132" s="10">
        <v>1279747.44</v>
      </c>
      <c r="E132" s="10">
        <v>13758247.66</v>
      </c>
      <c r="F132" s="10">
        <v>5239277.43</v>
      </c>
      <c r="G132" s="10">
        <v>968301.17</v>
      </c>
      <c r="H132" s="10">
        <v>15037995.1</v>
      </c>
      <c r="I132" s="10">
        <v>4270976.26</v>
      </c>
      <c r="J132" s="10">
        <v>28.4</v>
      </c>
    </row>
    <row r="133" spans="1:10" hidden="1" x14ac:dyDescent="0.25">
      <c r="A133">
        <v>143</v>
      </c>
      <c r="B133" t="s">
        <v>129</v>
      </c>
      <c r="C133">
        <v>2015</v>
      </c>
      <c r="D133" s="10">
        <v>4881197.57</v>
      </c>
      <c r="E133" s="10">
        <v>26013613.440000001</v>
      </c>
      <c r="F133" s="10">
        <v>13582249.310000001</v>
      </c>
      <c r="G133" s="10">
        <v>812815.4</v>
      </c>
      <c r="H133" s="10">
        <v>30894811.010000002</v>
      </c>
      <c r="I133" s="10">
        <v>12769433.91</v>
      </c>
      <c r="J133" s="10">
        <v>41.33</v>
      </c>
    </row>
    <row r="134" spans="1:10" hidden="1" x14ac:dyDescent="0.25">
      <c r="A134">
        <v>514</v>
      </c>
      <c r="B134" t="s">
        <v>130</v>
      </c>
      <c r="C134">
        <v>2015</v>
      </c>
      <c r="D134" s="10">
        <v>701766.6</v>
      </c>
      <c r="E134" s="10">
        <v>8933596.9700000007</v>
      </c>
      <c r="F134" s="10">
        <v>2132559.9500000002</v>
      </c>
      <c r="G134" s="10">
        <v>-942457.98</v>
      </c>
      <c r="H134" s="10">
        <v>9635363.5700000003</v>
      </c>
      <c r="I134" s="10">
        <v>3075017.93</v>
      </c>
      <c r="J134" s="10">
        <v>31.91</v>
      </c>
    </row>
    <row r="135" spans="1:10" hidden="1" x14ac:dyDescent="0.25">
      <c r="A135">
        <v>144</v>
      </c>
      <c r="B135" t="s">
        <v>131</v>
      </c>
      <c r="C135">
        <v>2015</v>
      </c>
      <c r="D135" s="10">
        <v>658253.66</v>
      </c>
      <c r="E135" s="10">
        <v>12141446.050000001</v>
      </c>
      <c r="F135" s="10">
        <v>5258954.8099999996</v>
      </c>
      <c r="G135" s="10">
        <v>1849336.09</v>
      </c>
      <c r="H135" s="10">
        <v>12799699.710000001</v>
      </c>
      <c r="I135" s="10">
        <v>3409618.72</v>
      </c>
      <c r="J135" s="10">
        <v>26.64</v>
      </c>
    </row>
    <row r="136" spans="1:10" hidden="1" x14ac:dyDescent="0.25">
      <c r="A136">
        <v>145</v>
      </c>
      <c r="B136" t="s">
        <v>132</v>
      </c>
      <c r="C136">
        <v>2015</v>
      </c>
      <c r="D136" s="10">
        <v>41776140</v>
      </c>
      <c r="E136" s="10">
        <v>119575496.3</v>
      </c>
      <c r="F136" s="10">
        <v>91372045.939999998</v>
      </c>
      <c r="G136" s="10">
        <v>52005223.390000001</v>
      </c>
      <c r="H136" s="10">
        <v>161351636.30000001</v>
      </c>
      <c r="I136" s="10">
        <v>39366822.549999997</v>
      </c>
      <c r="J136" s="10">
        <v>24.4</v>
      </c>
    </row>
    <row r="137" spans="1:10" hidden="1" x14ac:dyDescent="0.25">
      <c r="A137">
        <v>146</v>
      </c>
      <c r="B137" t="s">
        <v>133</v>
      </c>
      <c r="C137">
        <v>2015</v>
      </c>
      <c r="D137" s="10">
        <v>530086.61</v>
      </c>
      <c r="E137" s="10">
        <v>9229439.9399999995</v>
      </c>
      <c r="F137" s="10">
        <v>1908149.27</v>
      </c>
      <c r="G137" s="10">
        <v>-800107.83</v>
      </c>
      <c r="H137" s="10">
        <v>9759526.5500000007</v>
      </c>
      <c r="I137" s="10">
        <v>2708257.1</v>
      </c>
      <c r="J137" s="10">
        <v>27.75</v>
      </c>
    </row>
    <row r="138" spans="1:10" hidden="1" x14ac:dyDescent="0.25">
      <c r="A138">
        <v>147</v>
      </c>
      <c r="B138" t="s">
        <v>134</v>
      </c>
      <c r="C138">
        <v>2015</v>
      </c>
      <c r="D138" s="10">
        <v>214067.21</v>
      </c>
      <c r="E138" s="10">
        <v>10900486.939999999</v>
      </c>
      <c r="F138" s="10">
        <v>4503126.1399999997</v>
      </c>
      <c r="G138" s="10">
        <v>1372502.2</v>
      </c>
      <c r="H138" s="10">
        <v>11114554.15</v>
      </c>
      <c r="I138" s="10">
        <v>3130623.94</v>
      </c>
      <c r="J138" s="10">
        <v>28.17</v>
      </c>
    </row>
    <row r="139" spans="1:10" hidden="1" x14ac:dyDescent="0.25">
      <c r="A139">
        <v>148</v>
      </c>
      <c r="B139" t="s">
        <v>135</v>
      </c>
      <c r="C139">
        <v>2015</v>
      </c>
      <c r="D139" s="10">
        <v>1705266.27</v>
      </c>
      <c r="E139" s="10">
        <v>13374140.220000001</v>
      </c>
      <c r="F139" s="10">
        <v>6075986.5999999996</v>
      </c>
      <c r="G139" s="10">
        <v>1450201.2</v>
      </c>
      <c r="H139" s="10">
        <v>15079406.49</v>
      </c>
      <c r="I139" s="10">
        <v>4625785.4000000004</v>
      </c>
      <c r="J139" s="10">
        <v>30.68</v>
      </c>
    </row>
    <row r="140" spans="1:10" hidden="1" x14ac:dyDescent="0.25">
      <c r="A140">
        <v>149</v>
      </c>
      <c r="B140" t="s">
        <v>136</v>
      </c>
      <c r="C140">
        <v>2015</v>
      </c>
      <c r="D140" s="10">
        <v>311356.57</v>
      </c>
      <c r="E140" s="10">
        <v>9774756.0500000007</v>
      </c>
      <c r="F140" s="10">
        <v>1370821.14</v>
      </c>
      <c r="G140" s="10">
        <v>-957817.85</v>
      </c>
      <c r="H140" s="10">
        <v>10086112.619999999</v>
      </c>
      <c r="I140" s="10">
        <v>2328638.9900000002</v>
      </c>
      <c r="J140" s="10">
        <v>23.09</v>
      </c>
    </row>
    <row r="141" spans="1:10" hidden="1" x14ac:dyDescent="0.25">
      <c r="A141">
        <v>150</v>
      </c>
      <c r="B141" t="s">
        <v>137</v>
      </c>
      <c r="C141">
        <v>2015</v>
      </c>
      <c r="D141" s="10">
        <v>690785.48</v>
      </c>
      <c r="E141" s="10">
        <v>10565896.73</v>
      </c>
      <c r="F141" s="10">
        <v>2888175.92</v>
      </c>
      <c r="G141" s="10">
        <v>-335780.7</v>
      </c>
      <c r="H141" s="10">
        <v>11256682.210000001</v>
      </c>
      <c r="I141" s="10">
        <v>3223956.62</v>
      </c>
      <c r="J141" s="10">
        <v>28.64</v>
      </c>
    </row>
    <row r="142" spans="1:10" hidden="1" x14ac:dyDescent="0.25">
      <c r="A142">
        <v>251</v>
      </c>
      <c r="B142" t="s">
        <v>138</v>
      </c>
      <c r="C142">
        <v>2015</v>
      </c>
      <c r="D142" s="10">
        <v>1387182.93</v>
      </c>
      <c r="E142" s="10">
        <v>16335789.460000001</v>
      </c>
      <c r="F142" s="10">
        <v>8857611.0999999996</v>
      </c>
      <c r="G142" s="10">
        <v>3087133.44</v>
      </c>
      <c r="H142" s="10">
        <v>17722972.390000001</v>
      </c>
      <c r="I142" s="10">
        <v>5770477.6600000001</v>
      </c>
      <c r="J142" s="10">
        <v>32.56</v>
      </c>
    </row>
    <row r="143" spans="1:10" hidden="1" x14ac:dyDescent="0.25">
      <c r="A143">
        <v>151</v>
      </c>
      <c r="B143" t="s">
        <v>139</v>
      </c>
      <c r="C143">
        <v>2015</v>
      </c>
      <c r="D143" s="10">
        <v>1118736.45</v>
      </c>
      <c r="E143" s="10">
        <v>9212486.3800000008</v>
      </c>
      <c r="F143" s="10">
        <v>2286466.86</v>
      </c>
      <c r="G143" s="10">
        <v>-566663.21</v>
      </c>
      <c r="H143" s="10">
        <v>10331222.83</v>
      </c>
      <c r="I143" s="10">
        <v>2853130.07</v>
      </c>
      <c r="J143" s="10">
        <v>27.62</v>
      </c>
    </row>
    <row r="144" spans="1:10" hidden="1" x14ac:dyDescent="0.25">
      <c r="A144">
        <v>152</v>
      </c>
      <c r="B144" t="s">
        <v>140</v>
      </c>
      <c r="C144">
        <v>2015</v>
      </c>
      <c r="D144" s="10">
        <v>10281561.82</v>
      </c>
      <c r="E144" s="10">
        <v>52543052.189999998</v>
      </c>
      <c r="F144" s="10">
        <v>24125032.010000002</v>
      </c>
      <c r="G144" s="10">
        <v>5723400.9299999997</v>
      </c>
      <c r="H144" s="10">
        <v>62824614.009999998</v>
      </c>
      <c r="I144" s="10">
        <v>18401631.079999998</v>
      </c>
      <c r="J144" s="10">
        <v>29.29</v>
      </c>
    </row>
    <row r="145" spans="1:10" hidden="1" x14ac:dyDescent="0.25">
      <c r="A145">
        <v>153</v>
      </c>
      <c r="B145" t="s">
        <v>141</v>
      </c>
      <c r="C145">
        <v>2015</v>
      </c>
      <c r="D145" s="10">
        <v>28210552.719999999</v>
      </c>
      <c r="E145" s="10">
        <v>81495100.459999993</v>
      </c>
      <c r="F145" s="10">
        <v>41653217.719999999</v>
      </c>
      <c r="G145" s="10">
        <v>8881037.75</v>
      </c>
      <c r="H145" s="10">
        <v>109705653.18000001</v>
      </c>
      <c r="I145" s="10">
        <v>32772179.969999999</v>
      </c>
      <c r="J145" s="10">
        <v>29.87</v>
      </c>
    </row>
    <row r="146" spans="1:10" hidden="1" x14ac:dyDescent="0.25">
      <c r="A146">
        <v>156</v>
      </c>
      <c r="B146" t="s">
        <v>142</v>
      </c>
      <c r="C146">
        <v>2015</v>
      </c>
      <c r="D146" s="10">
        <v>296791.67</v>
      </c>
      <c r="E146" s="10">
        <v>9128588.0199999996</v>
      </c>
      <c r="F146" s="10">
        <v>1187710.3799999999</v>
      </c>
      <c r="G146" s="10">
        <v>-1457556.18</v>
      </c>
      <c r="H146" s="10">
        <v>9425379.6899999995</v>
      </c>
      <c r="I146" s="10">
        <v>2645266.56</v>
      </c>
      <c r="J146" s="10">
        <v>28.07</v>
      </c>
    </row>
    <row r="147" spans="1:10" hidden="1" x14ac:dyDescent="0.25">
      <c r="A147">
        <v>157</v>
      </c>
      <c r="B147" t="s">
        <v>143</v>
      </c>
      <c r="C147">
        <v>2015</v>
      </c>
      <c r="D147" s="10">
        <v>568447.26</v>
      </c>
      <c r="E147" s="10">
        <v>9587477.0500000007</v>
      </c>
      <c r="F147" s="10">
        <v>4356318.49</v>
      </c>
      <c r="G147" s="10">
        <v>1517683.12</v>
      </c>
      <c r="H147" s="10">
        <v>10155924.310000001</v>
      </c>
      <c r="I147" s="10">
        <v>2838635.37</v>
      </c>
      <c r="J147" s="10">
        <v>27.95</v>
      </c>
    </row>
    <row r="148" spans="1:10" hidden="1" x14ac:dyDescent="0.25">
      <c r="A148">
        <v>250</v>
      </c>
      <c r="B148" t="s">
        <v>144</v>
      </c>
      <c r="C148">
        <v>2015</v>
      </c>
      <c r="D148" s="10">
        <v>2659986.94</v>
      </c>
      <c r="E148" s="10">
        <v>15677812.880000001</v>
      </c>
      <c r="F148" s="10">
        <v>6317651.6699999999</v>
      </c>
      <c r="G148" s="10">
        <v>686275.39</v>
      </c>
      <c r="H148" s="10">
        <v>18337799.82</v>
      </c>
      <c r="I148" s="10">
        <v>5631376.2800000003</v>
      </c>
      <c r="J148" s="10">
        <v>30.71</v>
      </c>
    </row>
    <row r="149" spans="1:10" hidden="1" x14ac:dyDescent="0.25">
      <c r="A149">
        <v>158</v>
      </c>
      <c r="B149" t="s">
        <v>145</v>
      </c>
      <c r="C149">
        <v>2015</v>
      </c>
      <c r="D149" s="10">
        <v>4661955.6900000004</v>
      </c>
      <c r="E149" s="10">
        <v>34921933.090000004</v>
      </c>
      <c r="F149" s="10">
        <v>15348566.32</v>
      </c>
      <c r="G149" s="10">
        <v>1491723.88</v>
      </c>
      <c r="H149" s="10">
        <v>39583888.780000001</v>
      </c>
      <c r="I149" s="10">
        <v>13856842.439999999</v>
      </c>
      <c r="J149" s="10">
        <v>35.01</v>
      </c>
    </row>
    <row r="150" spans="1:10" hidden="1" x14ac:dyDescent="0.25">
      <c r="A150">
        <v>286</v>
      </c>
      <c r="B150" t="s">
        <v>146</v>
      </c>
      <c r="C150">
        <v>2015</v>
      </c>
      <c r="D150" s="10">
        <v>257984.13</v>
      </c>
      <c r="E150" s="10">
        <v>9348134.3599999994</v>
      </c>
      <c r="F150" s="10">
        <v>3556064.93</v>
      </c>
      <c r="G150" s="10">
        <v>315139.46999999997</v>
      </c>
      <c r="H150" s="10">
        <v>9606118.4900000002</v>
      </c>
      <c r="I150" s="10">
        <v>3240925.46</v>
      </c>
      <c r="J150" s="10">
        <v>33.74</v>
      </c>
    </row>
    <row r="151" spans="1:10" hidden="1" x14ac:dyDescent="0.25">
      <c r="A151">
        <v>159</v>
      </c>
      <c r="B151" t="s">
        <v>147</v>
      </c>
      <c r="C151">
        <v>2015</v>
      </c>
      <c r="D151" s="10">
        <v>13307230.199999999</v>
      </c>
      <c r="E151" s="10">
        <v>55078474.149999999</v>
      </c>
      <c r="F151" s="10">
        <v>19192931.789999999</v>
      </c>
      <c r="G151" s="10">
        <v>1812356.52</v>
      </c>
      <c r="H151" s="10">
        <v>68385704.349999994</v>
      </c>
      <c r="I151" s="10">
        <v>17380575.27</v>
      </c>
      <c r="J151" s="10">
        <v>25.42</v>
      </c>
    </row>
    <row r="152" spans="1:10" hidden="1" x14ac:dyDescent="0.25">
      <c r="A152">
        <v>163</v>
      </c>
      <c r="B152" t="s">
        <v>148</v>
      </c>
      <c r="C152">
        <v>2015</v>
      </c>
      <c r="D152" s="10">
        <v>332656.39</v>
      </c>
      <c r="E152" s="10">
        <v>8757867.5299999993</v>
      </c>
      <c r="F152" s="10">
        <v>1565283.74</v>
      </c>
      <c r="G152" s="10">
        <v>-719598.58</v>
      </c>
      <c r="H152" s="10">
        <v>9090523.9199999999</v>
      </c>
      <c r="I152" s="10">
        <v>2284882.3199999998</v>
      </c>
      <c r="J152" s="10">
        <v>25.13</v>
      </c>
    </row>
    <row r="153" spans="1:10" hidden="1" x14ac:dyDescent="0.25">
      <c r="A153">
        <v>164</v>
      </c>
      <c r="B153" t="s">
        <v>149</v>
      </c>
      <c r="C153">
        <v>2015</v>
      </c>
      <c r="D153" s="10">
        <v>791088.31</v>
      </c>
      <c r="E153" s="10">
        <v>12154570.6</v>
      </c>
      <c r="F153" s="10">
        <v>3034641.35</v>
      </c>
      <c r="G153" s="10">
        <v>-628500.43000000005</v>
      </c>
      <c r="H153" s="10">
        <v>12945658.91</v>
      </c>
      <c r="I153" s="10">
        <v>3663141.78</v>
      </c>
      <c r="J153" s="10">
        <v>28.3</v>
      </c>
    </row>
    <row r="154" spans="1:10" hidden="1" x14ac:dyDescent="0.25">
      <c r="A154">
        <v>165</v>
      </c>
      <c r="B154" t="s">
        <v>262</v>
      </c>
      <c r="C154">
        <v>2015</v>
      </c>
      <c r="D154" s="10">
        <v>2412702.35</v>
      </c>
      <c r="E154" s="10">
        <v>24021015.57</v>
      </c>
      <c r="F154" s="10">
        <v>10367716.289999999</v>
      </c>
      <c r="G154" s="10">
        <v>1758995.74</v>
      </c>
      <c r="H154" s="10">
        <v>26433717.920000002</v>
      </c>
      <c r="I154" s="10">
        <v>8608720.5500000007</v>
      </c>
      <c r="J154" s="10">
        <v>32.57</v>
      </c>
    </row>
    <row r="155" spans="1:10" hidden="1" x14ac:dyDescent="0.25">
      <c r="A155">
        <v>166</v>
      </c>
      <c r="B155" t="s">
        <v>150</v>
      </c>
      <c r="C155">
        <v>2015</v>
      </c>
      <c r="D155" s="10">
        <v>523092.8</v>
      </c>
      <c r="E155" s="10">
        <v>12435897.23</v>
      </c>
      <c r="F155" s="10">
        <v>4814687.82</v>
      </c>
      <c r="G155" s="10">
        <v>382959.97</v>
      </c>
      <c r="H155" s="10">
        <v>12958990.029999999</v>
      </c>
      <c r="I155" s="10">
        <v>4431727.8499999996</v>
      </c>
      <c r="J155" s="10">
        <v>34.200000000000003</v>
      </c>
    </row>
    <row r="156" spans="1:10" hidden="1" x14ac:dyDescent="0.25">
      <c r="A156">
        <v>168</v>
      </c>
      <c r="B156" t="s">
        <v>151</v>
      </c>
      <c r="C156">
        <v>2015</v>
      </c>
      <c r="D156" s="10">
        <v>613358.32999999996</v>
      </c>
      <c r="E156" s="10">
        <v>9520713.5399999991</v>
      </c>
      <c r="F156" s="10">
        <v>2570704.0499999998</v>
      </c>
      <c r="G156" s="10">
        <v>-57749.94</v>
      </c>
      <c r="H156" s="10">
        <v>10134071.869999999</v>
      </c>
      <c r="I156" s="10">
        <v>2628453.9900000002</v>
      </c>
      <c r="J156" s="10">
        <v>25.94</v>
      </c>
    </row>
    <row r="157" spans="1:10" hidden="1" x14ac:dyDescent="0.25">
      <c r="A157">
        <v>169</v>
      </c>
      <c r="B157" t="s">
        <v>152</v>
      </c>
      <c r="C157">
        <v>2015</v>
      </c>
      <c r="D157" s="10">
        <v>1161180.3500000001</v>
      </c>
      <c r="E157" s="10">
        <v>12224564.17</v>
      </c>
      <c r="F157" s="10">
        <v>3574325.38</v>
      </c>
      <c r="G157" s="10">
        <v>187400.71</v>
      </c>
      <c r="H157" s="10">
        <v>13385744.52</v>
      </c>
      <c r="I157" s="10">
        <v>3386924.67</v>
      </c>
      <c r="J157" s="10">
        <v>25.3</v>
      </c>
    </row>
    <row r="158" spans="1:10" hidden="1" x14ac:dyDescent="0.25">
      <c r="A158">
        <v>170</v>
      </c>
      <c r="B158" t="s">
        <v>153</v>
      </c>
      <c r="C158">
        <v>2015</v>
      </c>
      <c r="D158" s="10">
        <v>11508217.52</v>
      </c>
      <c r="E158" s="10">
        <v>38780918.549999997</v>
      </c>
      <c r="F158" s="10">
        <v>19799064.460000001</v>
      </c>
      <c r="G158" s="10">
        <v>5012009.96</v>
      </c>
      <c r="H158" s="10">
        <v>50289136.07</v>
      </c>
      <c r="I158" s="10">
        <v>14787054.5</v>
      </c>
      <c r="J158" s="10">
        <v>29.4</v>
      </c>
    </row>
    <row r="159" spans="1:10" hidden="1" x14ac:dyDescent="0.25">
      <c r="A159">
        <v>171</v>
      </c>
      <c r="B159" t="s">
        <v>247</v>
      </c>
      <c r="C159">
        <v>2015</v>
      </c>
      <c r="D159" s="10">
        <v>12196954.02</v>
      </c>
      <c r="E159" s="10">
        <v>51174224.659999996</v>
      </c>
      <c r="F159" s="10">
        <v>47643600.799999997</v>
      </c>
      <c r="G159" s="10">
        <v>20976917.84</v>
      </c>
      <c r="H159" s="10">
        <v>63371178.68</v>
      </c>
      <c r="I159" s="10">
        <v>26666682.960000001</v>
      </c>
      <c r="J159" s="10">
        <v>42.08</v>
      </c>
    </row>
    <row r="160" spans="1:10" hidden="1" x14ac:dyDescent="0.25">
      <c r="A160">
        <v>172</v>
      </c>
      <c r="B160" t="s">
        <v>154</v>
      </c>
      <c r="C160">
        <v>2015</v>
      </c>
      <c r="D160" s="10">
        <v>404278.55</v>
      </c>
      <c r="E160" s="10">
        <v>8633418.75</v>
      </c>
      <c r="F160" s="10">
        <v>2916886.38</v>
      </c>
      <c r="G160" s="10">
        <v>-294759.96999999997</v>
      </c>
      <c r="H160" s="10">
        <v>9037697.3000000007</v>
      </c>
      <c r="I160" s="10">
        <v>3211646.35</v>
      </c>
      <c r="J160" s="10">
        <v>35.54</v>
      </c>
    </row>
    <row r="161" spans="1:10" hidden="1" x14ac:dyDescent="0.25">
      <c r="A161">
        <v>173</v>
      </c>
      <c r="B161" t="s">
        <v>155</v>
      </c>
      <c r="C161">
        <v>2015</v>
      </c>
      <c r="D161" s="10">
        <v>317670.11</v>
      </c>
      <c r="E161" s="10">
        <v>9273927.0199999996</v>
      </c>
      <c r="F161" s="10">
        <v>1231760.25</v>
      </c>
      <c r="G161" s="10">
        <v>-1304442.75</v>
      </c>
      <c r="H161" s="10">
        <v>9591597.1300000008</v>
      </c>
      <c r="I161" s="10">
        <v>2536203</v>
      </c>
      <c r="J161" s="10">
        <v>26.44</v>
      </c>
    </row>
    <row r="162" spans="1:10" hidden="1" x14ac:dyDescent="0.25">
      <c r="A162">
        <v>174</v>
      </c>
      <c r="B162" t="s">
        <v>248</v>
      </c>
      <c r="C162">
        <v>2015</v>
      </c>
      <c r="D162" s="10">
        <v>3162765.65</v>
      </c>
      <c r="E162" s="10">
        <v>27049443.440000001</v>
      </c>
      <c r="F162" s="10">
        <v>11012521.77</v>
      </c>
      <c r="G162" s="10">
        <v>489181.34</v>
      </c>
      <c r="H162" s="10">
        <v>30212209.09</v>
      </c>
      <c r="I162" s="10">
        <v>10523340.43</v>
      </c>
      <c r="J162" s="10">
        <v>34.83</v>
      </c>
    </row>
    <row r="163" spans="1:10" hidden="1" x14ac:dyDescent="0.25">
      <c r="A163">
        <v>175</v>
      </c>
      <c r="B163" t="s">
        <v>156</v>
      </c>
      <c r="C163">
        <v>2015</v>
      </c>
      <c r="D163" s="10">
        <v>482132.01</v>
      </c>
      <c r="E163" s="10">
        <v>9692384.0299999993</v>
      </c>
      <c r="F163" s="10">
        <v>2958923.85</v>
      </c>
      <c r="G163" s="10">
        <v>-127796.47</v>
      </c>
      <c r="H163" s="10">
        <v>10174516.039999999</v>
      </c>
      <c r="I163" s="10">
        <v>3086720.32</v>
      </c>
      <c r="J163" s="10">
        <v>30.34</v>
      </c>
    </row>
    <row r="164" spans="1:10" hidden="1" x14ac:dyDescent="0.25">
      <c r="A164">
        <v>288</v>
      </c>
      <c r="B164" t="s">
        <v>157</v>
      </c>
      <c r="C164">
        <v>2015</v>
      </c>
      <c r="D164" s="10">
        <v>235054.16</v>
      </c>
      <c r="E164" s="10">
        <v>8843709.9800000004</v>
      </c>
      <c r="F164" s="10">
        <v>2488940.02</v>
      </c>
      <c r="G164" s="10">
        <v>-421385.26</v>
      </c>
      <c r="H164" s="10">
        <v>9078764.1400000006</v>
      </c>
      <c r="I164" s="10">
        <v>2910325.28</v>
      </c>
      <c r="J164" s="10">
        <v>32.06</v>
      </c>
    </row>
    <row r="165" spans="1:10" hidden="1" x14ac:dyDescent="0.25">
      <c r="A165">
        <v>176</v>
      </c>
      <c r="B165" t="s">
        <v>158</v>
      </c>
      <c r="C165">
        <v>2015</v>
      </c>
      <c r="D165" s="10">
        <v>512058.72</v>
      </c>
      <c r="E165" s="10">
        <v>11007410.66</v>
      </c>
      <c r="F165" s="10">
        <v>3052507.55</v>
      </c>
      <c r="G165" s="10">
        <v>-385588.88</v>
      </c>
      <c r="H165" s="10">
        <v>11519469.380000001</v>
      </c>
      <c r="I165" s="10">
        <v>3438096.43</v>
      </c>
      <c r="J165" s="10">
        <v>29.85</v>
      </c>
    </row>
    <row r="166" spans="1:10" hidden="1" x14ac:dyDescent="0.25">
      <c r="A166">
        <v>177</v>
      </c>
      <c r="B166" t="s">
        <v>159</v>
      </c>
      <c r="C166">
        <v>2015</v>
      </c>
      <c r="D166" s="10">
        <v>1856569.77</v>
      </c>
      <c r="E166" s="10">
        <v>10693796.779999999</v>
      </c>
      <c r="F166" s="10">
        <v>4139783.38</v>
      </c>
      <c r="G166" s="10">
        <v>435036.09</v>
      </c>
      <c r="H166" s="10">
        <v>12550366.550000001</v>
      </c>
      <c r="I166" s="10">
        <v>3704747.29</v>
      </c>
      <c r="J166" s="10">
        <v>29.52</v>
      </c>
    </row>
    <row r="167" spans="1:10" hidden="1" x14ac:dyDescent="0.25">
      <c r="A167">
        <v>178</v>
      </c>
      <c r="B167" t="s">
        <v>160</v>
      </c>
      <c r="C167">
        <v>2015</v>
      </c>
      <c r="D167" s="10">
        <v>653156.09</v>
      </c>
      <c r="E167" s="10">
        <v>10006235.640000001</v>
      </c>
      <c r="F167" s="10">
        <v>2103825.9300000002</v>
      </c>
      <c r="G167" s="10">
        <v>-827377.18</v>
      </c>
      <c r="H167" s="10">
        <v>10659391.73</v>
      </c>
      <c r="I167" s="10">
        <v>2931203.11</v>
      </c>
      <c r="J167" s="10">
        <v>27.5</v>
      </c>
    </row>
    <row r="168" spans="1:10" hidden="1" x14ac:dyDescent="0.25">
      <c r="A168">
        <v>390</v>
      </c>
      <c r="B168" t="s">
        <v>249</v>
      </c>
      <c r="C168">
        <v>2015</v>
      </c>
      <c r="D168" s="10">
        <v>12456485.58</v>
      </c>
      <c r="E168" s="10">
        <v>41821023.57</v>
      </c>
      <c r="F168" s="10">
        <v>37608929.289999999</v>
      </c>
      <c r="G168" s="10">
        <v>27112618.07</v>
      </c>
      <c r="H168" s="10">
        <v>54277509.149999999</v>
      </c>
      <c r="I168" s="10">
        <v>10496311.220000001</v>
      </c>
      <c r="J168" s="10">
        <v>19.34</v>
      </c>
    </row>
    <row r="169" spans="1:10" hidden="1" x14ac:dyDescent="0.25">
      <c r="A169">
        <v>179</v>
      </c>
      <c r="B169" t="s">
        <v>161</v>
      </c>
      <c r="C169">
        <v>2015</v>
      </c>
      <c r="D169" s="10">
        <v>980965.6</v>
      </c>
      <c r="E169" s="10">
        <v>10094444.77</v>
      </c>
      <c r="F169" s="10">
        <v>3081611.27</v>
      </c>
      <c r="G169" s="10">
        <v>-508310.95</v>
      </c>
      <c r="H169" s="10">
        <v>11075410.369999999</v>
      </c>
      <c r="I169" s="10">
        <v>3589922.22</v>
      </c>
      <c r="J169" s="10">
        <v>32.409999999999997</v>
      </c>
    </row>
    <row r="170" spans="1:10" hidden="1" x14ac:dyDescent="0.25">
      <c r="A170">
        <v>180</v>
      </c>
      <c r="B170" t="s">
        <v>162</v>
      </c>
      <c r="C170">
        <v>2015</v>
      </c>
      <c r="D170" s="10">
        <v>1441801.58</v>
      </c>
      <c r="E170" s="10">
        <v>22257166.079999998</v>
      </c>
      <c r="F170" s="10">
        <v>9675086.4100000001</v>
      </c>
      <c r="G170" s="10">
        <v>1379142.12</v>
      </c>
      <c r="H170" s="10">
        <v>23698967.66</v>
      </c>
      <c r="I170" s="10">
        <v>8295944.29</v>
      </c>
      <c r="J170" s="10">
        <v>35.01</v>
      </c>
    </row>
    <row r="171" spans="1:10" hidden="1" x14ac:dyDescent="0.25">
      <c r="A171">
        <v>181</v>
      </c>
      <c r="B171" t="s">
        <v>163</v>
      </c>
      <c r="C171">
        <v>2015</v>
      </c>
      <c r="D171" s="10">
        <v>779836.04</v>
      </c>
      <c r="E171" s="10">
        <v>11587544.220000001</v>
      </c>
      <c r="F171" s="10">
        <v>4765346.21</v>
      </c>
      <c r="G171" s="10">
        <v>1219759.6499999999</v>
      </c>
      <c r="H171" s="10">
        <v>12367380.26</v>
      </c>
      <c r="I171" s="10">
        <v>3545586.56</v>
      </c>
      <c r="J171" s="10">
        <v>28.67</v>
      </c>
    </row>
    <row r="172" spans="1:10" hidden="1" x14ac:dyDescent="0.25">
      <c r="A172">
        <v>182</v>
      </c>
      <c r="B172" t="s">
        <v>164</v>
      </c>
      <c r="C172">
        <v>2015</v>
      </c>
      <c r="D172" s="10">
        <v>9426982.8599999994</v>
      </c>
      <c r="E172" s="10">
        <v>18895509.890000001</v>
      </c>
      <c r="F172" s="10">
        <v>8043089.8300000001</v>
      </c>
      <c r="G172" s="10">
        <v>-1503384.95</v>
      </c>
      <c r="H172" s="10">
        <v>28322492.75</v>
      </c>
      <c r="I172" s="10">
        <v>9546474.7799999993</v>
      </c>
      <c r="J172" s="10">
        <v>33.71</v>
      </c>
    </row>
    <row r="173" spans="1:10" hidden="1" x14ac:dyDescent="0.25">
      <c r="A173">
        <v>183</v>
      </c>
      <c r="B173" t="s">
        <v>165</v>
      </c>
      <c r="C173">
        <v>2015</v>
      </c>
      <c r="D173" s="10">
        <v>5388910.5599999996</v>
      </c>
      <c r="E173" s="10">
        <v>28303661.879999999</v>
      </c>
      <c r="F173" s="10">
        <v>26987604.940000001</v>
      </c>
      <c r="G173" s="10">
        <v>17668077.989999998</v>
      </c>
      <c r="H173" s="10">
        <v>33692572.439999998</v>
      </c>
      <c r="I173" s="10">
        <v>9319526.9499999993</v>
      </c>
      <c r="J173" s="10">
        <v>27.66</v>
      </c>
    </row>
    <row r="174" spans="1:10" hidden="1" x14ac:dyDescent="0.25">
      <c r="A174">
        <v>184</v>
      </c>
      <c r="B174" t="s">
        <v>166</v>
      </c>
      <c r="C174">
        <v>2015</v>
      </c>
      <c r="D174" s="10">
        <v>748498.49</v>
      </c>
      <c r="E174" s="10">
        <v>11311176.369999999</v>
      </c>
      <c r="F174" s="10">
        <v>2457481.2999999998</v>
      </c>
      <c r="G174" s="10">
        <v>-725999.67</v>
      </c>
      <c r="H174" s="10">
        <v>12059674.859999999</v>
      </c>
      <c r="I174" s="10">
        <v>3183480.97</v>
      </c>
      <c r="J174" s="10">
        <v>26.4</v>
      </c>
    </row>
    <row r="175" spans="1:10" hidden="1" x14ac:dyDescent="0.25">
      <c r="A175">
        <v>185</v>
      </c>
      <c r="B175" t="s">
        <v>167</v>
      </c>
      <c r="C175">
        <v>2015</v>
      </c>
      <c r="D175" s="10">
        <v>7915492.6600000001</v>
      </c>
      <c r="E175" s="10">
        <v>42510173.539999999</v>
      </c>
      <c r="F175" s="10">
        <v>12681651.689999999</v>
      </c>
      <c r="G175" s="10">
        <v>-139912.14000000001</v>
      </c>
      <c r="H175" s="10">
        <v>50425666.200000003</v>
      </c>
      <c r="I175" s="10">
        <v>12821563.83</v>
      </c>
      <c r="J175" s="10">
        <v>25.43</v>
      </c>
    </row>
    <row r="176" spans="1:10" hidden="1" x14ac:dyDescent="0.25">
      <c r="A176">
        <v>186</v>
      </c>
      <c r="B176" t="s">
        <v>168</v>
      </c>
      <c r="C176">
        <v>2015</v>
      </c>
      <c r="D176" s="10">
        <v>175433.93</v>
      </c>
      <c r="E176" s="10">
        <v>8736622.4299999997</v>
      </c>
      <c r="F176" s="10">
        <v>1589971.78</v>
      </c>
      <c r="G176" s="10">
        <v>-1073770.51</v>
      </c>
      <c r="H176" s="10">
        <v>8912056.3599999994</v>
      </c>
      <c r="I176" s="10">
        <v>2663742.29</v>
      </c>
      <c r="J176" s="10">
        <v>29.89</v>
      </c>
    </row>
    <row r="177" spans="1:10" hidden="1" x14ac:dyDescent="0.25">
      <c r="A177">
        <v>187</v>
      </c>
      <c r="B177" t="s">
        <v>169</v>
      </c>
      <c r="C177">
        <v>2015</v>
      </c>
      <c r="D177" s="10">
        <v>624745.68999999994</v>
      </c>
      <c r="E177" s="10">
        <v>11736924.970000001</v>
      </c>
      <c r="F177" s="10">
        <v>3155318.54</v>
      </c>
      <c r="G177" s="10">
        <v>-350050.48</v>
      </c>
      <c r="H177" s="10">
        <v>12361670.66</v>
      </c>
      <c r="I177" s="10">
        <v>3505369.02</v>
      </c>
      <c r="J177" s="10">
        <v>28.36</v>
      </c>
    </row>
    <row r="178" spans="1:10" hidden="1" x14ac:dyDescent="0.25">
      <c r="A178">
        <v>188</v>
      </c>
      <c r="B178" t="s">
        <v>170</v>
      </c>
      <c r="C178">
        <v>2015</v>
      </c>
      <c r="D178" s="10">
        <v>509034.81</v>
      </c>
      <c r="E178" s="10">
        <v>9931865.3000000007</v>
      </c>
      <c r="F178" s="10">
        <v>1958274.31</v>
      </c>
      <c r="G178" s="10">
        <v>-857327.72</v>
      </c>
      <c r="H178" s="10">
        <v>10440900.109999999</v>
      </c>
      <c r="I178" s="10">
        <v>2815602.03</v>
      </c>
      <c r="J178" s="10">
        <v>26.97</v>
      </c>
    </row>
    <row r="179" spans="1:10" hidden="1" x14ac:dyDescent="0.25">
      <c r="A179">
        <v>189</v>
      </c>
      <c r="B179" t="s">
        <v>171</v>
      </c>
      <c r="C179">
        <v>2015</v>
      </c>
      <c r="D179" s="10">
        <v>1404643.57</v>
      </c>
      <c r="E179" s="10">
        <v>12754692.68</v>
      </c>
      <c r="F179" s="10">
        <v>5329523.25</v>
      </c>
      <c r="G179" s="10">
        <v>1238592.8400000001</v>
      </c>
      <c r="H179" s="10">
        <v>14159336.25</v>
      </c>
      <c r="I179" s="10">
        <v>4090930.41</v>
      </c>
      <c r="J179" s="10">
        <v>28.89</v>
      </c>
    </row>
    <row r="180" spans="1:10" hidden="1" x14ac:dyDescent="0.25">
      <c r="A180">
        <v>190</v>
      </c>
      <c r="B180" t="s">
        <v>172</v>
      </c>
      <c r="C180">
        <v>2015</v>
      </c>
      <c r="D180" s="10">
        <v>4947585.5</v>
      </c>
      <c r="E180" s="10">
        <v>33739931.549999997</v>
      </c>
      <c r="F180" s="10">
        <v>13586005.09</v>
      </c>
      <c r="G180" s="10">
        <v>3500117</v>
      </c>
      <c r="H180" s="10">
        <v>38687517.049999997</v>
      </c>
      <c r="I180" s="10">
        <v>10085888.09</v>
      </c>
      <c r="J180" s="10">
        <v>26.07</v>
      </c>
    </row>
    <row r="181" spans="1:10" hidden="1" x14ac:dyDescent="0.25">
      <c r="A181">
        <v>292</v>
      </c>
      <c r="B181" t="s">
        <v>173</v>
      </c>
      <c r="C181">
        <v>2015</v>
      </c>
      <c r="D181" s="10">
        <v>1335343.19</v>
      </c>
      <c r="E181" s="10">
        <v>18439000.57</v>
      </c>
      <c r="F181" s="10">
        <v>4005469.93</v>
      </c>
      <c r="G181" s="10">
        <v>-1548952.59</v>
      </c>
      <c r="H181" s="10">
        <v>19774343.760000002</v>
      </c>
      <c r="I181" s="10">
        <v>5554422.5199999996</v>
      </c>
      <c r="J181" s="10">
        <v>28.09</v>
      </c>
    </row>
    <row r="182" spans="1:10" hidden="1" x14ac:dyDescent="0.25">
      <c r="A182">
        <v>191</v>
      </c>
      <c r="B182" t="s">
        <v>174</v>
      </c>
      <c r="C182">
        <v>2015</v>
      </c>
      <c r="D182" s="10">
        <v>2543649.88</v>
      </c>
      <c r="E182" s="10">
        <v>12956536.23</v>
      </c>
      <c r="F182" s="10">
        <v>4415488.2699999996</v>
      </c>
      <c r="G182" s="10">
        <v>-553868.85</v>
      </c>
      <c r="H182" s="10">
        <v>15500186.109999999</v>
      </c>
      <c r="I182" s="10">
        <v>4969357.12</v>
      </c>
      <c r="J182" s="10">
        <v>32.06</v>
      </c>
    </row>
    <row r="183" spans="1:10" hidden="1" x14ac:dyDescent="0.25">
      <c r="A183">
        <v>192</v>
      </c>
      <c r="B183" t="s">
        <v>175</v>
      </c>
      <c r="C183">
        <v>2015</v>
      </c>
      <c r="D183" s="10">
        <v>3982065.73</v>
      </c>
      <c r="E183" s="10">
        <v>9349370.8499999996</v>
      </c>
      <c r="F183" s="10">
        <v>2878187.5</v>
      </c>
      <c r="G183" s="10">
        <v>-986406.37</v>
      </c>
      <c r="H183" s="10">
        <v>13331436.58</v>
      </c>
      <c r="I183" s="10">
        <v>3864593.87</v>
      </c>
      <c r="J183" s="10">
        <v>28.99</v>
      </c>
    </row>
    <row r="184" spans="1:10" hidden="1" x14ac:dyDescent="0.25">
      <c r="A184">
        <v>193</v>
      </c>
      <c r="B184" t="s">
        <v>176</v>
      </c>
      <c r="C184">
        <v>2015</v>
      </c>
      <c r="D184" s="10">
        <v>5340311</v>
      </c>
      <c r="E184" s="10">
        <v>33718435.030000001</v>
      </c>
      <c r="F184" s="10">
        <v>14082190.18</v>
      </c>
      <c r="G184" s="10">
        <v>2268256.63</v>
      </c>
      <c r="H184" s="10">
        <v>39058746.030000001</v>
      </c>
      <c r="I184" s="10">
        <v>11813933.550000001</v>
      </c>
      <c r="J184" s="10">
        <v>30.25</v>
      </c>
    </row>
    <row r="185" spans="1:10" hidden="1" x14ac:dyDescent="0.25">
      <c r="A185">
        <v>194</v>
      </c>
      <c r="B185" t="s">
        <v>177</v>
      </c>
      <c r="C185">
        <v>2015</v>
      </c>
      <c r="D185" s="10">
        <v>3407537.85</v>
      </c>
      <c r="E185" s="10">
        <v>15679161.92</v>
      </c>
      <c r="F185" s="10">
        <v>5896512.04</v>
      </c>
      <c r="G185" s="10">
        <v>305961.06</v>
      </c>
      <c r="H185" s="10">
        <v>19086699.77</v>
      </c>
      <c r="I185" s="10">
        <v>5590550.9800000004</v>
      </c>
      <c r="J185" s="10">
        <v>29.29</v>
      </c>
    </row>
    <row r="186" spans="1:10" hidden="1" x14ac:dyDescent="0.25">
      <c r="A186">
        <v>195</v>
      </c>
      <c r="B186" t="s">
        <v>178</v>
      </c>
      <c r="C186">
        <v>2015</v>
      </c>
      <c r="D186" s="10">
        <v>3987631.21</v>
      </c>
      <c r="E186" s="10">
        <v>24386734.66</v>
      </c>
      <c r="F186" s="10">
        <v>11732741.470000001</v>
      </c>
      <c r="G186" s="10">
        <v>3988217.89</v>
      </c>
      <c r="H186" s="10">
        <v>28374365.870000001</v>
      </c>
      <c r="I186" s="10">
        <v>7744523.5800000001</v>
      </c>
      <c r="J186" s="10">
        <v>27.29</v>
      </c>
    </row>
    <row r="187" spans="1:10" hidden="1" x14ac:dyDescent="0.25">
      <c r="A187">
        <v>196</v>
      </c>
      <c r="B187" t="s">
        <v>179</v>
      </c>
      <c r="C187">
        <v>2015</v>
      </c>
      <c r="D187" s="10">
        <v>3898057.59</v>
      </c>
      <c r="E187" s="10">
        <v>32394585.309999999</v>
      </c>
      <c r="F187" s="10">
        <v>9519283.1400000006</v>
      </c>
      <c r="G187" s="10">
        <v>94404.27</v>
      </c>
      <c r="H187" s="10">
        <v>36292642.899999999</v>
      </c>
      <c r="I187" s="10">
        <v>9424878.8699999992</v>
      </c>
      <c r="J187" s="10">
        <v>25.97</v>
      </c>
    </row>
    <row r="188" spans="1:10" hidden="1" x14ac:dyDescent="0.25">
      <c r="A188">
        <v>197</v>
      </c>
      <c r="B188" t="s">
        <v>180</v>
      </c>
      <c r="C188">
        <v>2015</v>
      </c>
      <c r="D188" s="10">
        <v>18219737.390000001</v>
      </c>
      <c r="E188" s="10">
        <v>40151991.189999998</v>
      </c>
      <c r="F188" s="10">
        <v>70343644.760000005</v>
      </c>
      <c r="G188" s="10">
        <v>48669430.460000001</v>
      </c>
      <c r="H188" s="10">
        <v>58371728.579999998</v>
      </c>
      <c r="I188" s="10">
        <v>21674214.300000001</v>
      </c>
      <c r="J188" s="10">
        <v>37.130000000000003</v>
      </c>
    </row>
    <row r="189" spans="1:10" hidden="1" x14ac:dyDescent="0.25">
      <c r="A189">
        <v>198</v>
      </c>
      <c r="B189" t="s">
        <v>181</v>
      </c>
      <c r="C189">
        <v>2015</v>
      </c>
      <c r="D189" s="10">
        <v>3618234.17</v>
      </c>
      <c r="E189" s="10">
        <v>24373526.02</v>
      </c>
      <c r="F189" s="10">
        <v>7707884.3700000001</v>
      </c>
      <c r="G189" s="10">
        <v>657246.78</v>
      </c>
      <c r="H189" s="10">
        <v>27991760.190000001</v>
      </c>
      <c r="I189" s="10">
        <v>7050637.5899999999</v>
      </c>
      <c r="J189" s="10">
        <v>25.19</v>
      </c>
    </row>
    <row r="190" spans="1:10" hidden="1" x14ac:dyDescent="0.25">
      <c r="A190">
        <v>199</v>
      </c>
      <c r="B190" t="s">
        <v>182</v>
      </c>
      <c r="C190">
        <v>2015</v>
      </c>
      <c r="D190" s="10">
        <v>9957314.8699999992</v>
      </c>
      <c r="E190" s="10">
        <v>37622861.200000003</v>
      </c>
      <c r="F190" s="10">
        <v>23547594.050000001</v>
      </c>
      <c r="G190" s="10">
        <v>9031407.2699999996</v>
      </c>
      <c r="H190" s="10">
        <v>47580176.07</v>
      </c>
      <c r="I190" s="10">
        <v>14516186.779999999</v>
      </c>
      <c r="J190" s="10">
        <v>30.51</v>
      </c>
    </row>
    <row r="191" spans="1:10" hidden="1" x14ac:dyDescent="0.25">
      <c r="A191">
        <v>391</v>
      </c>
      <c r="B191" t="s">
        <v>183</v>
      </c>
      <c r="C191">
        <v>2015</v>
      </c>
      <c r="D191" s="10">
        <v>1043639.31</v>
      </c>
      <c r="E191" s="10">
        <v>14810478.529999999</v>
      </c>
      <c r="F191" s="10">
        <v>3375747.74</v>
      </c>
      <c r="G191" s="10">
        <v>-1028453</v>
      </c>
      <c r="H191" s="10">
        <v>15854117.84</v>
      </c>
      <c r="I191" s="10">
        <v>4404200.74</v>
      </c>
      <c r="J191" s="10">
        <v>27.78</v>
      </c>
    </row>
    <row r="192" spans="1:10" hidden="1" x14ac:dyDescent="0.25">
      <c r="A192">
        <v>200</v>
      </c>
      <c r="B192" t="s">
        <v>250</v>
      </c>
      <c r="C192">
        <v>2015</v>
      </c>
      <c r="D192" s="10">
        <v>1021760.98</v>
      </c>
      <c r="E192" s="10">
        <v>15262642.609999999</v>
      </c>
      <c r="F192" s="10">
        <v>2615426.73</v>
      </c>
      <c r="G192" s="10">
        <v>-1398377.48</v>
      </c>
      <c r="H192" s="10">
        <v>16284403.59</v>
      </c>
      <c r="I192" s="10">
        <v>4013804.21</v>
      </c>
      <c r="J192" s="10">
        <v>24.65</v>
      </c>
    </row>
    <row r="193" spans="1:10" hidden="1" x14ac:dyDescent="0.25">
      <c r="A193">
        <v>201</v>
      </c>
      <c r="B193" t="s">
        <v>184</v>
      </c>
      <c r="C193">
        <v>2015</v>
      </c>
      <c r="D193" s="10">
        <v>5447903.2300000004</v>
      </c>
      <c r="E193" s="10">
        <v>26986128.300000001</v>
      </c>
      <c r="F193" s="10">
        <v>20849337.120000001</v>
      </c>
      <c r="G193" s="10">
        <v>9880936.0899999999</v>
      </c>
      <c r="H193" s="10">
        <v>32434031.530000001</v>
      </c>
      <c r="I193" s="10">
        <v>10968401.029999999</v>
      </c>
      <c r="J193" s="10">
        <v>33.82</v>
      </c>
    </row>
    <row r="194" spans="1:10" hidden="1" x14ac:dyDescent="0.25">
      <c r="A194">
        <v>296</v>
      </c>
      <c r="B194" t="s">
        <v>185</v>
      </c>
      <c r="C194">
        <v>2015</v>
      </c>
      <c r="D194" s="10">
        <v>476016.92</v>
      </c>
      <c r="E194" s="10">
        <v>9057701.0999999996</v>
      </c>
      <c r="F194" s="10">
        <v>1966124.38</v>
      </c>
      <c r="G194" s="10">
        <v>-1216634.8799999999</v>
      </c>
      <c r="H194" s="10">
        <v>9533718.0199999996</v>
      </c>
      <c r="I194" s="10">
        <v>3182759.26</v>
      </c>
      <c r="J194" s="10">
        <v>33.380000000000003</v>
      </c>
    </row>
    <row r="195" spans="1:10" hidden="1" x14ac:dyDescent="0.25">
      <c r="A195">
        <v>248</v>
      </c>
      <c r="B195" t="s">
        <v>186</v>
      </c>
      <c r="C195">
        <v>2015</v>
      </c>
      <c r="D195" s="10">
        <v>18455380.920000002</v>
      </c>
      <c r="E195" s="10">
        <v>62971196.740000002</v>
      </c>
      <c r="F195" s="10">
        <v>30242765.760000002</v>
      </c>
      <c r="G195" s="10">
        <v>7372506.7000000002</v>
      </c>
      <c r="H195" s="10">
        <v>81426577.659999996</v>
      </c>
      <c r="I195" s="10">
        <v>22870259.059999999</v>
      </c>
      <c r="J195" s="10">
        <v>28.09</v>
      </c>
    </row>
    <row r="196" spans="1:10" hidden="1" x14ac:dyDescent="0.25">
      <c r="A196">
        <v>202</v>
      </c>
      <c r="B196" t="s">
        <v>187</v>
      </c>
      <c r="C196">
        <v>2015</v>
      </c>
      <c r="D196" s="10">
        <v>1378679.13</v>
      </c>
      <c r="E196" s="10">
        <v>13320720.619999999</v>
      </c>
      <c r="F196" s="10">
        <v>5607752.7699999996</v>
      </c>
      <c r="G196" s="10">
        <v>1000243.49</v>
      </c>
      <c r="H196" s="10">
        <v>14699399.75</v>
      </c>
      <c r="I196" s="10">
        <v>4607509.28</v>
      </c>
      <c r="J196" s="10">
        <v>31.34</v>
      </c>
    </row>
    <row r="197" spans="1:10" hidden="1" x14ac:dyDescent="0.25">
      <c r="A197">
        <v>203</v>
      </c>
      <c r="B197" t="s">
        <v>188</v>
      </c>
      <c r="C197">
        <v>2015</v>
      </c>
      <c r="D197" s="10">
        <v>782474.96</v>
      </c>
      <c r="E197" s="10">
        <v>10941378.300000001</v>
      </c>
      <c r="F197" s="10">
        <v>2704216.86</v>
      </c>
      <c r="G197" s="10">
        <v>-180684</v>
      </c>
      <c r="H197" s="10">
        <v>11723853.26</v>
      </c>
      <c r="I197" s="10">
        <v>2884900.86</v>
      </c>
      <c r="J197" s="10">
        <v>24.61</v>
      </c>
    </row>
    <row r="198" spans="1:10" hidden="1" x14ac:dyDescent="0.25">
      <c r="A198">
        <v>204</v>
      </c>
      <c r="B198" t="s">
        <v>189</v>
      </c>
      <c r="C198">
        <v>2015</v>
      </c>
      <c r="D198" s="10">
        <v>6377239.3499999996</v>
      </c>
      <c r="E198" s="10">
        <v>12386915.27</v>
      </c>
      <c r="F198" s="10">
        <v>4486705.79</v>
      </c>
      <c r="G198" s="10">
        <v>-238269.6</v>
      </c>
      <c r="H198" s="10">
        <v>18764154.620000001</v>
      </c>
      <c r="I198" s="10">
        <v>4724975.3899999997</v>
      </c>
      <c r="J198" s="10">
        <v>25.18</v>
      </c>
    </row>
    <row r="199" spans="1:10" hidden="1" x14ac:dyDescent="0.25">
      <c r="A199">
        <v>205</v>
      </c>
      <c r="B199" t="s">
        <v>251</v>
      </c>
      <c r="C199">
        <v>2015</v>
      </c>
      <c r="D199" s="10">
        <v>115473365.37</v>
      </c>
      <c r="E199" s="10">
        <v>270879014.22000003</v>
      </c>
      <c r="F199" s="10">
        <v>147036300.13999999</v>
      </c>
      <c r="G199" s="10">
        <v>23381446.609999999</v>
      </c>
      <c r="H199" s="10">
        <v>386352379.58999997</v>
      </c>
      <c r="I199" s="10">
        <v>123654853.53</v>
      </c>
      <c r="J199" s="10">
        <v>32.01</v>
      </c>
    </row>
    <row r="200" spans="1:10" hidden="1" x14ac:dyDescent="0.25">
      <c r="A200">
        <v>207</v>
      </c>
      <c r="B200" t="s">
        <v>190</v>
      </c>
      <c r="C200">
        <v>2015</v>
      </c>
      <c r="D200" s="10">
        <v>3338183.24</v>
      </c>
      <c r="E200" s="10">
        <v>21153747.530000001</v>
      </c>
      <c r="F200" s="10">
        <v>10619641.75</v>
      </c>
      <c r="G200" s="10">
        <v>3504821.5</v>
      </c>
      <c r="H200" s="10">
        <v>24491930.77</v>
      </c>
      <c r="I200" s="10">
        <v>7114820.25</v>
      </c>
      <c r="J200" s="10">
        <v>29.05</v>
      </c>
    </row>
    <row r="201" spans="1:10" hidden="1" x14ac:dyDescent="0.25">
      <c r="A201">
        <v>208</v>
      </c>
      <c r="B201" t="s">
        <v>191</v>
      </c>
      <c r="C201">
        <v>2015</v>
      </c>
      <c r="D201" s="10">
        <v>989692.42</v>
      </c>
      <c r="E201" s="10">
        <v>10740555.02</v>
      </c>
      <c r="F201" s="10">
        <v>4260682.3899999997</v>
      </c>
      <c r="G201" s="10">
        <v>557806.91</v>
      </c>
      <c r="H201" s="10">
        <v>11730247.439999999</v>
      </c>
      <c r="I201" s="10">
        <v>3702875.48</v>
      </c>
      <c r="J201" s="10">
        <v>31.57</v>
      </c>
    </row>
    <row r="202" spans="1:10" hidden="1" x14ac:dyDescent="0.25">
      <c r="A202">
        <v>209</v>
      </c>
      <c r="B202" t="s">
        <v>192</v>
      </c>
      <c r="C202">
        <v>2015</v>
      </c>
      <c r="D202" s="10">
        <v>1080086.71</v>
      </c>
      <c r="E202" s="10">
        <v>9538887.9299999997</v>
      </c>
      <c r="F202" s="10">
        <v>3854366.73</v>
      </c>
      <c r="G202" s="10">
        <v>780356.34</v>
      </c>
      <c r="H202" s="10">
        <v>10618974.640000001</v>
      </c>
      <c r="I202" s="10">
        <v>3074010.39</v>
      </c>
      <c r="J202" s="10">
        <v>28.95</v>
      </c>
    </row>
    <row r="203" spans="1:10" hidden="1" x14ac:dyDescent="0.25">
      <c r="A203">
        <v>210</v>
      </c>
      <c r="B203" t="s">
        <v>263</v>
      </c>
      <c r="C203">
        <v>2015</v>
      </c>
      <c r="D203" s="10">
        <v>696226.71</v>
      </c>
      <c r="E203" s="10">
        <v>11307974.140000001</v>
      </c>
      <c r="F203" s="10">
        <v>1681859.6</v>
      </c>
      <c r="G203" s="10">
        <v>-1451556.16</v>
      </c>
      <c r="H203" s="10">
        <v>12004200.85</v>
      </c>
      <c r="I203" s="10">
        <v>3133415.76</v>
      </c>
      <c r="J203" s="10">
        <v>26.1</v>
      </c>
    </row>
    <row r="204" spans="1:10" hidden="1" x14ac:dyDescent="0.25">
      <c r="A204">
        <v>211</v>
      </c>
      <c r="B204" t="s">
        <v>193</v>
      </c>
      <c r="C204">
        <v>2015</v>
      </c>
      <c r="D204" s="10">
        <v>1125977.01</v>
      </c>
      <c r="E204" s="10">
        <v>13870772.300000001</v>
      </c>
      <c r="F204" s="10">
        <v>3827169.34</v>
      </c>
      <c r="G204" s="10">
        <v>-536374.69999999995</v>
      </c>
      <c r="H204" s="10">
        <v>14996749.310000001</v>
      </c>
      <c r="I204" s="10">
        <v>4363544.04</v>
      </c>
      <c r="J204" s="10">
        <v>29.1</v>
      </c>
    </row>
    <row r="205" spans="1:10" hidden="1" x14ac:dyDescent="0.25">
      <c r="A205">
        <v>212</v>
      </c>
      <c r="B205" t="s">
        <v>194</v>
      </c>
      <c r="C205">
        <v>2015</v>
      </c>
      <c r="D205" s="10">
        <v>11159451.380000001</v>
      </c>
      <c r="E205" s="10">
        <v>47346412.229999997</v>
      </c>
      <c r="F205" s="10">
        <v>18660575.440000001</v>
      </c>
      <c r="G205" s="10">
        <v>1613038.32</v>
      </c>
      <c r="H205" s="10">
        <v>58505863.609999999</v>
      </c>
      <c r="I205" s="10">
        <v>17047537.120000001</v>
      </c>
      <c r="J205" s="10">
        <v>29.14</v>
      </c>
    </row>
    <row r="206" spans="1:10" hidden="1" x14ac:dyDescent="0.25">
      <c r="A206">
        <v>213</v>
      </c>
      <c r="B206" t="s">
        <v>195</v>
      </c>
      <c r="C206">
        <v>2015</v>
      </c>
      <c r="D206" s="10">
        <v>1114057.78</v>
      </c>
      <c r="E206" s="10">
        <v>10081172.949999999</v>
      </c>
      <c r="F206" s="10">
        <v>1966930.74</v>
      </c>
      <c r="G206" s="10">
        <v>-1167632.0900000001</v>
      </c>
      <c r="H206" s="10">
        <v>11195230.73</v>
      </c>
      <c r="I206" s="10">
        <v>3134562.83</v>
      </c>
      <c r="J206" s="10">
        <v>28</v>
      </c>
    </row>
    <row r="207" spans="1:10" hidden="1" x14ac:dyDescent="0.25">
      <c r="A207">
        <v>214</v>
      </c>
      <c r="B207" t="s">
        <v>196</v>
      </c>
      <c r="C207">
        <v>2015</v>
      </c>
      <c r="D207" s="10">
        <v>908059.16</v>
      </c>
      <c r="E207" s="10">
        <v>11111268.17</v>
      </c>
      <c r="F207" s="10">
        <v>3782600.8</v>
      </c>
      <c r="G207" s="10">
        <v>264791.27</v>
      </c>
      <c r="H207" s="10">
        <v>12019327.33</v>
      </c>
      <c r="I207" s="10">
        <v>3517809.53</v>
      </c>
      <c r="J207" s="10">
        <v>29.27</v>
      </c>
    </row>
    <row r="208" spans="1:10" hidden="1" x14ac:dyDescent="0.25">
      <c r="A208">
        <v>392</v>
      </c>
      <c r="B208" t="s">
        <v>264</v>
      </c>
      <c r="C208">
        <v>2015</v>
      </c>
      <c r="D208" s="10">
        <v>426690.31</v>
      </c>
      <c r="E208" s="10">
        <v>9345103.0700000003</v>
      </c>
      <c r="F208" s="10">
        <v>3077581.23</v>
      </c>
      <c r="G208" s="10">
        <v>-687173.31</v>
      </c>
      <c r="H208" s="10">
        <v>9771793.3800000008</v>
      </c>
      <c r="I208" s="10">
        <v>3764754.54</v>
      </c>
      <c r="J208" s="10">
        <v>38.53</v>
      </c>
    </row>
    <row r="209" spans="1:10" hidden="1" x14ac:dyDescent="0.25">
      <c r="A209">
        <v>215</v>
      </c>
      <c r="B209" t="s">
        <v>197</v>
      </c>
      <c r="C209">
        <v>2015</v>
      </c>
      <c r="D209" s="10">
        <v>500416.53</v>
      </c>
      <c r="E209" s="10">
        <v>9037402.9199999999</v>
      </c>
      <c r="F209" s="10">
        <v>1947894.31</v>
      </c>
      <c r="G209" s="10">
        <v>-862340.02</v>
      </c>
      <c r="H209" s="10">
        <v>9537819.4499999993</v>
      </c>
      <c r="I209" s="10">
        <v>2810234.33</v>
      </c>
      <c r="J209" s="10">
        <v>29.46</v>
      </c>
    </row>
    <row r="210" spans="1:10" hidden="1" x14ac:dyDescent="0.25">
      <c r="A210">
        <v>216</v>
      </c>
      <c r="B210" t="s">
        <v>198</v>
      </c>
      <c r="C210">
        <v>2015</v>
      </c>
      <c r="D210" s="10">
        <v>216221.31</v>
      </c>
      <c r="E210" s="10">
        <v>9624786.4700000007</v>
      </c>
      <c r="F210" s="10">
        <v>2919083.07</v>
      </c>
      <c r="G210" s="10">
        <v>10138.719999999999</v>
      </c>
      <c r="H210" s="10">
        <v>9841007.7799999993</v>
      </c>
      <c r="I210" s="10">
        <v>2908944.35</v>
      </c>
      <c r="J210" s="10">
        <v>29.56</v>
      </c>
    </row>
    <row r="211" spans="1:10" hidden="1" x14ac:dyDescent="0.25">
      <c r="A211">
        <v>217</v>
      </c>
      <c r="B211" t="s">
        <v>199</v>
      </c>
      <c r="C211">
        <v>2015</v>
      </c>
      <c r="D211" s="10">
        <v>1010462.89</v>
      </c>
      <c r="E211" s="10">
        <v>10190882.41</v>
      </c>
      <c r="F211" s="10">
        <v>5612743.9199999999</v>
      </c>
      <c r="G211" s="10">
        <v>2100297.2999999998</v>
      </c>
      <c r="H211" s="10">
        <v>11201345.300000001</v>
      </c>
      <c r="I211" s="10">
        <v>3512446.62</v>
      </c>
      <c r="J211" s="10">
        <v>31.36</v>
      </c>
    </row>
    <row r="212" spans="1:10" hidden="1" x14ac:dyDescent="0.25">
      <c r="A212">
        <v>294</v>
      </c>
      <c r="B212" t="s">
        <v>200</v>
      </c>
      <c r="C212">
        <v>2015</v>
      </c>
      <c r="D212" s="10">
        <v>1946214.42</v>
      </c>
      <c r="E212" s="10">
        <v>12959275.789999999</v>
      </c>
      <c r="F212" s="10">
        <v>4308867.9800000004</v>
      </c>
      <c r="G212" s="10">
        <v>-248131.37</v>
      </c>
      <c r="H212" s="10">
        <v>14905490.210000001</v>
      </c>
      <c r="I212" s="10">
        <v>4556999.3499999996</v>
      </c>
      <c r="J212" s="10">
        <v>30.57</v>
      </c>
    </row>
    <row r="213" spans="1:10" hidden="1" x14ac:dyDescent="0.25">
      <c r="A213">
        <v>218</v>
      </c>
      <c r="B213" t="s">
        <v>201</v>
      </c>
      <c r="C213">
        <v>2015</v>
      </c>
      <c r="D213" s="10">
        <v>9143856.3699999992</v>
      </c>
      <c r="E213" s="10">
        <v>33205616.899999999</v>
      </c>
      <c r="F213" s="10">
        <v>52675941.630000003</v>
      </c>
      <c r="G213" s="10">
        <v>43377394.310000002</v>
      </c>
      <c r="H213" s="10">
        <v>42349473.270000003</v>
      </c>
      <c r="I213" s="10">
        <v>9298547.3200000003</v>
      </c>
      <c r="J213" s="10">
        <v>21.96</v>
      </c>
    </row>
    <row r="214" spans="1:10" hidden="1" x14ac:dyDescent="0.25">
      <c r="A214">
        <v>298</v>
      </c>
      <c r="B214" t="s">
        <v>202</v>
      </c>
      <c r="C214">
        <v>2015</v>
      </c>
      <c r="D214" s="10">
        <v>2415560.27</v>
      </c>
      <c r="E214" s="10">
        <v>9801091.4499999993</v>
      </c>
      <c r="F214" s="10">
        <v>4111658.68</v>
      </c>
      <c r="G214" s="10">
        <v>996910.22</v>
      </c>
      <c r="H214" s="10">
        <v>12216651.720000001</v>
      </c>
      <c r="I214" s="10">
        <v>3114748.46</v>
      </c>
      <c r="J214" s="10">
        <v>25.5</v>
      </c>
    </row>
    <row r="215" spans="1:10" hidden="1" x14ac:dyDescent="0.25">
      <c r="A215">
        <v>219</v>
      </c>
      <c r="B215" t="s">
        <v>252</v>
      </c>
      <c r="C215">
        <v>2015</v>
      </c>
      <c r="D215" s="10">
        <v>1480564.21</v>
      </c>
      <c r="E215" s="10">
        <v>15200274.59</v>
      </c>
      <c r="F215" s="10">
        <v>7935473.5</v>
      </c>
      <c r="G215" s="10">
        <v>2746834.48</v>
      </c>
      <c r="H215" s="10">
        <v>16680838.800000001</v>
      </c>
      <c r="I215" s="10">
        <v>5188639.0199999996</v>
      </c>
      <c r="J215" s="10">
        <v>31.11</v>
      </c>
    </row>
    <row r="216" spans="1:10" hidden="1" x14ac:dyDescent="0.25">
      <c r="A216">
        <v>220</v>
      </c>
      <c r="B216" t="s">
        <v>203</v>
      </c>
      <c r="C216">
        <v>2015</v>
      </c>
      <c r="D216" s="10">
        <v>1616212.32</v>
      </c>
      <c r="E216" s="10">
        <v>9426505.7699999996</v>
      </c>
      <c r="F216" s="10">
        <v>4380628.8099999996</v>
      </c>
      <c r="G216" s="10">
        <v>1561874.46</v>
      </c>
      <c r="H216" s="10">
        <v>11042718.09</v>
      </c>
      <c r="I216" s="10">
        <v>2818754.35</v>
      </c>
      <c r="J216" s="10">
        <v>25.53</v>
      </c>
    </row>
    <row r="217" spans="1:10" hidden="1" x14ac:dyDescent="0.25">
      <c r="A217">
        <v>221</v>
      </c>
      <c r="B217" t="s">
        <v>204</v>
      </c>
      <c r="C217">
        <v>2015</v>
      </c>
      <c r="D217" s="10">
        <v>1527914.64</v>
      </c>
      <c r="E217" s="10">
        <v>14243012.880000001</v>
      </c>
      <c r="F217" s="10">
        <v>7326006.9000000004</v>
      </c>
      <c r="G217" s="10">
        <v>1543396.32</v>
      </c>
      <c r="H217" s="10">
        <v>15770927.52</v>
      </c>
      <c r="I217" s="10">
        <v>5782610.5800000001</v>
      </c>
      <c r="J217" s="10">
        <v>36.67</v>
      </c>
    </row>
    <row r="218" spans="1:10" hidden="1" x14ac:dyDescent="0.25">
      <c r="A218">
        <v>222</v>
      </c>
      <c r="B218" t="s">
        <v>205</v>
      </c>
      <c r="C218">
        <v>2015</v>
      </c>
      <c r="D218" s="10">
        <v>362762.23999999999</v>
      </c>
      <c r="E218" s="10">
        <v>10040621.58</v>
      </c>
      <c r="F218" s="10">
        <v>1575326.38</v>
      </c>
      <c r="G218" s="10">
        <v>-1282764.71</v>
      </c>
      <c r="H218" s="10">
        <v>10403383.82</v>
      </c>
      <c r="I218" s="10">
        <v>2858091.09</v>
      </c>
      <c r="J218" s="10">
        <v>27.47</v>
      </c>
    </row>
    <row r="219" spans="1:10" hidden="1" x14ac:dyDescent="0.25">
      <c r="A219">
        <v>224</v>
      </c>
      <c r="B219" t="s">
        <v>206</v>
      </c>
      <c r="C219">
        <v>2015</v>
      </c>
      <c r="D219" s="10">
        <v>8860350.3599999994</v>
      </c>
      <c r="E219" s="10">
        <v>30013901.539999999</v>
      </c>
      <c r="F219" s="10">
        <v>14015166.1</v>
      </c>
      <c r="G219" s="10">
        <v>4009808.39</v>
      </c>
      <c r="H219" s="10">
        <v>38874251.899999999</v>
      </c>
      <c r="I219" s="10">
        <v>10005357.710000001</v>
      </c>
      <c r="J219" s="10">
        <v>25.74</v>
      </c>
    </row>
    <row r="220" spans="1:10" hidden="1" x14ac:dyDescent="0.25">
      <c r="A220">
        <v>225</v>
      </c>
      <c r="B220" t="s">
        <v>207</v>
      </c>
      <c r="C220">
        <v>2015</v>
      </c>
      <c r="D220" s="10">
        <v>782566.43</v>
      </c>
      <c r="E220" s="10">
        <v>12999969.310000001</v>
      </c>
      <c r="F220" s="10">
        <v>5253008.43</v>
      </c>
      <c r="G220" s="10">
        <v>999865.64</v>
      </c>
      <c r="H220" s="10">
        <v>13782535.74</v>
      </c>
      <c r="I220" s="10">
        <v>4253142.79</v>
      </c>
      <c r="J220" s="10">
        <v>30.86</v>
      </c>
    </row>
    <row r="221" spans="1:10" hidden="1" x14ac:dyDescent="0.25">
      <c r="A221">
        <v>226</v>
      </c>
      <c r="B221" t="s">
        <v>208</v>
      </c>
      <c r="C221">
        <v>2015</v>
      </c>
      <c r="D221" s="10">
        <v>5442955.2699999996</v>
      </c>
      <c r="E221" s="10">
        <v>28822963.620000001</v>
      </c>
      <c r="F221" s="10">
        <v>14247605.359999999</v>
      </c>
      <c r="G221" s="10">
        <v>3426033.78</v>
      </c>
      <c r="H221" s="10">
        <v>34265918.890000001</v>
      </c>
      <c r="I221" s="10">
        <v>10821571.58</v>
      </c>
      <c r="J221" s="10">
        <v>31.58</v>
      </c>
    </row>
    <row r="222" spans="1:10" hidden="1" x14ac:dyDescent="0.25">
      <c r="A222">
        <v>227</v>
      </c>
      <c r="B222" t="s">
        <v>209</v>
      </c>
      <c r="C222">
        <v>2015</v>
      </c>
      <c r="D222" s="10">
        <v>850652.97</v>
      </c>
      <c r="E222" s="10">
        <v>10018385.18</v>
      </c>
      <c r="F222" s="10">
        <v>3727848.06</v>
      </c>
      <c r="G222" s="10">
        <v>172714.89</v>
      </c>
      <c r="H222" s="10">
        <v>10869038.15</v>
      </c>
      <c r="I222" s="10">
        <v>3555133.17</v>
      </c>
      <c r="J222" s="10">
        <v>32.71</v>
      </c>
    </row>
    <row r="223" spans="1:10" hidden="1" x14ac:dyDescent="0.25">
      <c r="A223">
        <v>393</v>
      </c>
      <c r="B223" t="s">
        <v>210</v>
      </c>
      <c r="C223">
        <v>2015</v>
      </c>
      <c r="D223" s="10">
        <v>125159.22</v>
      </c>
      <c r="E223" s="10">
        <v>10351800.880000001</v>
      </c>
      <c r="F223" s="10">
        <v>1314067.2</v>
      </c>
      <c r="G223" s="10">
        <v>-1508830.17</v>
      </c>
      <c r="H223" s="10">
        <v>10476960.1</v>
      </c>
      <c r="I223" s="10">
        <v>2822897.37</v>
      </c>
      <c r="J223" s="10">
        <v>26.94</v>
      </c>
    </row>
    <row r="224" spans="1:10" hidden="1" x14ac:dyDescent="0.25">
      <c r="A224">
        <v>228</v>
      </c>
      <c r="B224" t="s">
        <v>253</v>
      </c>
      <c r="C224">
        <v>2015</v>
      </c>
      <c r="D224" s="10">
        <v>6168066.0099999998</v>
      </c>
      <c r="E224" s="10">
        <v>67067173.119999997</v>
      </c>
      <c r="F224" s="10">
        <v>15362485.810000001</v>
      </c>
      <c r="G224" s="10">
        <v>-4843661.79</v>
      </c>
      <c r="H224" s="10">
        <v>73235239.129999995</v>
      </c>
      <c r="I224" s="10">
        <v>20206147.600000001</v>
      </c>
      <c r="J224" s="10">
        <v>27.59</v>
      </c>
    </row>
    <row r="225" spans="1:10" hidden="1" x14ac:dyDescent="0.25">
      <c r="A225">
        <v>229</v>
      </c>
      <c r="B225" t="s">
        <v>211</v>
      </c>
      <c r="C225">
        <v>2015</v>
      </c>
      <c r="D225" s="10">
        <v>33103479.239999998</v>
      </c>
      <c r="E225" s="10">
        <v>157572748.88999999</v>
      </c>
      <c r="F225" s="10">
        <v>80378599.780000001</v>
      </c>
      <c r="G225" s="10">
        <v>32339134.469999999</v>
      </c>
      <c r="H225" s="10">
        <v>190676228.13</v>
      </c>
      <c r="I225" s="10">
        <v>48039465.310000002</v>
      </c>
      <c r="J225" s="10">
        <v>25.19</v>
      </c>
    </row>
    <row r="226" spans="1:10" hidden="1" x14ac:dyDescent="0.25">
      <c r="A226">
        <v>230</v>
      </c>
      <c r="B226" t="s">
        <v>212</v>
      </c>
      <c r="C226">
        <v>2015</v>
      </c>
      <c r="D226" s="10">
        <v>2774326.33</v>
      </c>
      <c r="E226" s="10">
        <v>17825065.52</v>
      </c>
      <c r="F226" s="10">
        <v>7189005.54</v>
      </c>
      <c r="G226" s="10">
        <v>427940.66</v>
      </c>
      <c r="H226" s="10">
        <v>20599391.850000001</v>
      </c>
      <c r="I226" s="10">
        <v>6761064.8799999999</v>
      </c>
      <c r="J226" s="10">
        <v>32.82</v>
      </c>
    </row>
    <row r="227" spans="1:10" hidden="1" x14ac:dyDescent="0.25">
      <c r="A227">
        <v>231</v>
      </c>
      <c r="B227" t="s">
        <v>213</v>
      </c>
      <c r="C227">
        <v>2015</v>
      </c>
      <c r="D227" s="10">
        <v>5077109.12</v>
      </c>
      <c r="E227" s="10">
        <v>29234189.300000001</v>
      </c>
      <c r="F227" s="10">
        <v>10976818.42</v>
      </c>
      <c r="G227" s="10">
        <v>469414.11</v>
      </c>
      <c r="H227" s="10">
        <v>34311298.420000002</v>
      </c>
      <c r="I227" s="10">
        <v>10507404.310000001</v>
      </c>
      <c r="J227" s="10">
        <v>30.62</v>
      </c>
    </row>
    <row r="228" spans="1:10" hidden="1" x14ac:dyDescent="0.25">
      <c r="A228">
        <v>232</v>
      </c>
      <c r="B228" t="s">
        <v>214</v>
      </c>
      <c r="C228">
        <v>2015</v>
      </c>
      <c r="D228" s="10">
        <v>564615.17000000004</v>
      </c>
      <c r="E228" s="10">
        <v>9283042.3800000008</v>
      </c>
      <c r="F228" s="10">
        <v>3898604.6</v>
      </c>
      <c r="G228" s="10">
        <v>1208292.93</v>
      </c>
      <c r="H228" s="10">
        <v>9847657.5500000007</v>
      </c>
      <c r="I228" s="10">
        <v>2690311.67</v>
      </c>
      <c r="J228" s="10">
        <v>27.32</v>
      </c>
    </row>
    <row r="229" spans="1:10" hidden="1" x14ac:dyDescent="0.25">
      <c r="A229">
        <v>233</v>
      </c>
      <c r="B229" t="s">
        <v>265</v>
      </c>
      <c r="C229">
        <v>2015</v>
      </c>
      <c r="D229" s="10">
        <v>225125.91</v>
      </c>
      <c r="E229" s="10">
        <v>9662692.8200000003</v>
      </c>
      <c r="F229" s="10">
        <v>2230386.52</v>
      </c>
      <c r="G229" s="10">
        <v>-886853.96</v>
      </c>
      <c r="H229" s="10">
        <v>9887818.7300000004</v>
      </c>
      <c r="I229" s="10">
        <v>3117240.48</v>
      </c>
      <c r="J229" s="10">
        <v>31.53</v>
      </c>
    </row>
    <row r="230" spans="1:10" hidden="1" x14ac:dyDescent="0.25">
      <c r="A230">
        <v>234</v>
      </c>
      <c r="B230" t="s">
        <v>215</v>
      </c>
      <c r="C230">
        <v>2015</v>
      </c>
      <c r="D230" s="10">
        <v>741160.53</v>
      </c>
      <c r="E230" s="10">
        <v>9257807.8399999999</v>
      </c>
      <c r="F230" s="10">
        <v>2297432.27</v>
      </c>
      <c r="G230" s="10">
        <v>-312844.59000000003</v>
      </c>
      <c r="H230" s="10">
        <v>9998968.3699999992</v>
      </c>
      <c r="I230" s="10">
        <v>2610276.86</v>
      </c>
      <c r="J230" s="10">
        <v>26.11</v>
      </c>
    </row>
    <row r="231" spans="1:10" hidden="1" x14ac:dyDescent="0.25">
      <c r="A231">
        <v>235</v>
      </c>
      <c r="B231" t="s">
        <v>216</v>
      </c>
      <c r="C231">
        <v>2015</v>
      </c>
      <c r="D231" s="10">
        <v>365876.07</v>
      </c>
      <c r="E231" s="10">
        <v>8617010.0199999996</v>
      </c>
      <c r="F231" s="10">
        <v>2541333.02</v>
      </c>
      <c r="G231" s="10">
        <v>-146143.67999999999</v>
      </c>
      <c r="H231" s="10">
        <v>8982886.0899999999</v>
      </c>
      <c r="I231" s="10">
        <v>2687476.7</v>
      </c>
      <c r="J231" s="10">
        <v>29.92</v>
      </c>
    </row>
    <row r="232" spans="1:10" hidden="1" x14ac:dyDescent="0.25">
      <c r="A232">
        <v>279</v>
      </c>
      <c r="B232" t="s">
        <v>217</v>
      </c>
      <c r="C232">
        <v>2015</v>
      </c>
      <c r="D232" s="10">
        <v>1312230.77</v>
      </c>
      <c r="E232" s="10">
        <v>12606124.359999999</v>
      </c>
      <c r="F232" s="10">
        <v>5024997.5599999996</v>
      </c>
      <c r="G232" s="10">
        <v>774339.09</v>
      </c>
      <c r="H232" s="10">
        <v>13918355.130000001</v>
      </c>
      <c r="I232" s="10">
        <v>4250658.47</v>
      </c>
      <c r="J232" s="10">
        <v>30.54</v>
      </c>
    </row>
    <row r="233" spans="1:10" hidden="1" x14ac:dyDescent="0.25">
      <c r="A233">
        <v>236</v>
      </c>
      <c r="B233" t="s">
        <v>218</v>
      </c>
      <c r="C233">
        <v>2015</v>
      </c>
      <c r="D233" s="10">
        <v>483475.33</v>
      </c>
      <c r="E233" s="10">
        <v>8816075.9100000001</v>
      </c>
      <c r="F233" s="10">
        <v>2279029.86</v>
      </c>
      <c r="G233" s="10">
        <v>-498677.33</v>
      </c>
      <c r="H233" s="10">
        <v>9299551.2400000002</v>
      </c>
      <c r="I233" s="10">
        <v>2777707.19</v>
      </c>
      <c r="J233" s="10">
        <v>29.87</v>
      </c>
    </row>
    <row r="234" spans="1:10" hidden="1" x14ac:dyDescent="0.25">
      <c r="A234">
        <v>237</v>
      </c>
      <c r="B234" t="s">
        <v>219</v>
      </c>
      <c r="C234">
        <v>2015</v>
      </c>
      <c r="D234" s="10">
        <v>23723895.300000001</v>
      </c>
      <c r="E234" s="10">
        <v>67379345.099999994</v>
      </c>
      <c r="F234" s="10">
        <v>45270665.520000003</v>
      </c>
      <c r="G234" s="10">
        <v>20397272.16</v>
      </c>
      <c r="H234" s="10">
        <v>91103240.400000006</v>
      </c>
      <c r="I234" s="10">
        <v>24873393.359999999</v>
      </c>
      <c r="J234" s="10">
        <v>27.3</v>
      </c>
    </row>
    <row r="235" spans="1:10" hidden="1" x14ac:dyDescent="0.25">
      <c r="A235">
        <v>238</v>
      </c>
      <c r="B235" t="s">
        <v>220</v>
      </c>
      <c r="C235">
        <v>2015</v>
      </c>
      <c r="D235" s="10">
        <v>437893.47</v>
      </c>
      <c r="E235" s="10">
        <v>10889971.35</v>
      </c>
      <c r="F235" s="10">
        <v>3122921.06</v>
      </c>
      <c r="G235" s="10">
        <v>-797208.78</v>
      </c>
      <c r="H235" s="10">
        <v>11327864.82</v>
      </c>
      <c r="I235" s="10">
        <v>3920129.84</v>
      </c>
      <c r="J235" s="10">
        <v>34.61</v>
      </c>
    </row>
    <row r="236" spans="1:10" hidden="1" x14ac:dyDescent="0.25">
      <c r="A236">
        <v>239</v>
      </c>
      <c r="B236" t="s">
        <v>221</v>
      </c>
      <c r="C236">
        <v>2015</v>
      </c>
      <c r="D236" s="10">
        <v>836052.45</v>
      </c>
      <c r="E236" s="10">
        <v>11105758.82</v>
      </c>
      <c r="F236" s="10">
        <v>3612724.11</v>
      </c>
      <c r="G236" s="10">
        <v>-358787.72</v>
      </c>
      <c r="H236" s="10">
        <v>11941811.27</v>
      </c>
      <c r="I236" s="10">
        <v>3971511.83</v>
      </c>
      <c r="J236" s="10">
        <v>33.26</v>
      </c>
    </row>
    <row r="237" spans="1:10" hidden="1" x14ac:dyDescent="0.25">
      <c r="A237">
        <v>240</v>
      </c>
      <c r="B237" t="s">
        <v>222</v>
      </c>
      <c r="C237">
        <v>2015</v>
      </c>
      <c r="D237" s="10">
        <v>1931639.99</v>
      </c>
      <c r="E237" s="10">
        <v>19500748.210000001</v>
      </c>
      <c r="F237" s="10">
        <v>5753612.6799999997</v>
      </c>
      <c r="G237" s="10">
        <v>-498971.89</v>
      </c>
      <c r="H237" s="10">
        <v>21432388.199999999</v>
      </c>
      <c r="I237" s="10">
        <v>6252584.5700000003</v>
      </c>
      <c r="J237" s="10">
        <v>29.17</v>
      </c>
    </row>
    <row r="238" spans="1:10" hidden="1" x14ac:dyDescent="0.25">
      <c r="A238">
        <v>284</v>
      </c>
      <c r="B238" t="s">
        <v>223</v>
      </c>
      <c r="C238">
        <v>2015</v>
      </c>
      <c r="D238" s="10">
        <v>225649.17</v>
      </c>
      <c r="E238" s="10">
        <v>9302467.8000000007</v>
      </c>
      <c r="F238" s="10">
        <v>3384424.81</v>
      </c>
      <c r="G238" s="10">
        <v>-379990.91</v>
      </c>
      <c r="H238" s="10">
        <v>9528116.9700000007</v>
      </c>
      <c r="I238" s="10">
        <v>3764415.72</v>
      </c>
      <c r="J238" s="10">
        <v>39.51</v>
      </c>
    </row>
    <row r="239" spans="1:10" hidden="1" x14ac:dyDescent="0.25">
      <c r="A239">
        <v>241</v>
      </c>
      <c r="B239" t="s">
        <v>224</v>
      </c>
      <c r="C239">
        <v>2015</v>
      </c>
      <c r="D239" s="10">
        <v>7297401.4800000004</v>
      </c>
      <c r="E239" s="10">
        <v>34431597.740000002</v>
      </c>
      <c r="F239" s="10">
        <v>18959104.09</v>
      </c>
      <c r="G239" s="10">
        <v>5491697.2000000002</v>
      </c>
      <c r="H239" s="10">
        <v>41728999.219999999</v>
      </c>
      <c r="I239" s="10">
        <v>13467406.890000001</v>
      </c>
      <c r="J239" s="10">
        <v>32.270000000000003</v>
      </c>
    </row>
    <row r="240" spans="1:10" hidden="1" x14ac:dyDescent="0.25">
      <c r="A240">
        <v>243</v>
      </c>
      <c r="B240" t="s">
        <v>225</v>
      </c>
      <c r="C240">
        <v>2015</v>
      </c>
      <c r="D240" s="10">
        <v>1407645.08</v>
      </c>
      <c r="E240" s="10">
        <v>15937586.82</v>
      </c>
      <c r="F240" s="10">
        <v>6638415.75</v>
      </c>
      <c r="G240" s="10">
        <v>1539677.84</v>
      </c>
      <c r="H240" s="10">
        <v>17345231.899999999</v>
      </c>
      <c r="I240" s="10">
        <v>5098737.91</v>
      </c>
      <c r="J240" s="10">
        <v>29.4</v>
      </c>
    </row>
    <row r="241" spans="1:10" hidden="1" x14ac:dyDescent="0.25">
      <c r="A241">
        <v>244</v>
      </c>
      <c r="B241" t="s">
        <v>226</v>
      </c>
      <c r="C241">
        <v>2015</v>
      </c>
      <c r="D241" s="10">
        <v>423049.39</v>
      </c>
      <c r="E241" s="10">
        <v>11830043.85</v>
      </c>
      <c r="F241" s="10">
        <v>2300359.2599999998</v>
      </c>
      <c r="G241" s="10">
        <v>-1064495.98</v>
      </c>
      <c r="H241" s="10">
        <v>12253093.24</v>
      </c>
      <c r="I241" s="10">
        <v>3364855.24</v>
      </c>
      <c r="J241" s="10">
        <v>27.46</v>
      </c>
    </row>
    <row r="242" spans="1:10" hidden="1" x14ac:dyDescent="0.25">
      <c r="A242">
        <v>394</v>
      </c>
      <c r="B242" t="s">
        <v>227</v>
      </c>
      <c r="C242">
        <v>2015</v>
      </c>
      <c r="D242" s="10">
        <v>50240589.5</v>
      </c>
      <c r="E242" s="10">
        <v>79557491.560000002</v>
      </c>
      <c r="F242" s="10">
        <v>98565976.269999996</v>
      </c>
      <c r="G242" s="10">
        <v>64002480.740000002</v>
      </c>
      <c r="H242" s="10">
        <v>129798081.06</v>
      </c>
      <c r="I242" s="10">
        <v>34563495.530000001</v>
      </c>
      <c r="J242" s="10">
        <v>26.63</v>
      </c>
    </row>
    <row r="243" spans="1:10" hidden="1" x14ac:dyDescent="0.25">
      <c r="A243">
        <v>245</v>
      </c>
      <c r="B243" t="s">
        <v>228</v>
      </c>
      <c r="C243">
        <v>2015</v>
      </c>
      <c r="D243" s="10">
        <v>761706.99</v>
      </c>
      <c r="E243" s="10">
        <v>9259087.3399999999</v>
      </c>
      <c r="F243" s="10">
        <v>2976532.97</v>
      </c>
      <c r="G243" s="10">
        <v>-4932.54</v>
      </c>
      <c r="H243" s="10">
        <v>10020794.33</v>
      </c>
      <c r="I243" s="10">
        <v>2981465.51</v>
      </c>
      <c r="J243" s="10">
        <v>29.75</v>
      </c>
    </row>
    <row r="244" spans="1:10" hidden="1" x14ac:dyDescent="0.25">
      <c r="A244">
        <v>246</v>
      </c>
      <c r="B244" t="s">
        <v>229</v>
      </c>
      <c r="C244">
        <v>2015</v>
      </c>
      <c r="D244" s="10">
        <v>3386685.75</v>
      </c>
      <c r="E244" s="10">
        <v>17940741.32</v>
      </c>
      <c r="F244" s="10">
        <v>9391121.5199999996</v>
      </c>
      <c r="G244" s="10">
        <v>2371473.41</v>
      </c>
      <c r="H244" s="10">
        <v>21327427.07</v>
      </c>
      <c r="I244" s="10">
        <v>7019648.1100000003</v>
      </c>
      <c r="J244" s="10">
        <v>32.909999999999997</v>
      </c>
    </row>
    <row r="245" spans="1:10" hidden="1" x14ac:dyDescent="0.25">
      <c r="A245">
        <v>247</v>
      </c>
      <c r="B245" t="s">
        <v>230</v>
      </c>
      <c r="C245">
        <v>2015</v>
      </c>
      <c r="D245" s="10">
        <v>1262268.8500000001</v>
      </c>
      <c r="E245" s="10">
        <v>15177151.689999999</v>
      </c>
      <c r="F245" s="10">
        <v>5954418.5300000003</v>
      </c>
      <c r="G245" s="10">
        <v>1484387.58</v>
      </c>
      <c r="H245" s="10">
        <v>16439420.539999999</v>
      </c>
      <c r="I245" s="10">
        <v>4470030.95</v>
      </c>
      <c r="J245" s="10">
        <v>27.19</v>
      </c>
    </row>
    <row r="246" spans="1:10" hidden="1" x14ac:dyDescent="0.25">
      <c r="A246">
        <v>282</v>
      </c>
      <c r="B246" t="s">
        <v>231</v>
      </c>
      <c r="C246">
        <v>2015</v>
      </c>
      <c r="D246" s="10">
        <v>869687.34</v>
      </c>
      <c r="E246" s="10">
        <v>9493884.7899999991</v>
      </c>
      <c r="F246" s="10">
        <v>4480395.07</v>
      </c>
      <c r="G246" s="10">
        <v>1628879.39</v>
      </c>
      <c r="H246" s="10">
        <v>10363572.130000001</v>
      </c>
      <c r="I246" s="10">
        <v>2851515.68</v>
      </c>
      <c r="J246" s="10">
        <v>27.51</v>
      </c>
    </row>
    <row r="247" spans="1:10" hidden="1" x14ac:dyDescent="0.25">
      <c r="A247">
        <v>395</v>
      </c>
      <c r="B247" t="s">
        <v>232</v>
      </c>
      <c r="C247">
        <v>2015</v>
      </c>
      <c r="D247" s="10">
        <v>810158.14</v>
      </c>
      <c r="E247" s="10">
        <v>13668244.210000001</v>
      </c>
      <c r="F247" s="10">
        <v>4446850.28</v>
      </c>
      <c r="G247" s="10">
        <v>-83158.84</v>
      </c>
      <c r="H247" s="10">
        <v>14478402.35</v>
      </c>
      <c r="I247" s="10">
        <v>4530009.12</v>
      </c>
      <c r="J247" s="10">
        <v>31.29</v>
      </c>
    </row>
    <row r="248" spans="1:10" x14ac:dyDescent="0.25">
      <c r="A248">
        <v>3</v>
      </c>
      <c r="B248" t="s">
        <v>10</v>
      </c>
      <c r="C248">
        <v>2016</v>
      </c>
      <c r="D248" s="10">
        <v>1649807.98</v>
      </c>
      <c r="E248" s="10">
        <v>13963565.220000001</v>
      </c>
      <c r="F248" s="10">
        <v>4053187.41</v>
      </c>
      <c r="G248" s="10">
        <v>-330015.35999999999</v>
      </c>
      <c r="H248" s="10">
        <v>15613373.199999999</v>
      </c>
      <c r="I248" s="10">
        <v>4383202.7699999996</v>
      </c>
      <c r="J248" s="10">
        <v>28.07</v>
      </c>
    </row>
    <row r="249" spans="1:10" x14ac:dyDescent="0.25">
      <c r="A249">
        <v>4</v>
      </c>
      <c r="B249" t="s">
        <v>11</v>
      </c>
      <c r="C249">
        <v>2016</v>
      </c>
      <c r="D249" s="10">
        <v>167633.54</v>
      </c>
      <c r="E249" s="10">
        <v>12510406.189999999</v>
      </c>
      <c r="F249" s="10">
        <v>2585555.9</v>
      </c>
      <c r="G249" s="10">
        <v>-1436545.6</v>
      </c>
      <c r="H249" s="10">
        <v>12678039.73</v>
      </c>
      <c r="I249" s="10">
        <v>4022101.5</v>
      </c>
      <c r="J249" s="10">
        <v>31.72</v>
      </c>
    </row>
    <row r="250" spans="1:10" x14ac:dyDescent="0.25">
      <c r="A250">
        <v>387</v>
      </c>
      <c r="B250" t="s">
        <v>12</v>
      </c>
      <c r="C250">
        <v>2016</v>
      </c>
      <c r="D250" s="10">
        <v>30953679.359999999</v>
      </c>
      <c r="E250" s="10">
        <v>81608750.340000004</v>
      </c>
      <c r="F250" s="10">
        <v>90797567.900000006</v>
      </c>
      <c r="G250" s="10">
        <v>63439010.149999999</v>
      </c>
      <c r="H250" s="10">
        <v>112562429.7</v>
      </c>
      <c r="I250" s="10">
        <v>27358557.75</v>
      </c>
      <c r="J250" s="10">
        <v>24.31</v>
      </c>
    </row>
    <row r="251" spans="1:10" x14ac:dyDescent="0.25">
      <c r="A251">
        <v>5</v>
      </c>
      <c r="B251" t="s">
        <v>13</v>
      </c>
      <c r="C251">
        <v>2016</v>
      </c>
      <c r="D251" s="10">
        <v>7969562.4800000004</v>
      </c>
      <c r="E251" s="10">
        <v>33653491.799999997</v>
      </c>
      <c r="F251" s="10">
        <v>18308571.039999999</v>
      </c>
      <c r="G251" s="10">
        <v>5885960.4500000002</v>
      </c>
      <c r="H251" s="10">
        <v>41623054.280000001</v>
      </c>
      <c r="I251" s="10">
        <v>12422610.59</v>
      </c>
      <c r="J251" s="10">
        <v>29.85</v>
      </c>
    </row>
    <row r="252" spans="1:10" x14ac:dyDescent="0.25">
      <c r="A252">
        <v>6</v>
      </c>
      <c r="B252" t="s">
        <v>14</v>
      </c>
      <c r="C252">
        <v>2016</v>
      </c>
      <c r="D252" s="10">
        <v>260307.8</v>
      </c>
      <c r="E252" s="10">
        <v>9882715.8100000005</v>
      </c>
      <c r="F252" s="10">
        <v>1009616.36</v>
      </c>
      <c r="G252" s="10">
        <v>-1625086.35</v>
      </c>
      <c r="H252" s="10">
        <v>10143023.609999999</v>
      </c>
      <c r="I252" s="10">
        <v>2634702.71</v>
      </c>
      <c r="J252" s="10">
        <v>25.98</v>
      </c>
    </row>
    <row r="253" spans="1:10" x14ac:dyDescent="0.25">
      <c r="A253">
        <v>287</v>
      </c>
      <c r="B253" t="s">
        <v>15</v>
      </c>
      <c r="C253">
        <v>2016</v>
      </c>
      <c r="D253" s="10">
        <v>7345175.2599999998</v>
      </c>
      <c r="E253" s="10">
        <v>39155135.57</v>
      </c>
      <c r="F253" s="10">
        <v>10367919.279999999</v>
      </c>
      <c r="G253" s="10">
        <v>-2625906.89</v>
      </c>
      <c r="H253" s="10">
        <v>46500310.829999998</v>
      </c>
      <c r="I253" s="10">
        <v>12993826.17</v>
      </c>
      <c r="J253" s="10">
        <v>27.94</v>
      </c>
    </row>
    <row r="254" spans="1:10" x14ac:dyDescent="0.25">
      <c r="A254">
        <v>7</v>
      </c>
      <c r="B254" t="s">
        <v>16</v>
      </c>
      <c r="C254">
        <v>2016</v>
      </c>
      <c r="D254" s="10">
        <v>1951803.6</v>
      </c>
      <c r="E254" s="10">
        <v>13342913.15</v>
      </c>
      <c r="F254" s="10">
        <v>5162558.8899999997</v>
      </c>
      <c r="G254" s="10">
        <v>1087443.92</v>
      </c>
      <c r="H254" s="10">
        <v>15294716.75</v>
      </c>
      <c r="I254" s="10">
        <v>4075114.97</v>
      </c>
      <c r="J254" s="10">
        <v>26.64</v>
      </c>
    </row>
    <row r="255" spans="1:10" x14ac:dyDescent="0.25">
      <c r="A255">
        <v>8</v>
      </c>
      <c r="B255" t="s">
        <v>17</v>
      </c>
      <c r="C255">
        <v>2016</v>
      </c>
      <c r="D255" s="10">
        <v>1736871.38</v>
      </c>
      <c r="E255" s="10">
        <v>12754210.17</v>
      </c>
      <c r="F255" s="10">
        <v>6162485.2999999998</v>
      </c>
      <c r="G255" s="10">
        <v>2440390</v>
      </c>
      <c r="H255" s="10">
        <v>14491081.550000001</v>
      </c>
      <c r="I255" s="10">
        <v>3722095.3</v>
      </c>
      <c r="J255" s="10">
        <v>25.69</v>
      </c>
    </row>
    <row r="256" spans="1:10" x14ac:dyDescent="0.25">
      <c r="A256">
        <v>388</v>
      </c>
      <c r="B256" t="s">
        <v>18</v>
      </c>
      <c r="C256">
        <v>2016</v>
      </c>
      <c r="D256" s="10">
        <v>406402.67</v>
      </c>
      <c r="E256" s="10">
        <v>10987206.67</v>
      </c>
      <c r="F256" s="10">
        <v>2778206.77</v>
      </c>
      <c r="G256" s="10">
        <v>-476958.05</v>
      </c>
      <c r="H256" s="10">
        <v>11393609.34</v>
      </c>
      <c r="I256" s="10">
        <v>3255164.82</v>
      </c>
      <c r="J256" s="10">
        <v>28.57</v>
      </c>
    </row>
    <row r="257" spans="1:10" x14ac:dyDescent="0.25">
      <c r="A257">
        <v>9</v>
      </c>
      <c r="B257" t="s">
        <v>19</v>
      </c>
      <c r="C257">
        <v>2016</v>
      </c>
      <c r="D257" s="10">
        <v>471275.01</v>
      </c>
      <c r="E257" s="10">
        <v>10642801.15</v>
      </c>
      <c r="F257" s="10">
        <v>2875719.8</v>
      </c>
      <c r="G257" s="10">
        <v>-141317.87</v>
      </c>
      <c r="H257" s="10">
        <v>11114076.16</v>
      </c>
      <c r="I257" s="10">
        <v>3017037.67</v>
      </c>
      <c r="J257" s="10">
        <v>27.15</v>
      </c>
    </row>
    <row r="258" spans="1:10" x14ac:dyDescent="0.25">
      <c r="A258">
        <v>10</v>
      </c>
      <c r="B258" t="s">
        <v>20</v>
      </c>
      <c r="C258">
        <v>2016</v>
      </c>
      <c r="D258" s="10">
        <v>672626.45</v>
      </c>
      <c r="E258" s="10">
        <v>12509126.300000001</v>
      </c>
      <c r="F258" s="10">
        <v>2522968.66</v>
      </c>
      <c r="G258" s="10">
        <v>-1415209.54</v>
      </c>
      <c r="H258" s="10">
        <v>13181752.75</v>
      </c>
      <c r="I258" s="10">
        <v>3938178.2</v>
      </c>
      <c r="J258" s="10">
        <v>29.88</v>
      </c>
    </row>
    <row r="259" spans="1:10" x14ac:dyDescent="0.25">
      <c r="A259">
        <v>11</v>
      </c>
      <c r="B259" t="s">
        <v>21</v>
      </c>
      <c r="C259">
        <v>2016</v>
      </c>
      <c r="D259" s="10">
        <v>178748390.21000001</v>
      </c>
      <c r="E259" s="10">
        <v>343900077.17000002</v>
      </c>
      <c r="F259" s="10">
        <v>216352403.56</v>
      </c>
      <c r="G259" s="10">
        <v>56579571.579999998</v>
      </c>
      <c r="H259" s="10">
        <v>522648467.38</v>
      </c>
      <c r="I259" s="10">
        <v>159772831.97999999</v>
      </c>
      <c r="J259" s="10">
        <v>30.57</v>
      </c>
    </row>
    <row r="260" spans="1:10" x14ac:dyDescent="0.25">
      <c r="A260">
        <v>16</v>
      </c>
      <c r="B260" t="s">
        <v>22</v>
      </c>
      <c r="C260">
        <v>2016</v>
      </c>
      <c r="D260" s="10">
        <v>176689.79</v>
      </c>
      <c r="E260" s="10">
        <v>9399803.6899999995</v>
      </c>
      <c r="F260" s="10">
        <v>1453891.26</v>
      </c>
      <c r="G260" s="10">
        <v>-1228545.8700000001</v>
      </c>
      <c r="H260" s="10">
        <v>9576493.4800000004</v>
      </c>
      <c r="I260" s="10">
        <v>2682437.13</v>
      </c>
      <c r="J260" s="10">
        <v>28.01</v>
      </c>
    </row>
    <row r="261" spans="1:10" x14ac:dyDescent="0.25">
      <c r="A261">
        <v>17</v>
      </c>
      <c r="B261" t="s">
        <v>23</v>
      </c>
      <c r="C261">
        <v>2016</v>
      </c>
      <c r="D261" s="10">
        <v>3075921.63</v>
      </c>
      <c r="E261" s="10">
        <v>26651358.059999999</v>
      </c>
      <c r="F261" s="10">
        <v>9375977.5700000003</v>
      </c>
      <c r="G261" s="10">
        <v>938008.13</v>
      </c>
      <c r="H261" s="10">
        <v>29727279.690000001</v>
      </c>
      <c r="I261" s="10">
        <v>8437969.4399999995</v>
      </c>
      <c r="J261" s="10">
        <v>28.38</v>
      </c>
    </row>
    <row r="262" spans="1:10" x14ac:dyDescent="0.25">
      <c r="A262">
        <v>19</v>
      </c>
      <c r="B262" t="s">
        <v>24</v>
      </c>
      <c r="C262">
        <v>2016</v>
      </c>
      <c r="D262" s="10">
        <v>206196285.78999999</v>
      </c>
      <c r="E262" s="10">
        <v>299147635.24000001</v>
      </c>
      <c r="F262" s="10">
        <v>131013010.55</v>
      </c>
      <c r="G262" s="10">
        <v>67675544.439999998</v>
      </c>
      <c r="H262" s="10">
        <v>505343921.02999997</v>
      </c>
      <c r="I262" s="10">
        <v>63337466.109999999</v>
      </c>
      <c r="J262" s="10">
        <v>12.53</v>
      </c>
    </row>
    <row r="263" spans="1:10" x14ac:dyDescent="0.25">
      <c r="A263">
        <v>20</v>
      </c>
      <c r="B263" t="s">
        <v>25</v>
      </c>
      <c r="C263">
        <v>2016</v>
      </c>
      <c r="D263" s="10">
        <v>4055793.45</v>
      </c>
      <c r="E263" s="10">
        <v>18748424.899999999</v>
      </c>
      <c r="F263" s="10">
        <v>6945392.5800000001</v>
      </c>
      <c r="G263" s="10">
        <v>-760230.62</v>
      </c>
      <c r="H263" s="10">
        <v>22804218.350000001</v>
      </c>
      <c r="I263" s="10">
        <v>7705623.2000000002</v>
      </c>
      <c r="J263" s="10">
        <v>33.79</v>
      </c>
    </row>
    <row r="264" spans="1:10" x14ac:dyDescent="0.25">
      <c r="A264">
        <v>21</v>
      </c>
      <c r="B264" t="s">
        <v>26</v>
      </c>
      <c r="C264">
        <v>2016</v>
      </c>
      <c r="D264" s="10">
        <v>483436.28</v>
      </c>
      <c r="E264" s="10">
        <v>10032415.33</v>
      </c>
      <c r="F264" s="10">
        <v>1604235.71</v>
      </c>
      <c r="G264" s="10">
        <v>-1059049.54</v>
      </c>
      <c r="H264" s="10">
        <v>10515851.609999999</v>
      </c>
      <c r="I264" s="10">
        <v>2663285.25</v>
      </c>
      <c r="J264" s="10">
        <v>25.33</v>
      </c>
    </row>
    <row r="265" spans="1:10" x14ac:dyDescent="0.25">
      <c r="A265">
        <v>22</v>
      </c>
      <c r="B265" t="s">
        <v>27</v>
      </c>
      <c r="C265">
        <v>2016</v>
      </c>
      <c r="D265" s="10">
        <v>1897965.01</v>
      </c>
      <c r="E265" s="10">
        <v>20506858.800000001</v>
      </c>
      <c r="F265" s="10">
        <v>9993244.4499999993</v>
      </c>
      <c r="G265" s="10">
        <v>3424631.16</v>
      </c>
      <c r="H265" s="10">
        <v>22404823.809999999</v>
      </c>
      <c r="I265" s="10">
        <v>6568613.29</v>
      </c>
      <c r="J265" s="10">
        <v>29.32</v>
      </c>
    </row>
    <row r="266" spans="1:10" x14ac:dyDescent="0.25">
      <c r="A266">
        <v>23</v>
      </c>
      <c r="B266" t="s">
        <v>28</v>
      </c>
      <c r="C266">
        <v>2016</v>
      </c>
      <c r="D266" s="10">
        <v>2571626.0699999998</v>
      </c>
      <c r="E266" s="10">
        <v>10680221.310000001</v>
      </c>
      <c r="F266" s="10">
        <v>5633424.8200000003</v>
      </c>
      <c r="G266" s="10">
        <v>2102723.4700000002</v>
      </c>
      <c r="H266" s="10">
        <v>13251847.380000001</v>
      </c>
      <c r="I266" s="10">
        <v>3530701.35</v>
      </c>
      <c r="J266" s="10">
        <v>26.64</v>
      </c>
    </row>
    <row r="267" spans="1:10" x14ac:dyDescent="0.25">
      <c r="A267">
        <v>24</v>
      </c>
      <c r="B267" t="s">
        <v>29</v>
      </c>
      <c r="C267">
        <v>2016</v>
      </c>
      <c r="D267" s="10">
        <v>1258199.76</v>
      </c>
      <c r="E267" s="10">
        <v>12144970.51</v>
      </c>
      <c r="F267" s="10">
        <v>4072165.62</v>
      </c>
      <c r="G267" s="10">
        <v>314007.32</v>
      </c>
      <c r="H267" s="10">
        <v>13403170.27</v>
      </c>
      <c r="I267" s="10">
        <v>3758158.3</v>
      </c>
      <c r="J267" s="10">
        <v>28.04</v>
      </c>
    </row>
    <row r="268" spans="1:10" x14ac:dyDescent="0.25">
      <c r="A268">
        <v>25</v>
      </c>
      <c r="B268" t="s">
        <v>30</v>
      </c>
      <c r="C268">
        <v>2016</v>
      </c>
      <c r="D268" s="10">
        <v>1423188.35</v>
      </c>
      <c r="E268" s="10">
        <v>11933654.85</v>
      </c>
      <c r="F268" s="10">
        <v>3494671.91</v>
      </c>
      <c r="G268" s="10">
        <v>-718264.09</v>
      </c>
      <c r="H268" s="10">
        <v>13356843.199999999</v>
      </c>
      <c r="I268" s="10">
        <v>4212936</v>
      </c>
      <c r="J268" s="10">
        <v>31.54</v>
      </c>
    </row>
    <row r="269" spans="1:10" x14ac:dyDescent="0.25">
      <c r="A269">
        <v>26</v>
      </c>
      <c r="B269" t="s">
        <v>31</v>
      </c>
      <c r="C269">
        <v>2016</v>
      </c>
      <c r="D269" s="10">
        <v>2601110.08</v>
      </c>
      <c r="E269" s="10">
        <v>16187186.67</v>
      </c>
      <c r="F269" s="10">
        <v>5971504.5199999996</v>
      </c>
      <c r="G269" s="10">
        <v>720660.71</v>
      </c>
      <c r="H269" s="10">
        <v>18788296.75</v>
      </c>
      <c r="I269" s="10">
        <v>5250843.8099999996</v>
      </c>
      <c r="J269" s="10">
        <v>27.95</v>
      </c>
    </row>
    <row r="270" spans="1:10" x14ac:dyDescent="0.25">
      <c r="A270">
        <v>27</v>
      </c>
      <c r="B270" t="s">
        <v>32</v>
      </c>
      <c r="C270">
        <v>2016</v>
      </c>
      <c r="D270" s="10">
        <v>284945.69</v>
      </c>
      <c r="E270" s="10">
        <v>10673746.82</v>
      </c>
      <c r="F270" s="10">
        <v>1791122.78</v>
      </c>
      <c r="G270" s="10">
        <v>-1187111.97</v>
      </c>
      <c r="H270" s="10">
        <v>10958692.51</v>
      </c>
      <c r="I270" s="10">
        <v>2978234.75</v>
      </c>
      <c r="J270" s="10">
        <v>27.18</v>
      </c>
    </row>
    <row r="271" spans="1:10" x14ac:dyDescent="0.25">
      <c r="A271">
        <v>28</v>
      </c>
      <c r="B271" t="s">
        <v>33</v>
      </c>
      <c r="C271">
        <v>2016</v>
      </c>
      <c r="D271" s="10">
        <v>332440.49</v>
      </c>
      <c r="E271" s="10">
        <v>10454644.9</v>
      </c>
      <c r="F271" s="10">
        <v>2553592.4500000002</v>
      </c>
      <c r="G271" s="10">
        <v>-270413.78999999998</v>
      </c>
      <c r="H271" s="10">
        <v>10787085.390000001</v>
      </c>
      <c r="I271" s="10">
        <v>2824006.24</v>
      </c>
      <c r="J271" s="10">
        <v>26.18</v>
      </c>
    </row>
    <row r="272" spans="1:10" x14ac:dyDescent="0.25">
      <c r="A272">
        <v>29</v>
      </c>
      <c r="B272" t="s">
        <v>34</v>
      </c>
      <c r="C272">
        <v>2016</v>
      </c>
      <c r="D272" s="10">
        <v>627962.49</v>
      </c>
      <c r="E272" s="10">
        <v>9786854.25</v>
      </c>
      <c r="F272" s="10">
        <v>3102772.87</v>
      </c>
      <c r="G272" s="10">
        <v>-740078.24</v>
      </c>
      <c r="H272" s="10">
        <v>10414816.74</v>
      </c>
      <c r="I272" s="10">
        <v>3842851.11</v>
      </c>
      <c r="J272" s="10">
        <v>36.9</v>
      </c>
    </row>
    <row r="273" spans="1:10" x14ac:dyDescent="0.25">
      <c r="A273">
        <v>30</v>
      </c>
      <c r="B273" t="s">
        <v>35</v>
      </c>
      <c r="C273">
        <v>2016</v>
      </c>
      <c r="D273" s="10">
        <v>9895165.1999999993</v>
      </c>
      <c r="E273" s="10">
        <v>27972777.620000001</v>
      </c>
      <c r="F273" s="10">
        <v>16083237.390000001</v>
      </c>
      <c r="G273" s="10">
        <v>1958802.66</v>
      </c>
      <c r="H273" s="10">
        <v>37867942.82</v>
      </c>
      <c r="I273" s="10">
        <v>14124434.73</v>
      </c>
      <c r="J273" s="10">
        <v>37.299999999999997</v>
      </c>
    </row>
    <row r="274" spans="1:10" x14ac:dyDescent="0.25">
      <c r="A274">
        <v>32</v>
      </c>
      <c r="B274" t="s">
        <v>36</v>
      </c>
      <c r="C274">
        <v>2016</v>
      </c>
      <c r="D274" s="10">
        <v>8785777.5800000001</v>
      </c>
      <c r="E274" s="10">
        <v>44155857.619999997</v>
      </c>
      <c r="F274" s="10">
        <v>12807641.66</v>
      </c>
      <c r="G274" s="10">
        <v>-730085.51</v>
      </c>
      <c r="H274" s="10">
        <v>52941635.200000003</v>
      </c>
      <c r="I274" s="10">
        <v>13537727.17</v>
      </c>
      <c r="J274" s="10">
        <v>25.57</v>
      </c>
    </row>
    <row r="275" spans="1:10" x14ac:dyDescent="0.25">
      <c r="A275">
        <v>33</v>
      </c>
      <c r="B275" t="s">
        <v>37</v>
      </c>
      <c r="C275">
        <v>2016</v>
      </c>
      <c r="D275" s="10">
        <v>1114263.23</v>
      </c>
      <c r="E275" s="10">
        <v>13049529.59</v>
      </c>
      <c r="F275" s="10">
        <v>3805499.93</v>
      </c>
      <c r="G275" s="10">
        <v>-7588.46</v>
      </c>
      <c r="H275" s="10">
        <v>14163792.82</v>
      </c>
      <c r="I275" s="10">
        <v>3813088.39</v>
      </c>
      <c r="J275" s="10">
        <v>26.92</v>
      </c>
    </row>
    <row r="276" spans="1:10" x14ac:dyDescent="0.25">
      <c r="A276">
        <v>34</v>
      </c>
      <c r="B276" t="s">
        <v>38</v>
      </c>
      <c r="C276">
        <v>2016</v>
      </c>
      <c r="D276" s="10">
        <v>5625309.54</v>
      </c>
      <c r="E276" s="10">
        <v>32746073.809999999</v>
      </c>
      <c r="F276" s="10">
        <v>15411207.49</v>
      </c>
      <c r="G276" s="10">
        <v>7197190.5099999998</v>
      </c>
      <c r="H276" s="10">
        <v>38371383.350000001</v>
      </c>
      <c r="I276" s="10">
        <v>8214016.9800000004</v>
      </c>
      <c r="J276" s="10">
        <v>21.41</v>
      </c>
    </row>
    <row r="277" spans="1:10" x14ac:dyDescent="0.25">
      <c r="A277">
        <v>35</v>
      </c>
      <c r="B277" t="s">
        <v>39</v>
      </c>
      <c r="C277">
        <v>2016</v>
      </c>
      <c r="D277" s="10">
        <v>922483.7</v>
      </c>
      <c r="E277" s="10">
        <v>10379400.630000001</v>
      </c>
      <c r="F277" s="10">
        <v>4235601.5599999996</v>
      </c>
      <c r="G277" s="10">
        <v>1546150.42</v>
      </c>
      <c r="H277" s="10">
        <v>11301884.33</v>
      </c>
      <c r="I277" s="10">
        <v>2689451.14</v>
      </c>
      <c r="J277" s="10">
        <v>23.8</v>
      </c>
    </row>
    <row r="278" spans="1:10" x14ac:dyDescent="0.25">
      <c r="A278">
        <v>389</v>
      </c>
      <c r="B278" t="s">
        <v>40</v>
      </c>
      <c r="C278">
        <v>2016</v>
      </c>
      <c r="D278" s="10">
        <v>651845.6</v>
      </c>
      <c r="E278" s="10">
        <v>13609283.52</v>
      </c>
      <c r="F278" s="10">
        <v>3552296.83</v>
      </c>
      <c r="G278" s="10">
        <v>-1336376.49</v>
      </c>
      <c r="H278" s="10">
        <v>14261129.119999999</v>
      </c>
      <c r="I278" s="10">
        <v>4888673.32</v>
      </c>
      <c r="J278" s="10">
        <v>34.28</v>
      </c>
    </row>
    <row r="279" spans="1:10" x14ac:dyDescent="0.25">
      <c r="A279">
        <v>36</v>
      </c>
      <c r="B279" t="s">
        <v>41</v>
      </c>
      <c r="C279">
        <v>2016</v>
      </c>
      <c r="D279" s="10">
        <v>465506.06</v>
      </c>
      <c r="E279" s="10">
        <v>10415148.800000001</v>
      </c>
      <c r="F279" s="10">
        <v>2163922.5</v>
      </c>
      <c r="G279" s="10">
        <v>-762861.06</v>
      </c>
      <c r="H279" s="10">
        <v>10880654.859999999</v>
      </c>
      <c r="I279" s="10">
        <v>2926783.56</v>
      </c>
      <c r="J279" s="10">
        <v>26.9</v>
      </c>
    </row>
    <row r="280" spans="1:10" x14ac:dyDescent="0.25">
      <c r="A280">
        <v>37</v>
      </c>
      <c r="B280" t="s">
        <v>42</v>
      </c>
      <c r="C280">
        <v>2016</v>
      </c>
      <c r="D280" s="10">
        <v>882466.19</v>
      </c>
      <c r="E280" s="10">
        <v>14402801.77</v>
      </c>
      <c r="F280" s="10">
        <v>3440555.48</v>
      </c>
      <c r="G280" s="10">
        <v>-388624.94</v>
      </c>
      <c r="H280" s="10">
        <v>15285267.960000001</v>
      </c>
      <c r="I280" s="10">
        <v>3829180.42</v>
      </c>
      <c r="J280" s="10">
        <v>25.05</v>
      </c>
    </row>
    <row r="281" spans="1:10" x14ac:dyDescent="0.25">
      <c r="A281">
        <v>38</v>
      </c>
      <c r="B281" t="s">
        <v>43</v>
      </c>
      <c r="C281">
        <v>2016</v>
      </c>
      <c r="D281" s="10">
        <v>1726807.51</v>
      </c>
      <c r="E281" s="10">
        <v>18327934.210000001</v>
      </c>
      <c r="F281" s="10">
        <v>7122923.2800000003</v>
      </c>
      <c r="G281" s="10">
        <v>367138.25</v>
      </c>
      <c r="H281" s="10">
        <v>20054741.719999999</v>
      </c>
      <c r="I281" s="10">
        <v>6755785.0300000003</v>
      </c>
      <c r="J281" s="10">
        <v>33.69</v>
      </c>
    </row>
    <row r="282" spans="1:10" x14ac:dyDescent="0.25">
      <c r="A282">
        <v>289</v>
      </c>
      <c r="B282" t="s">
        <v>44</v>
      </c>
      <c r="C282">
        <v>2016</v>
      </c>
      <c r="D282" s="10">
        <v>255298.9</v>
      </c>
      <c r="E282" s="10">
        <v>12205247.83</v>
      </c>
      <c r="F282" s="10">
        <v>2110033.33</v>
      </c>
      <c r="G282" s="10">
        <v>-1254454.2</v>
      </c>
      <c r="H282" s="10">
        <v>12460546.73</v>
      </c>
      <c r="I282" s="10">
        <v>3364487.53</v>
      </c>
      <c r="J282" s="10">
        <v>27</v>
      </c>
    </row>
    <row r="283" spans="1:10" x14ac:dyDescent="0.25">
      <c r="A283">
        <v>39</v>
      </c>
      <c r="B283" t="s">
        <v>45</v>
      </c>
      <c r="C283">
        <v>2016</v>
      </c>
      <c r="D283" s="10">
        <v>1485610.21</v>
      </c>
      <c r="E283" s="10">
        <v>13217431.08</v>
      </c>
      <c r="F283" s="10">
        <v>6238780.4500000002</v>
      </c>
      <c r="G283" s="10">
        <v>571697.49</v>
      </c>
      <c r="H283" s="10">
        <v>14703041.289999999</v>
      </c>
      <c r="I283" s="10">
        <v>5667082.96</v>
      </c>
      <c r="J283" s="10">
        <v>38.54</v>
      </c>
    </row>
    <row r="284" spans="1:10" x14ac:dyDescent="0.25">
      <c r="A284">
        <v>40</v>
      </c>
      <c r="B284" t="s">
        <v>46</v>
      </c>
      <c r="C284">
        <v>2016</v>
      </c>
      <c r="D284" s="10">
        <v>2676642.42</v>
      </c>
      <c r="E284" s="10">
        <v>18926390.300000001</v>
      </c>
      <c r="F284" s="10">
        <v>7681249.6799999997</v>
      </c>
      <c r="G284" s="10">
        <v>1104456.04</v>
      </c>
      <c r="H284" s="10">
        <v>21603032.719999999</v>
      </c>
      <c r="I284" s="10">
        <v>6576793.6399999997</v>
      </c>
      <c r="J284" s="10">
        <v>30.44</v>
      </c>
    </row>
    <row r="285" spans="1:10" x14ac:dyDescent="0.25">
      <c r="A285">
        <v>41</v>
      </c>
      <c r="B285" t="s">
        <v>47</v>
      </c>
      <c r="C285">
        <v>2016</v>
      </c>
      <c r="D285" s="10">
        <v>3181717.64</v>
      </c>
      <c r="E285" s="10">
        <v>31097538.98</v>
      </c>
      <c r="F285" s="10">
        <v>11853388.810000001</v>
      </c>
      <c r="G285" s="10">
        <v>-805039.2</v>
      </c>
      <c r="H285" s="10">
        <v>34279256.619999997</v>
      </c>
      <c r="I285" s="10">
        <v>12658428.01</v>
      </c>
      <c r="J285" s="10">
        <v>36.93</v>
      </c>
    </row>
    <row r="286" spans="1:10" x14ac:dyDescent="0.25">
      <c r="A286">
        <v>42</v>
      </c>
      <c r="B286" t="s">
        <v>48</v>
      </c>
      <c r="C286">
        <v>2016</v>
      </c>
      <c r="D286" s="10">
        <v>392396.45</v>
      </c>
      <c r="E286" s="10">
        <v>9888321.9100000001</v>
      </c>
      <c r="F286" s="10">
        <v>1118326.44</v>
      </c>
      <c r="G286" s="10">
        <v>-1496872.2</v>
      </c>
      <c r="H286" s="10">
        <v>10280718.359999999</v>
      </c>
      <c r="I286" s="10">
        <v>2615198.64</v>
      </c>
      <c r="J286" s="10">
        <v>25.44</v>
      </c>
    </row>
    <row r="287" spans="1:10" x14ac:dyDescent="0.25">
      <c r="A287">
        <v>43</v>
      </c>
      <c r="B287" t="s">
        <v>49</v>
      </c>
      <c r="C287">
        <v>2016</v>
      </c>
      <c r="D287" s="10">
        <v>8974883.7100000009</v>
      </c>
      <c r="E287" s="10">
        <v>32207895.300000001</v>
      </c>
      <c r="F287" s="10">
        <v>13147179.960000001</v>
      </c>
      <c r="G287" s="10">
        <v>254985.32</v>
      </c>
      <c r="H287" s="10">
        <v>41182779.009999998</v>
      </c>
      <c r="I287" s="10">
        <v>12892194.640000001</v>
      </c>
      <c r="J287" s="10">
        <v>31.3</v>
      </c>
    </row>
    <row r="288" spans="1:10" x14ac:dyDescent="0.25">
      <c r="A288">
        <v>44</v>
      </c>
      <c r="B288" t="s">
        <v>50</v>
      </c>
      <c r="C288">
        <v>2016</v>
      </c>
      <c r="D288" s="10">
        <v>5663074.9000000004</v>
      </c>
      <c r="E288" s="10">
        <v>34108326.240000002</v>
      </c>
      <c r="F288" s="10">
        <v>11708530.16</v>
      </c>
      <c r="G288" s="10">
        <v>-1322935.6100000001</v>
      </c>
      <c r="H288" s="10">
        <v>39771401.140000001</v>
      </c>
      <c r="I288" s="10">
        <v>13031465.77</v>
      </c>
      <c r="J288" s="10">
        <v>32.770000000000003</v>
      </c>
    </row>
    <row r="289" spans="1:10" x14ac:dyDescent="0.25">
      <c r="A289">
        <v>45</v>
      </c>
      <c r="B289" t="s">
        <v>51</v>
      </c>
      <c r="C289">
        <v>2016</v>
      </c>
      <c r="D289" s="10">
        <v>40071383.579999998</v>
      </c>
      <c r="E289" s="10">
        <v>60924665.280000001</v>
      </c>
      <c r="F289" s="10">
        <v>50580668.340000004</v>
      </c>
      <c r="G289" s="10">
        <v>23186348.93</v>
      </c>
      <c r="H289" s="10">
        <v>100996048.86</v>
      </c>
      <c r="I289" s="10">
        <v>27394319.41</v>
      </c>
      <c r="J289" s="10">
        <v>27.12</v>
      </c>
    </row>
    <row r="290" spans="1:10" x14ac:dyDescent="0.25">
      <c r="A290">
        <v>297</v>
      </c>
      <c r="B290" t="s">
        <v>52</v>
      </c>
      <c r="C290">
        <v>2016</v>
      </c>
      <c r="D290" s="10">
        <v>344221.81</v>
      </c>
      <c r="E290" s="10">
        <v>9936929.4600000009</v>
      </c>
      <c r="F290" s="10">
        <v>3287535.45</v>
      </c>
      <c r="G290" s="10">
        <v>-561858.76</v>
      </c>
      <c r="H290" s="10">
        <v>10281151.27</v>
      </c>
      <c r="I290" s="10">
        <v>3849394.21</v>
      </c>
      <c r="J290" s="10">
        <v>37.44</v>
      </c>
    </row>
    <row r="291" spans="1:10" x14ac:dyDescent="0.25">
      <c r="A291">
        <v>46</v>
      </c>
      <c r="B291" t="s">
        <v>53</v>
      </c>
      <c r="C291">
        <v>2016</v>
      </c>
      <c r="D291" s="10">
        <v>276975.38</v>
      </c>
      <c r="E291" s="10">
        <v>9742839.1300000008</v>
      </c>
      <c r="F291" s="10">
        <v>3132159.16</v>
      </c>
      <c r="G291" s="10">
        <v>298127.52</v>
      </c>
      <c r="H291" s="10">
        <v>10019814.51</v>
      </c>
      <c r="I291" s="10">
        <v>2834031.64</v>
      </c>
      <c r="J291" s="10">
        <v>28.28</v>
      </c>
    </row>
    <row r="292" spans="1:10" x14ac:dyDescent="0.25">
      <c r="A292">
        <v>47</v>
      </c>
      <c r="B292" t="s">
        <v>54</v>
      </c>
      <c r="C292">
        <v>2016</v>
      </c>
      <c r="D292" s="10">
        <v>663125.51</v>
      </c>
      <c r="E292" s="10">
        <v>10548511.890000001</v>
      </c>
      <c r="F292" s="10">
        <v>3215093.7599999998</v>
      </c>
      <c r="G292" s="10">
        <v>226601.01</v>
      </c>
      <c r="H292" s="10">
        <v>11211637.4</v>
      </c>
      <c r="I292" s="10">
        <v>2988492.75</v>
      </c>
      <c r="J292" s="10">
        <v>26.66</v>
      </c>
    </row>
    <row r="293" spans="1:10" x14ac:dyDescent="0.25">
      <c r="A293">
        <v>48</v>
      </c>
      <c r="B293" t="s">
        <v>55</v>
      </c>
      <c r="C293">
        <v>2016</v>
      </c>
      <c r="D293" s="10">
        <v>2242270.52</v>
      </c>
      <c r="E293" s="10">
        <v>14909094.050000001</v>
      </c>
      <c r="F293" s="10">
        <v>5617205.8099999996</v>
      </c>
      <c r="G293" s="10">
        <v>1153596.02</v>
      </c>
      <c r="H293" s="10">
        <v>17151364.57</v>
      </c>
      <c r="I293" s="10">
        <v>4463609.79</v>
      </c>
      <c r="J293" s="10">
        <v>26.02</v>
      </c>
    </row>
    <row r="294" spans="1:10" x14ac:dyDescent="0.25">
      <c r="A294">
        <v>49</v>
      </c>
      <c r="B294" t="s">
        <v>56</v>
      </c>
      <c r="C294">
        <v>2016</v>
      </c>
      <c r="D294" s="10">
        <v>6573112.3899999997</v>
      </c>
      <c r="E294" s="10">
        <v>16842882.059999999</v>
      </c>
      <c r="F294" s="10">
        <v>6982722.8399999999</v>
      </c>
      <c r="G294" s="10">
        <v>546804.31000000006</v>
      </c>
      <c r="H294" s="10">
        <v>23415994.449999999</v>
      </c>
      <c r="I294" s="10">
        <v>6435918.5300000003</v>
      </c>
      <c r="J294" s="10">
        <v>27.49</v>
      </c>
    </row>
    <row r="295" spans="1:10" x14ac:dyDescent="0.25">
      <c r="A295">
        <v>512</v>
      </c>
      <c r="B295" t="s">
        <v>57</v>
      </c>
      <c r="C295">
        <v>2016</v>
      </c>
      <c r="D295" s="10">
        <v>782535.6</v>
      </c>
      <c r="E295" s="10">
        <v>12260641.01</v>
      </c>
      <c r="F295" s="10">
        <v>6171217.8300000001</v>
      </c>
      <c r="G295" s="10">
        <v>1726958.9</v>
      </c>
      <c r="H295" s="10">
        <v>13043176.609999999</v>
      </c>
      <c r="I295" s="10">
        <v>4444258.93</v>
      </c>
      <c r="J295" s="10">
        <v>34.07</v>
      </c>
    </row>
    <row r="296" spans="1:10" x14ac:dyDescent="0.25">
      <c r="A296">
        <v>50</v>
      </c>
      <c r="B296" t="s">
        <v>58</v>
      </c>
      <c r="C296">
        <v>2016</v>
      </c>
      <c r="D296" s="10">
        <v>2843048.77</v>
      </c>
      <c r="E296" s="10">
        <v>20635141.879999999</v>
      </c>
      <c r="F296" s="10">
        <v>15398408.279999999</v>
      </c>
      <c r="G296" s="10">
        <v>9013928.0099999998</v>
      </c>
      <c r="H296" s="10">
        <v>23478190.649999999</v>
      </c>
      <c r="I296" s="10">
        <v>6384480.2699999996</v>
      </c>
      <c r="J296" s="10">
        <v>27.19</v>
      </c>
    </row>
    <row r="297" spans="1:10" x14ac:dyDescent="0.25">
      <c r="A297">
        <v>51</v>
      </c>
      <c r="B297" t="s">
        <v>59</v>
      </c>
      <c r="C297">
        <v>2016</v>
      </c>
      <c r="D297" s="10">
        <v>200571.09</v>
      </c>
      <c r="E297" s="10">
        <v>10695025.25</v>
      </c>
      <c r="F297" s="10">
        <v>3134970.74</v>
      </c>
      <c r="G297" s="10">
        <v>293425.01</v>
      </c>
      <c r="H297" s="10">
        <v>10895596.34</v>
      </c>
      <c r="I297" s="10">
        <v>2841545.73</v>
      </c>
      <c r="J297" s="10">
        <v>26.08</v>
      </c>
    </row>
    <row r="298" spans="1:10" x14ac:dyDescent="0.25">
      <c r="A298">
        <v>293</v>
      </c>
      <c r="B298" t="s">
        <v>60</v>
      </c>
      <c r="C298">
        <v>2016</v>
      </c>
      <c r="D298" s="10">
        <v>665762.92000000004</v>
      </c>
      <c r="E298" s="10">
        <v>10869349.199999999</v>
      </c>
      <c r="F298" s="10">
        <v>2631768.0699999998</v>
      </c>
      <c r="G298" s="10">
        <v>-569202.01</v>
      </c>
      <c r="H298" s="10">
        <v>11535112.119999999</v>
      </c>
      <c r="I298" s="10">
        <v>3200970.08</v>
      </c>
      <c r="J298" s="10">
        <v>27.75</v>
      </c>
    </row>
    <row r="299" spans="1:10" x14ac:dyDescent="0.25">
      <c r="A299">
        <v>58</v>
      </c>
      <c r="B299" t="s">
        <v>61</v>
      </c>
      <c r="C299">
        <v>2016</v>
      </c>
      <c r="D299" s="10">
        <v>785703.21</v>
      </c>
      <c r="E299" s="10">
        <v>12061626.539999999</v>
      </c>
      <c r="F299" s="10">
        <v>3286097.22</v>
      </c>
      <c r="G299" s="10">
        <v>-363102.95</v>
      </c>
      <c r="H299" s="10">
        <v>12847329.75</v>
      </c>
      <c r="I299" s="10">
        <v>3649200.17</v>
      </c>
      <c r="J299" s="10">
        <v>28.4</v>
      </c>
    </row>
    <row r="300" spans="1:10" x14ac:dyDescent="0.25">
      <c r="A300">
        <v>59</v>
      </c>
      <c r="B300" t="s">
        <v>62</v>
      </c>
      <c r="C300">
        <v>2016</v>
      </c>
      <c r="D300" s="10">
        <v>922342.74</v>
      </c>
      <c r="E300" s="10">
        <v>21316823.050000001</v>
      </c>
      <c r="F300" s="10">
        <v>9711973.4700000007</v>
      </c>
      <c r="G300" s="10">
        <v>1466684.44</v>
      </c>
      <c r="H300" s="10">
        <v>22239165.789999999</v>
      </c>
      <c r="I300" s="10">
        <v>8245289.0300000003</v>
      </c>
      <c r="J300" s="10">
        <v>37.08</v>
      </c>
    </row>
    <row r="301" spans="1:10" x14ac:dyDescent="0.25">
      <c r="A301">
        <v>60</v>
      </c>
      <c r="B301" t="s">
        <v>63</v>
      </c>
      <c r="C301">
        <v>2016</v>
      </c>
      <c r="D301" s="10">
        <v>7012336.29</v>
      </c>
      <c r="E301" s="10">
        <v>26648734.899999999</v>
      </c>
      <c r="F301" s="10">
        <v>9644326.0800000001</v>
      </c>
      <c r="G301" s="10">
        <v>796659.72</v>
      </c>
      <c r="H301" s="10">
        <v>33661071.189999998</v>
      </c>
      <c r="I301" s="10">
        <v>8847666.3599999994</v>
      </c>
      <c r="J301" s="10">
        <v>26.28</v>
      </c>
    </row>
    <row r="302" spans="1:10" x14ac:dyDescent="0.25">
      <c r="A302">
        <v>61</v>
      </c>
      <c r="B302" t="s">
        <v>64</v>
      </c>
      <c r="C302">
        <v>2016</v>
      </c>
      <c r="D302" s="10">
        <v>2827885.96</v>
      </c>
      <c r="E302" s="10">
        <v>20714345.960000001</v>
      </c>
      <c r="F302" s="10">
        <v>5666582.5300000003</v>
      </c>
      <c r="G302" s="10">
        <v>-1367514.22</v>
      </c>
      <c r="H302" s="10">
        <v>23542231.920000002</v>
      </c>
      <c r="I302" s="10">
        <v>7034096.75</v>
      </c>
      <c r="J302" s="10">
        <v>29.88</v>
      </c>
    </row>
    <row r="303" spans="1:10" x14ac:dyDescent="0.25">
      <c r="A303">
        <v>291</v>
      </c>
      <c r="B303" t="s">
        <v>65</v>
      </c>
      <c r="C303">
        <v>2016</v>
      </c>
      <c r="D303" s="10">
        <v>9883256.6300000008</v>
      </c>
      <c r="E303" s="10">
        <v>42484185.640000001</v>
      </c>
      <c r="F303" s="10">
        <v>15180865.210000001</v>
      </c>
      <c r="G303" s="10">
        <v>-462108.24</v>
      </c>
      <c r="H303" s="10">
        <v>52367442.270000003</v>
      </c>
      <c r="I303" s="10">
        <v>15642973.449999999</v>
      </c>
      <c r="J303" s="10">
        <v>29.87</v>
      </c>
    </row>
    <row r="304" spans="1:10" x14ac:dyDescent="0.25">
      <c r="A304">
        <v>283</v>
      </c>
      <c r="B304" t="s">
        <v>66</v>
      </c>
      <c r="C304">
        <v>2016</v>
      </c>
      <c r="D304" s="10">
        <v>15091832.57</v>
      </c>
      <c r="E304" s="10">
        <v>39600637.030000001</v>
      </c>
      <c r="F304" s="10">
        <v>42713917</v>
      </c>
      <c r="G304" s="10">
        <v>30171724.760000002</v>
      </c>
      <c r="H304" s="10">
        <v>54692469.600000001</v>
      </c>
      <c r="I304" s="10">
        <v>12542192.24</v>
      </c>
      <c r="J304" s="10">
        <v>22.93</v>
      </c>
    </row>
    <row r="305" spans="1:10" x14ac:dyDescent="0.25">
      <c r="A305">
        <v>275</v>
      </c>
      <c r="B305" t="s">
        <v>67</v>
      </c>
      <c r="C305">
        <v>2016</v>
      </c>
      <c r="D305" s="10">
        <v>4412027.9800000004</v>
      </c>
      <c r="E305" s="10">
        <v>24434587.5</v>
      </c>
      <c r="F305" s="10">
        <v>15760432.67</v>
      </c>
      <c r="G305" s="10">
        <v>8087387.7800000003</v>
      </c>
      <c r="H305" s="10">
        <v>28846615.48</v>
      </c>
      <c r="I305" s="10">
        <v>7673044.8899999997</v>
      </c>
      <c r="J305" s="10">
        <v>26.6</v>
      </c>
    </row>
    <row r="306" spans="1:10" x14ac:dyDescent="0.25">
      <c r="A306">
        <v>62</v>
      </c>
      <c r="B306" t="s">
        <v>68</v>
      </c>
      <c r="C306">
        <v>2016</v>
      </c>
      <c r="D306" s="10">
        <v>773365.14</v>
      </c>
      <c r="E306" s="10">
        <v>11860270.23</v>
      </c>
      <c r="F306" s="10">
        <v>4436266.34</v>
      </c>
      <c r="G306" s="10">
        <v>-376384.02</v>
      </c>
      <c r="H306" s="10">
        <v>12633635.369999999</v>
      </c>
      <c r="I306" s="10">
        <v>4812650.3600000003</v>
      </c>
      <c r="J306" s="10">
        <v>38.090000000000003</v>
      </c>
    </row>
    <row r="307" spans="1:10" x14ac:dyDescent="0.25">
      <c r="A307">
        <v>63</v>
      </c>
      <c r="B307" t="s">
        <v>69</v>
      </c>
      <c r="C307">
        <v>2016</v>
      </c>
      <c r="D307" s="10">
        <v>438765.78</v>
      </c>
      <c r="E307" s="10">
        <v>10406257.529999999</v>
      </c>
      <c r="F307" s="10">
        <v>1921982.43</v>
      </c>
      <c r="G307" s="10">
        <v>-1039372.16</v>
      </c>
      <c r="H307" s="10">
        <v>10845023.310000001</v>
      </c>
      <c r="I307" s="10">
        <v>2961354.59</v>
      </c>
      <c r="J307" s="10">
        <v>27.31</v>
      </c>
    </row>
    <row r="308" spans="1:10" x14ac:dyDescent="0.25">
      <c r="A308">
        <v>64</v>
      </c>
      <c r="B308" t="s">
        <v>70</v>
      </c>
      <c r="C308">
        <v>2016</v>
      </c>
      <c r="D308" s="10">
        <v>1344094.16</v>
      </c>
      <c r="E308" s="10">
        <v>16822627.620000001</v>
      </c>
      <c r="F308" s="10">
        <v>5276058.97</v>
      </c>
      <c r="G308" s="10">
        <v>243776.83</v>
      </c>
      <c r="H308" s="10">
        <v>18166721.780000001</v>
      </c>
      <c r="I308" s="10">
        <v>5032282.1399999997</v>
      </c>
      <c r="J308" s="10">
        <v>27.7</v>
      </c>
    </row>
    <row r="309" spans="1:10" x14ac:dyDescent="0.25">
      <c r="A309">
        <v>65</v>
      </c>
      <c r="B309" t="s">
        <v>71</v>
      </c>
      <c r="C309">
        <v>2016</v>
      </c>
      <c r="D309" s="10">
        <v>1521742.17</v>
      </c>
      <c r="E309" s="10">
        <v>23013913.719999999</v>
      </c>
      <c r="F309" s="10">
        <v>8305675.5800000001</v>
      </c>
      <c r="G309" s="10">
        <v>-162825.06</v>
      </c>
      <c r="H309" s="10">
        <v>24535655.890000001</v>
      </c>
      <c r="I309" s="10">
        <v>8468500.6400000006</v>
      </c>
      <c r="J309" s="10">
        <v>34.520000000000003</v>
      </c>
    </row>
    <row r="310" spans="1:10" x14ac:dyDescent="0.25">
      <c r="A310">
        <v>66</v>
      </c>
      <c r="B310" t="s">
        <v>72</v>
      </c>
      <c r="C310">
        <v>2016</v>
      </c>
      <c r="D310" s="10">
        <v>18989055.600000001</v>
      </c>
      <c r="E310" s="10">
        <v>80395576.629999995</v>
      </c>
      <c r="F310" s="10">
        <v>47113102.039999999</v>
      </c>
      <c r="G310" s="10">
        <v>22282516.84</v>
      </c>
      <c r="H310" s="10">
        <v>99384632.230000004</v>
      </c>
      <c r="I310" s="10">
        <v>24830585.199999999</v>
      </c>
      <c r="J310" s="10">
        <v>24.98</v>
      </c>
    </row>
    <row r="311" spans="1:10" x14ac:dyDescent="0.25">
      <c r="A311">
        <v>67</v>
      </c>
      <c r="B311" t="s">
        <v>73</v>
      </c>
      <c r="C311">
        <v>2016</v>
      </c>
      <c r="D311" s="10">
        <v>1053228.6599999999</v>
      </c>
      <c r="E311" s="10">
        <v>13682065.890000001</v>
      </c>
      <c r="F311" s="10">
        <v>3703376.49</v>
      </c>
      <c r="G311" s="10">
        <v>-237215.35</v>
      </c>
      <c r="H311" s="10">
        <v>14735294.550000001</v>
      </c>
      <c r="I311" s="10">
        <v>3940591.84</v>
      </c>
      <c r="J311" s="10">
        <v>26.74</v>
      </c>
    </row>
    <row r="312" spans="1:10" x14ac:dyDescent="0.25">
      <c r="A312">
        <v>69</v>
      </c>
      <c r="B312" t="s">
        <v>74</v>
      </c>
      <c r="C312">
        <v>2016</v>
      </c>
      <c r="D312" s="10">
        <v>366321.8</v>
      </c>
      <c r="E312" s="10">
        <v>10258207.92</v>
      </c>
      <c r="F312" s="10">
        <v>2049399.45</v>
      </c>
      <c r="G312" s="10">
        <v>-898683.13</v>
      </c>
      <c r="H312" s="10">
        <v>10624529.720000001</v>
      </c>
      <c r="I312" s="10">
        <v>2948082.58</v>
      </c>
      <c r="J312" s="10">
        <v>27.75</v>
      </c>
    </row>
    <row r="313" spans="1:10" x14ac:dyDescent="0.25">
      <c r="A313">
        <v>70</v>
      </c>
      <c r="B313" t="s">
        <v>75</v>
      </c>
      <c r="C313">
        <v>2016</v>
      </c>
      <c r="D313" s="10">
        <v>813255.89</v>
      </c>
      <c r="E313" s="10">
        <v>10570150.65</v>
      </c>
      <c r="F313" s="10">
        <v>1470453.8</v>
      </c>
      <c r="G313" s="10">
        <v>-1586414.94</v>
      </c>
      <c r="H313" s="10">
        <v>11383406.539999999</v>
      </c>
      <c r="I313" s="10">
        <v>3056868.74</v>
      </c>
      <c r="J313" s="10">
        <v>26.85</v>
      </c>
    </row>
    <row r="314" spans="1:10" x14ac:dyDescent="0.25">
      <c r="A314">
        <v>71</v>
      </c>
      <c r="B314" t="s">
        <v>76</v>
      </c>
      <c r="C314">
        <v>2016</v>
      </c>
      <c r="D314" s="10">
        <v>277772.74</v>
      </c>
      <c r="E314" s="10">
        <v>10599238.199999999</v>
      </c>
      <c r="F314" s="10">
        <v>1971278.15</v>
      </c>
      <c r="G314" s="10">
        <v>-565494.17000000004</v>
      </c>
      <c r="H314" s="10">
        <v>10877010.939999999</v>
      </c>
      <c r="I314" s="10">
        <v>2536772.3199999998</v>
      </c>
      <c r="J314" s="10">
        <v>23.32</v>
      </c>
    </row>
    <row r="315" spans="1:10" x14ac:dyDescent="0.25">
      <c r="A315">
        <v>72</v>
      </c>
      <c r="B315" t="s">
        <v>77</v>
      </c>
      <c r="C315">
        <v>2016</v>
      </c>
      <c r="D315" s="10">
        <v>755885.99</v>
      </c>
      <c r="E315" s="10">
        <v>10065231.189999999</v>
      </c>
      <c r="F315" s="10">
        <v>1790205.73</v>
      </c>
      <c r="G315" s="10">
        <v>-792387.33</v>
      </c>
      <c r="H315" s="10">
        <v>10821117.18</v>
      </c>
      <c r="I315" s="10">
        <v>2582593.06</v>
      </c>
      <c r="J315" s="10">
        <v>23.87</v>
      </c>
    </row>
    <row r="316" spans="1:10" x14ac:dyDescent="0.25">
      <c r="A316">
        <v>73</v>
      </c>
      <c r="B316" t="s">
        <v>78</v>
      </c>
      <c r="C316">
        <v>2016</v>
      </c>
      <c r="D316" s="10">
        <v>382958.3</v>
      </c>
      <c r="E316" s="10">
        <v>16740941.33</v>
      </c>
      <c r="F316" s="10">
        <v>2795858.62</v>
      </c>
      <c r="G316" s="10">
        <v>-2466201.91</v>
      </c>
      <c r="H316" s="10">
        <v>17123899.629999999</v>
      </c>
      <c r="I316" s="10">
        <v>5262060.53</v>
      </c>
      <c r="J316" s="10">
        <v>30.73</v>
      </c>
    </row>
    <row r="317" spans="1:10" x14ac:dyDescent="0.25">
      <c r="A317">
        <v>74</v>
      </c>
      <c r="B317" t="s">
        <v>79</v>
      </c>
      <c r="C317">
        <v>2016</v>
      </c>
      <c r="D317" s="10">
        <v>532994.61</v>
      </c>
      <c r="E317" s="10">
        <v>10201340.1</v>
      </c>
      <c r="F317" s="10">
        <v>1351067.82</v>
      </c>
      <c r="G317" s="10">
        <v>-1379571</v>
      </c>
      <c r="H317" s="10">
        <v>10734334.710000001</v>
      </c>
      <c r="I317" s="10">
        <v>2730638.82</v>
      </c>
      <c r="J317" s="10">
        <v>25.44</v>
      </c>
    </row>
    <row r="318" spans="1:10" x14ac:dyDescent="0.25">
      <c r="A318">
        <v>75</v>
      </c>
      <c r="B318" t="s">
        <v>80</v>
      </c>
      <c r="C318">
        <v>2016</v>
      </c>
      <c r="D318" s="10">
        <v>934481.36</v>
      </c>
      <c r="E318" s="10">
        <v>10348528.42</v>
      </c>
      <c r="F318" s="10">
        <v>3785805.66</v>
      </c>
      <c r="G318" s="10">
        <v>876241.77</v>
      </c>
      <c r="H318" s="10">
        <v>11283009.779999999</v>
      </c>
      <c r="I318" s="10">
        <v>2909563.89</v>
      </c>
      <c r="J318" s="10">
        <v>25.79</v>
      </c>
    </row>
    <row r="319" spans="1:10" x14ac:dyDescent="0.25">
      <c r="A319">
        <v>77</v>
      </c>
      <c r="B319" t="s">
        <v>81</v>
      </c>
      <c r="C319">
        <v>2016</v>
      </c>
      <c r="D319" s="10">
        <v>2705433.35</v>
      </c>
      <c r="E319" s="10">
        <v>12607677.390000001</v>
      </c>
      <c r="F319" s="10">
        <v>4919924.67</v>
      </c>
      <c r="G319" s="10">
        <v>294079.53000000003</v>
      </c>
      <c r="H319" s="10">
        <v>15313110.74</v>
      </c>
      <c r="I319" s="10">
        <v>4625845.1399999997</v>
      </c>
      <c r="J319" s="10">
        <v>30.21</v>
      </c>
    </row>
    <row r="320" spans="1:10" x14ac:dyDescent="0.25">
      <c r="A320">
        <v>78</v>
      </c>
      <c r="B320" t="s">
        <v>82</v>
      </c>
      <c r="C320">
        <v>2016</v>
      </c>
      <c r="D320" s="10">
        <v>5201201.97</v>
      </c>
      <c r="E320" s="10">
        <v>25549038.09</v>
      </c>
      <c r="F320" s="10">
        <v>7703480.4500000002</v>
      </c>
      <c r="G320" s="10">
        <v>-405627.76</v>
      </c>
      <c r="H320" s="10">
        <v>30750240.059999999</v>
      </c>
      <c r="I320" s="10">
        <v>8109108.21</v>
      </c>
      <c r="J320" s="10">
        <v>26.37</v>
      </c>
    </row>
    <row r="321" spans="1:10" x14ac:dyDescent="0.25">
      <c r="A321">
        <v>79</v>
      </c>
      <c r="B321" t="s">
        <v>83</v>
      </c>
      <c r="C321">
        <v>2016</v>
      </c>
      <c r="D321" s="10">
        <v>594855.19999999995</v>
      </c>
      <c r="E321" s="10">
        <v>10396424.630000001</v>
      </c>
      <c r="F321" s="10">
        <v>2630570.7000000002</v>
      </c>
      <c r="G321" s="10">
        <v>-162595.47</v>
      </c>
      <c r="H321" s="10">
        <v>10991279.83</v>
      </c>
      <c r="I321" s="10">
        <v>2793166.17</v>
      </c>
      <c r="J321" s="10">
        <v>25.41</v>
      </c>
    </row>
    <row r="322" spans="1:10" x14ac:dyDescent="0.25">
      <c r="A322">
        <v>80</v>
      </c>
      <c r="B322" t="s">
        <v>84</v>
      </c>
      <c r="C322">
        <v>2016</v>
      </c>
      <c r="D322" s="10">
        <v>481166.04</v>
      </c>
      <c r="E322" s="10">
        <v>13429821.119999999</v>
      </c>
      <c r="F322" s="10">
        <v>4237642.6100000003</v>
      </c>
      <c r="G322" s="10">
        <v>998076.89</v>
      </c>
      <c r="H322" s="10">
        <v>13910987.16</v>
      </c>
      <c r="I322" s="10">
        <v>3239565.72</v>
      </c>
      <c r="J322" s="10">
        <v>23.29</v>
      </c>
    </row>
    <row r="323" spans="1:10" x14ac:dyDescent="0.25">
      <c r="A323">
        <v>81</v>
      </c>
      <c r="B323" t="s">
        <v>85</v>
      </c>
      <c r="C323">
        <v>2016</v>
      </c>
      <c r="D323" s="10">
        <v>558337.59</v>
      </c>
      <c r="E323" s="10">
        <v>11096539.640000001</v>
      </c>
      <c r="F323" s="10">
        <v>3022445.17</v>
      </c>
      <c r="G323" s="10">
        <v>-874943.1</v>
      </c>
      <c r="H323" s="10">
        <v>11654877.23</v>
      </c>
      <c r="I323" s="10">
        <v>3897388.27</v>
      </c>
      <c r="J323" s="10">
        <v>33.44</v>
      </c>
    </row>
    <row r="324" spans="1:10" x14ac:dyDescent="0.25">
      <c r="A324">
        <v>82</v>
      </c>
      <c r="B324" t="s">
        <v>86</v>
      </c>
      <c r="C324">
        <v>2016</v>
      </c>
      <c r="D324" s="10">
        <v>1145649.21</v>
      </c>
      <c r="E324" s="10">
        <v>16116325.23</v>
      </c>
      <c r="F324" s="10">
        <v>4640657.47</v>
      </c>
      <c r="G324" s="10">
        <v>-415757.62</v>
      </c>
      <c r="H324" s="10">
        <v>17261974.440000001</v>
      </c>
      <c r="I324" s="10">
        <v>5056415.09</v>
      </c>
      <c r="J324" s="10">
        <v>29.29</v>
      </c>
    </row>
    <row r="325" spans="1:10" x14ac:dyDescent="0.25">
      <c r="A325">
        <v>83</v>
      </c>
      <c r="B325" t="s">
        <v>87</v>
      </c>
      <c r="C325">
        <v>2016</v>
      </c>
      <c r="D325" s="10">
        <v>1074827.1599999999</v>
      </c>
      <c r="E325" s="10">
        <v>18011314.469999999</v>
      </c>
      <c r="F325" s="10">
        <v>11286330.59</v>
      </c>
      <c r="G325" s="10">
        <v>3336009.87</v>
      </c>
      <c r="H325" s="10">
        <v>19086141.629999999</v>
      </c>
      <c r="I325" s="10">
        <v>7950320.7199999997</v>
      </c>
      <c r="J325" s="10">
        <v>41.65</v>
      </c>
    </row>
    <row r="326" spans="1:10" x14ac:dyDescent="0.25">
      <c r="A326">
        <v>84</v>
      </c>
      <c r="B326" t="s">
        <v>88</v>
      </c>
      <c r="C326">
        <v>2016</v>
      </c>
      <c r="D326" s="10">
        <v>29042085.260000002</v>
      </c>
      <c r="E326" s="10">
        <v>79066865.090000004</v>
      </c>
      <c r="F326" s="10">
        <v>58750897.450000003</v>
      </c>
      <c r="G326" s="10">
        <v>35963301.530000001</v>
      </c>
      <c r="H326" s="10">
        <v>108108950.34999999</v>
      </c>
      <c r="I326" s="10">
        <v>22787595.920000002</v>
      </c>
      <c r="J326" s="10">
        <v>21.08</v>
      </c>
    </row>
    <row r="327" spans="1:10" x14ac:dyDescent="0.25">
      <c r="A327">
        <v>85</v>
      </c>
      <c r="B327" t="s">
        <v>89</v>
      </c>
      <c r="C327">
        <v>2016</v>
      </c>
      <c r="D327" s="10">
        <v>334722.49</v>
      </c>
      <c r="E327" s="10">
        <v>12442615.93</v>
      </c>
      <c r="F327" s="10">
        <v>2717915.32</v>
      </c>
      <c r="G327" s="10">
        <v>-1047014.63</v>
      </c>
      <c r="H327" s="10">
        <v>12777338.42</v>
      </c>
      <c r="I327" s="10">
        <v>3764929.95</v>
      </c>
      <c r="J327" s="10">
        <v>29.47</v>
      </c>
    </row>
    <row r="328" spans="1:10" x14ac:dyDescent="0.25">
      <c r="A328">
        <v>475</v>
      </c>
      <c r="B328" t="s">
        <v>90</v>
      </c>
      <c r="C328">
        <v>2016</v>
      </c>
      <c r="D328" s="10">
        <v>501678.91</v>
      </c>
      <c r="E328" s="10">
        <v>14022273.189999999</v>
      </c>
      <c r="F328" s="10">
        <v>4692521.28</v>
      </c>
      <c r="G328" s="10">
        <v>149654.57999999999</v>
      </c>
      <c r="H328" s="10">
        <v>14523952.1</v>
      </c>
      <c r="I328" s="10">
        <v>4542866.7</v>
      </c>
      <c r="J328" s="10">
        <v>31.28</v>
      </c>
    </row>
    <row r="329" spans="1:10" x14ac:dyDescent="0.25">
      <c r="A329">
        <v>86</v>
      </c>
      <c r="B329" t="s">
        <v>91</v>
      </c>
      <c r="C329">
        <v>2016</v>
      </c>
      <c r="D329" s="10">
        <v>2834326.69</v>
      </c>
      <c r="E329" s="10">
        <v>18476243.440000001</v>
      </c>
      <c r="F329" s="10">
        <v>7976039.4100000001</v>
      </c>
      <c r="G329" s="10">
        <v>1686379.76</v>
      </c>
      <c r="H329" s="10">
        <v>21310570.129999999</v>
      </c>
      <c r="I329" s="10">
        <v>6289659.6500000004</v>
      </c>
      <c r="J329" s="10">
        <v>29.51</v>
      </c>
    </row>
    <row r="330" spans="1:10" x14ac:dyDescent="0.25">
      <c r="A330">
        <v>87</v>
      </c>
      <c r="B330" t="s">
        <v>92</v>
      </c>
      <c r="C330">
        <v>2016</v>
      </c>
      <c r="D330" s="10">
        <v>842380.28</v>
      </c>
      <c r="E330" s="10">
        <v>11048343.539999999</v>
      </c>
      <c r="F330" s="10">
        <v>3429489.64</v>
      </c>
      <c r="G330" s="10">
        <v>-251491.87</v>
      </c>
      <c r="H330" s="10">
        <v>11890723.82</v>
      </c>
      <c r="I330" s="10">
        <v>3680981.51</v>
      </c>
      <c r="J330" s="10">
        <v>30.96</v>
      </c>
    </row>
    <row r="331" spans="1:10" x14ac:dyDescent="0.25">
      <c r="A331">
        <v>88</v>
      </c>
      <c r="B331" t="s">
        <v>93</v>
      </c>
      <c r="C331">
        <v>2016</v>
      </c>
      <c r="D331" s="10">
        <v>23719048.059999999</v>
      </c>
      <c r="E331" s="10">
        <v>65985349.350000001</v>
      </c>
      <c r="F331" s="10">
        <v>34622649.670000002</v>
      </c>
      <c r="G331" s="10">
        <v>13103502.23</v>
      </c>
      <c r="H331" s="10">
        <v>89704397.409999996</v>
      </c>
      <c r="I331" s="10">
        <v>21519147.440000001</v>
      </c>
      <c r="J331" s="10">
        <v>23.99</v>
      </c>
    </row>
    <row r="332" spans="1:10" x14ac:dyDescent="0.25">
      <c r="A332">
        <v>89</v>
      </c>
      <c r="B332" t="s">
        <v>94</v>
      </c>
      <c r="C332">
        <v>2016</v>
      </c>
      <c r="D332" s="10">
        <v>1263210047.28</v>
      </c>
      <c r="E332" s="10">
        <v>1133532310.97</v>
      </c>
      <c r="F332" s="10">
        <v>831623681.49000001</v>
      </c>
      <c r="G332" s="10">
        <v>210777920.31999999</v>
      </c>
      <c r="H332" s="10">
        <v>2396742358.25</v>
      </c>
      <c r="I332" s="10">
        <v>620845761.16999996</v>
      </c>
      <c r="J332" s="10">
        <v>25.9</v>
      </c>
    </row>
    <row r="333" spans="1:10" x14ac:dyDescent="0.25">
      <c r="A333">
        <v>99</v>
      </c>
      <c r="B333" t="s">
        <v>95</v>
      </c>
      <c r="C333">
        <v>2016</v>
      </c>
      <c r="D333" s="10">
        <v>13571740.67</v>
      </c>
      <c r="E333" s="10">
        <v>36096420.640000001</v>
      </c>
      <c r="F333" s="10">
        <v>30174097.82</v>
      </c>
      <c r="G333" s="10">
        <v>12244206.300000001</v>
      </c>
      <c r="H333" s="10">
        <v>49668161.310000002</v>
      </c>
      <c r="I333" s="10">
        <v>17929891.52</v>
      </c>
      <c r="J333" s="10">
        <v>36.1</v>
      </c>
    </row>
    <row r="334" spans="1:10" x14ac:dyDescent="0.25">
      <c r="A334">
        <v>100</v>
      </c>
      <c r="B334" t="s">
        <v>96</v>
      </c>
      <c r="C334">
        <v>2016</v>
      </c>
      <c r="D334" s="10">
        <v>3556995.9</v>
      </c>
      <c r="E334" s="10">
        <v>31209844.010000002</v>
      </c>
      <c r="F334" s="10">
        <v>11373532.880000001</v>
      </c>
      <c r="G334" s="10">
        <v>-61940.99</v>
      </c>
      <c r="H334" s="10">
        <v>34766839.909999996</v>
      </c>
      <c r="I334" s="10">
        <v>11435473.869999999</v>
      </c>
      <c r="J334" s="10">
        <v>32.89</v>
      </c>
    </row>
    <row r="335" spans="1:10" x14ac:dyDescent="0.25">
      <c r="A335">
        <v>101</v>
      </c>
      <c r="B335" t="s">
        <v>97</v>
      </c>
      <c r="C335">
        <v>2016</v>
      </c>
      <c r="D335" s="10">
        <v>13148704.470000001</v>
      </c>
      <c r="E335" s="10">
        <v>61364099.439999998</v>
      </c>
      <c r="F335" s="10">
        <v>24396547.940000001</v>
      </c>
      <c r="G335" s="10">
        <v>1777223.9</v>
      </c>
      <c r="H335" s="10">
        <v>74512803.909999996</v>
      </c>
      <c r="I335" s="10">
        <v>22619324.039999999</v>
      </c>
      <c r="J335" s="10">
        <v>30.36</v>
      </c>
    </row>
    <row r="336" spans="1:10" x14ac:dyDescent="0.25">
      <c r="A336">
        <v>103</v>
      </c>
      <c r="B336" t="s">
        <v>98</v>
      </c>
      <c r="C336">
        <v>2016</v>
      </c>
      <c r="D336" s="10">
        <v>2803031.68</v>
      </c>
      <c r="E336" s="10">
        <v>17819223.809999999</v>
      </c>
      <c r="F336" s="10">
        <v>9121021.6400000006</v>
      </c>
      <c r="G336" s="10">
        <v>3331037.7</v>
      </c>
      <c r="H336" s="10">
        <v>20622255.489999998</v>
      </c>
      <c r="I336" s="10">
        <v>5789983.9400000004</v>
      </c>
      <c r="J336" s="10">
        <v>28.08</v>
      </c>
    </row>
    <row r="337" spans="1:10" x14ac:dyDescent="0.25">
      <c r="A337">
        <v>280</v>
      </c>
      <c r="B337" t="s">
        <v>99</v>
      </c>
      <c r="C337">
        <v>2016</v>
      </c>
      <c r="D337" s="10">
        <v>421889.23</v>
      </c>
      <c r="E337" s="10">
        <v>9696904.1400000006</v>
      </c>
      <c r="F337" s="10">
        <v>2283994.9</v>
      </c>
      <c r="G337" s="10">
        <v>-1051112.47</v>
      </c>
      <c r="H337" s="10">
        <v>10118793.369999999</v>
      </c>
      <c r="I337" s="10">
        <v>3335107.37</v>
      </c>
      <c r="J337" s="10">
        <v>32.96</v>
      </c>
    </row>
    <row r="338" spans="1:10" x14ac:dyDescent="0.25">
      <c r="A338">
        <v>104</v>
      </c>
      <c r="B338" t="s">
        <v>100</v>
      </c>
      <c r="C338">
        <v>2016</v>
      </c>
      <c r="D338" s="10">
        <v>745101.09</v>
      </c>
      <c r="E338" s="10">
        <v>12390663.42</v>
      </c>
      <c r="F338" s="10">
        <v>4096030.53</v>
      </c>
      <c r="G338" s="10">
        <v>-293085.14</v>
      </c>
      <c r="H338" s="10">
        <v>13135764.51</v>
      </c>
      <c r="I338" s="10">
        <v>4389115.67</v>
      </c>
      <c r="J338" s="10">
        <v>33.409999999999997</v>
      </c>
    </row>
    <row r="339" spans="1:10" x14ac:dyDescent="0.25">
      <c r="A339">
        <v>105</v>
      </c>
      <c r="B339" t="s">
        <v>101</v>
      </c>
      <c r="C339">
        <v>2016</v>
      </c>
      <c r="D339" s="10">
        <v>1143456.0900000001</v>
      </c>
      <c r="E339" s="10">
        <v>9662304.5299999993</v>
      </c>
      <c r="F339" s="10">
        <v>2430277.08</v>
      </c>
      <c r="G339" s="10">
        <v>-1084033.8500000001</v>
      </c>
      <c r="H339" s="10">
        <v>10805760.619999999</v>
      </c>
      <c r="I339" s="10">
        <v>3514310.93</v>
      </c>
      <c r="J339" s="10">
        <v>32.520000000000003</v>
      </c>
    </row>
    <row r="340" spans="1:10" x14ac:dyDescent="0.25">
      <c r="A340">
        <v>106</v>
      </c>
      <c r="B340" t="s">
        <v>102</v>
      </c>
      <c r="C340">
        <v>2016</v>
      </c>
      <c r="D340" s="10">
        <v>169267.6</v>
      </c>
      <c r="E340" s="10">
        <v>10473048.59</v>
      </c>
      <c r="F340" s="10">
        <v>2291880.73</v>
      </c>
      <c r="G340" s="10">
        <v>-917916.12</v>
      </c>
      <c r="H340" s="10">
        <v>10642316.189999999</v>
      </c>
      <c r="I340" s="10">
        <v>3209796.85</v>
      </c>
      <c r="J340" s="10">
        <v>30.16</v>
      </c>
    </row>
    <row r="341" spans="1:10" x14ac:dyDescent="0.25">
      <c r="A341">
        <v>107</v>
      </c>
      <c r="B341" t="s">
        <v>103</v>
      </c>
      <c r="C341">
        <v>2016</v>
      </c>
      <c r="D341" s="10">
        <v>9183536.8800000008</v>
      </c>
      <c r="E341" s="10">
        <v>27785832.739999998</v>
      </c>
      <c r="F341" s="10">
        <v>14614483.4</v>
      </c>
      <c r="G341" s="10">
        <v>5688597.3300000001</v>
      </c>
      <c r="H341" s="10">
        <v>36969369.619999997</v>
      </c>
      <c r="I341" s="10">
        <v>8925886.0700000003</v>
      </c>
      <c r="J341" s="10">
        <v>24.14</v>
      </c>
    </row>
    <row r="342" spans="1:10" x14ac:dyDescent="0.25">
      <c r="A342">
        <v>108</v>
      </c>
      <c r="B342" t="s">
        <v>104</v>
      </c>
      <c r="C342">
        <v>2016</v>
      </c>
      <c r="D342" s="10">
        <v>269507.34999999998</v>
      </c>
      <c r="E342" s="10">
        <v>12154710.84</v>
      </c>
      <c r="F342" s="10">
        <v>2513858.17</v>
      </c>
      <c r="G342" s="10">
        <v>-1171340.48</v>
      </c>
      <c r="H342" s="10">
        <v>12424218.189999999</v>
      </c>
      <c r="I342" s="10">
        <v>3685198.65</v>
      </c>
      <c r="J342" s="10">
        <v>29.66</v>
      </c>
    </row>
    <row r="343" spans="1:10" x14ac:dyDescent="0.25">
      <c r="A343">
        <v>109</v>
      </c>
      <c r="B343" t="s">
        <v>105</v>
      </c>
      <c r="C343">
        <v>2016</v>
      </c>
      <c r="D343" s="10">
        <v>1280401.67</v>
      </c>
      <c r="E343" s="10">
        <v>14943010.470000001</v>
      </c>
      <c r="F343" s="10">
        <v>8977874.9399999995</v>
      </c>
      <c r="G343" s="10">
        <v>2691955.08</v>
      </c>
      <c r="H343" s="10">
        <v>16223412.140000001</v>
      </c>
      <c r="I343" s="10">
        <v>6285919.8600000003</v>
      </c>
      <c r="J343" s="10">
        <v>38.75</v>
      </c>
    </row>
    <row r="344" spans="1:10" x14ac:dyDescent="0.25">
      <c r="A344">
        <v>110</v>
      </c>
      <c r="B344" t="s">
        <v>106</v>
      </c>
      <c r="C344">
        <v>2016</v>
      </c>
      <c r="D344" s="10">
        <v>2078700.1</v>
      </c>
      <c r="E344" s="10">
        <v>21565170.359999999</v>
      </c>
      <c r="F344" s="10">
        <v>11582448.800000001</v>
      </c>
      <c r="G344" s="10">
        <v>3477520.54</v>
      </c>
      <c r="H344" s="10">
        <v>23643870.460000001</v>
      </c>
      <c r="I344" s="10">
        <v>8104928.2599999998</v>
      </c>
      <c r="J344" s="10">
        <v>34.28</v>
      </c>
    </row>
    <row r="345" spans="1:10" x14ac:dyDescent="0.25">
      <c r="A345">
        <v>111</v>
      </c>
      <c r="B345" t="s">
        <v>107</v>
      </c>
      <c r="C345">
        <v>2016</v>
      </c>
      <c r="D345" s="10">
        <v>10006480.869999999</v>
      </c>
      <c r="E345" s="10">
        <v>48809879.189999998</v>
      </c>
      <c r="F345" s="10">
        <v>23514041.949999999</v>
      </c>
      <c r="G345" s="10">
        <v>8400686.9100000001</v>
      </c>
      <c r="H345" s="10">
        <v>58816360.060000002</v>
      </c>
      <c r="I345" s="10">
        <v>15113355.039999999</v>
      </c>
      <c r="J345" s="10">
        <v>25.7</v>
      </c>
    </row>
    <row r="346" spans="1:10" x14ac:dyDescent="0.25">
      <c r="A346">
        <v>112</v>
      </c>
      <c r="B346" t="s">
        <v>108</v>
      </c>
      <c r="C346">
        <v>2016</v>
      </c>
      <c r="D346" s="10">
        <v>10447215.48</v>
      </c>
      <c r="E346" s="10">
        <v>43737689.789999999</v>
      </c>
      <c r="F346" s="10">
        <v>21506861.260000002</v>
      </c>
      <c r="G346" s="10">
        <v>5015087.34</v>
      </c>
      <c r="H346" s="10">
        <v>54184905.270000003</v>
      </c>
      <c r="I346" s="10">
        <v>16491773.92</v>
      </c>
      <c r="J346" s="10">
        <v>30.44</v>
      </c>
    </row>
    <row r="347" spans="1:10" x14ac:dyDescent="0.25">
      <c r="A347">
        <v>496</v>
      </c>
      <c r="B347" t="s">
        <v>109</v>
      </c>
      <c r="C347">
        <v>2016</v>
      </c>
      <c r="D347" s="10">
        <v>219131.01</v>
      </c>
      <c r="E347" s="10">
        <v>9851733.3000000007</v>
      </c>
      <c r="F347" s="10">
        <v>2740879.25</v>
      </c>
      <c r="G347" s="10">
        <v>-653481.6</v>
      </c>
      <c r="H347" s="10">
        <v>10070864.310000001</v>
      </c>
      <c r="I347" s="10">
        <v>3394360.85</v>
      </c>
      <c r="J347" s="10">
        <v>33.700000000000003</v>
      </c>
    </row>
    <row r="348" spans="1:10" x14ac:dyDescent="0.25">
      <c r="A348">
        <v>113</v>
      </c>
      <c r="B348" t="s">
        <v>110</v>
      </c>
      <c r="C348">
        <v>2016</v>
      </c>
      <c r="D348" s="10">
        <v>7964913.2800000003</v>
      </c>
      <c r="E348" s="10">
        <v>31546175.77</v>
      </c>
      <c r="F348" s="10">
        <v>10697897.51</v>
      </c>
      <c r="G348" s="10">
        <v>521196.03</v>
      </c>
      <c r="H348" s="10">
        <v>39511089.049999997</v>
      </c>
      <c r="I348" s="10">
        <v>10176701.48</v>
      </c>
      <c r="J348" s="10">
        <v>25.76</v>
      </c>
    </row>
    <row r="349" spans="1:10" x14ac:dyDescent="0.25">
      <c r="A349">
        <v>115</v>
      </c>
      <c r="B349" t="s">
        <v>111</v>
      </c>
      <c r="C349">
        <v>2016</v>
      </c>
      <c r="D349" s="10">
        <v>613783.76</v>
      </c>
      <c r="E349" s="10">
        <v>10207510.939999999</v>
      </c>
      <c r="F349" s="10">
        <v>2279802.33</v>
      </c>
      <c r="G349" s="10">
        <v>-1274791.1599999999</v>
      </c>
      <c r="H349" s="10">
        <v>10821294.699999999</v>
      </c>
      <c r="I349" s="10">
        <v>3554593.49</v>
      </c>
      <c r="J349" s="10">
        <v>32.85</v>
      </c>
    </row>
    <row r="350" spans="1:10" x14ac:dyDescent="0.25">
      <c r="A350">
        <v>116</v>
      </c>
      <c r="B350" t="s">
        <v>112</v>
      </c>
      <c r="C350">
        <v>2016</v>
      </c>
      <c r="D350" s="10">
        <v>8338595.5700000003</v>
      </c>
      <c r="E350" s="10">
        <v>55954166.990000002</v>
      </c>
      <c r="F350" s="10">
        <v>28856338.449999999</v>
      </c>
      <c r="G350" s="10">
        <v>7705899.79</v>
      </c>
      <c r="H350" s="10">
        <v>64292762.560000002</v>
      </c>
      <c r="I350" s="10">
        <v>21150438.66</v>
      </c>
      <c r="J350" s="10">
        <v>32.9</v>
      </c>
    </row>
    <row r="351" spans="1:10" x14ac:dyDescent="0.25">
      <c r="A351">
        <v>118</v>
      </c>
      <c r="B351" t="s">
        <v>113</v>
      </c>
      <c r="C351">
        <v>2016</v>
      </c>
      <c r="D351" s="10">
        <v>428570.88</v>
      </c>
      <c r="E351" s="10">
        <v>10795194.199999999</v>
      </c>
      <c r="F351" s="10">
        <v>3063186.33</v>
      </c>
      <c r="G351" s="10">
        <v>47117.5</v>
      </c>
      <c r="H351" s="10">
        <v>11223765.08</v>
      </c>
      <c r="I351" s="10">
        <v>3016068.83</v>
      </c>
      <c r="J351" s="10">
        <v>26.87</v>
      </c>
    </row>
    <row r="352" spans="1:10" x14ac:dyDescent="0.25">
      <c r="A352">
        <v>119</v>
      </c>
      <c r="B352" t="s">
        <v>114</v>
      </c>
      <c r="C352">
        <v>2016</v>
      </c>
      <c r="D352" s="10">
        <v>769433.99</v>
      </c>
      <c r="E352" s="10">
        <v>11077052.619999999</v>
      </c>
      <c r="F352" s="10">
        <v>2646729.3199999998</v>
      </c>
      <c r="G352" s="10">
        <v>-684292.51</v>
      </c>
      <c r="H352" s="10">
        <v>11846486.609999999</v>
      </c>
      <c r="I352" s="10">
        <v>3331021.83</v>
      </c>
      <c r="J352" s="10">
        <v>28.12</v>
      </c>
    </row>
    <row r="353" spans="1:10" x14ac:dyDescent="0.25">
      <c r="A353">
        <v>120</v>
      </c>
      <c r="B353" t="s">
        <v>115</v>
      </c>
      <c r="C353">
        <v>2016</v>
      </c>
      <c r="D353" s="10">
        <v>1309811.96</v>
      </c>
      <c r="E353" s="10">
        <v>15109770.49</v>
      </c>
      <c r="F353" s="10">
        <v>4962494.72</v>
      </c>
      <c r="G353" s="10">
        <v>-714849.73</v>
      </c>
      <c r="H353" s="10">
        <v>16419582.449999999</v>
      </c>
      <c r="I353" s="10">
        <v>5677344.4500000002</v>
      </c>
      <c r="J353" s="10">
        <v>34.58</v>
      </c>
    </row>
    <row r="354" spans="1:10" x14ac:dyDescent="0.25">
      <c r="A354">
        <v>121</v>
      </c>
      <c r="B354" t="s">
        <v>116</v>
      </c>
      <c r="C354">
        <v>2016</v>
      </c>
      <c r="D354" s="10">
        <v>2934879.29</v>
      </c>
      <c r="E354" s="10">
        <v>25198149.989999998</v>
      </c>
      <c r="F354" s="10">
        <v>10554300.02</v>
      </c>
      <c r="G354" s="10">
        <v>2470058.7400000002</v>
      </c>
      <c r="H354" s="10">
        <v>28133029.280000001</v>
      </c>
      <c r="I354" s="10">
        <v>8084241.2800000003</v>
      </c>
      <c r="J354" s="10">
        <v>28.74</v>
      </c>
    </row>
    <row r="355" spans="1:10" x14ac:dyDescent="0.25">
      <c r="A355">
        <v>122</v>
      </c>
      <c r="B355" t="s">
        <v>117</v>
      </c>
      <c r="C355">
        <v>2016</v>
      </c>
      <c r="D355" s="10">
        <v>1181332.47</v>
      </c>
      <c r="E355" s="10">
        <v>13378925.6</v>
      </c>
      <c r="F355" s="10">
        <v>4681401.43</v>
      </c>
      <c r="G355" s="10">
        <v>-472395.85</v>
      </c>
      <c r="H355" s="10">
        <v>14560258.07</v>
      </c>
      <c r="I355" s="10">
        <v>5153797.28</v>
      </c>
      <c r="J355" s="10">
        <v>35.4</v>
      </c>
    </row>
    <row r="356" spans="1:10" x14ac:dyDescent="0.25">
      <c r="A356">
        <v>123</v>
      </c>
      <c r="B356" t="s">
        <v>118</v>
      </c>
      <c r="C356">
        <v>2016</v>
      </c>
      <c r="D356" s="10">
        <v>4441934.3899999997</v>
      </c>
      <c r="E356" s="10">
        <v>28597411.989999998</v>
      </c>
      <c r="F356" s="10">
        <v>12124598.810000001</v>
      </c>
      <c r="G356" s="10">
        <v>3476685.7</v>
      </c>
      <c r="H356" s="10">
        <v>33039346.379999999</v>
      </c>
      <c r="I356" s="10">
        <v>8647913.1099999994</v>
      </c>
      <c r="J356" s="10">
        <v>26.17</v>
      </c>
    </row>
    <row r="357" spans="1:10" x14ac:dyDescent="0.25">
      <c r="A357">
        <v>124</v>
      </c>
      <c r="B357" t="s">
        <v>119</v>
      </c>
      <c r="C357">
        <v>2016</v>
      </c>
      <c r="D357" s="10">
        <v>2687255.94</v>
      </c>
      <c r="E357" s="10">
        <v>18052503.170000002</v>
      </c>
      <c r="F357" s="10">
        <v>7337532.4199999999</v>
      </c>
      <c r="G357" s="10">
        <v>1027817.27</v>
      </c>
      <c r="H357" s="10">
        <v>20739759.109999999</v>
      </c>
      <c r="I357" s="10">
        <v>6309715.1500000004</v>
      </c>
      <c r="J357" s="10">
        <v>30.42</v>
      </c>
    </row>
    <row r="358" spans="1:10" x14ac:dyDescent="0.25">
      <c r="A358">
        <v>125</v>
      </c>
      <c r="B358" t="s">
        <v>120</v>
      </c>
      <c r="C358">
        <v>2016</v>
      </c>
      <c r="D358" s="10">
        <v>1382243.6</v>
      </c>
      <c r="E358" s="10">
        <v>11427866.58</v>
      </c>
      <c r="F358" s="10">
        <v>3315901.26</v>
      </c>
      <c r="G358" s="10">
        <v>-86661.68</v>
      </c>
      <c r="H358" s="10">
        <v>12810110.18</v>
      </c>
      <c r="I358" s="10">
        <v>3402562.94</v>
      </c>
      <c r="J358" s="10">
        <v>26.56</v>
      </c>
    </row>
    <row r="359" spans="1:10" x14ac:dyDescent="0.25">
      <c r="A359">
        <v>126</v>
      </c>
      <c r="B359" t="s">
        <v>121</v>
      </c>
      <c r="C359">
        <v>2016</v>
      </c>
      <c r="D359" s="10">
        <v>40113692.740000002</v>
      </c>
      <c r="E359" s="10">
        <v>125754572.25</v>
      </c>
      <c r="F359" s="10">
        <v>64831921.520000003</v>
      </c>
      <c r="G359" s="10">
        <v>20453858.309999999</v>
      </c>
      <c r="H359" s="10">
        <v>165868264.99000001</v>
      </c>
      <c r="I359" s="10">
        <v>44378063.210000001</v>
      </c>
      <c r="J359" s="10">
        <v>26.76</v>
      </c>
    </row>
    <row r="360" spans="1:10" x14ac:dyDescent="0.25">
      <c r="A360">
        <v>135</v>
      </c>
      <c r="B360" t="s">
        <v>122</v>
      </c>
      <c r="C360">
        <v>2016</v>
      </c>
      <c r="D360" s="10">
        <v>810013.25</v>
      </c>
      <c r="E360" s="10">
        <v>14454161.5</v>
      </c>
      <c r="F360" s="10">
        <v>1591030.96</v>
      </c>
      <c r="G360" s="10">
        <v>-2438819.9</v>
      </c>
      <c r="H360" s="10">
        <v>15264174.75</v>
      </c>
      <c r="I360" s="10">
        <v>4029850.86</v>
      </c>
      <c r="J360" s="10">
        <v>26.4</v>
      </c>
    </row>
    <row r="361" spans="1:10" x14ac:dyDescent="0.25">
      <c r="A361">
        <v>136</v>
      </c>
      <c r="B361" t="s">
        <v>123</v>
      </c>
      <c r="C361">
        <v>2016</v>
      </c>
      <c r="D361" s="10">
        <v>1753447.46</v>
      </c>
      <c r="E361" s="10">
        <v>15832677.539999999</v>
      </c>
      <c r="F361" s="10">
        <v>5327003.37</v>
      </c>
      <c r="G361" s="10">
        <v>219729.48</v>
      </c>
      <c r="H361" s="10">
        <v>17586125</v>
      </c>
      <c r="I361" s="10">
        <v>5107273.8899999997</v>
      </c>
      <c r="J361" s="10">
        <v>29.04</v>
      </c>
    </row>
    <row r="362" spans="1:10" x14ac:dyDescent="0.25">
      <c r="A362">
        <v>137</v>
      </c>
      <c r="B362" t="s">
        <v>124</v>
      </c>
      <c r="C362">
        <v>2016</v>
      </c>
      <c r="D362" s="10">
        <v>7406419.5899999999</v>
      </c>
      <c r="E362" s="10">
        <v>39958234.740000002</v>
      </c>
      <c r="F362" s="10">
        <v>24623433.18</v>
      </c>
      <c r="G362" s="10">
        <v>10766362.130000001</v>
      </c>
      <c r="H362" s="10">
        <v>47364654.329999998</v>
      </c>
      <c r="I362" s="10">
        <v>13857071.050000001</v>
      </c>
      <c r="J362" s="10">
        <v>29.26</v>
      </c>
    </row>
    <row r="363" spans="1:10" x14ac:dyDescent="0.25">
      <c r="A363">
        <v>139</v>
      </c>
      <c r="B363" t="s">
        <v>125</v>
      </c>
      <c r="C363">
        <v>2016</v>
      </c>
      <c r="D363" s="10">
        <v>55265710.890000001</v>
      </c>
      <c r="E363" s="10">
        <v>149620463.56</v>
      </c>
      <c r="F363" s="10">
        <v>66366755.969999999</v>
      </c>
      <c r="G363" s="10">
        <v>10023811.189999999</v>
      </c>
      <c r="H363" s="10">
        <v>204886174.44999999</v>
      </c>
      <c r="I363" s="10">
        <v>56342944.780000001</v>
      </c>
      <c r="J363" s="10">
        <v>27.5</v>
      </c>
    </row>
    <row r="364" spans="1:10" x14ac:dyDescent="0.25">
      <c r="A364">
        <v>141</v>
      </c>
      <c r="B364" t="s">
        <v>126</v>
      </c>
      <c r="C364">
        <v>2016</v>
      </c>
      <c r="D364" s="10">
        <v>471682.77</v>
      </c>
      <c r="E364" s="10">
        <v>10011794.779999999</v>
      </c>
      <c r="F364" s="10">
        <v>2575579.33</v>
      </c>
      <c r="G364" s="10">
        <v>-793842.85</v>
      </c>
      <c r="H364" s="10">
        <v>10483477.550000001</v>
      </c>
      <c r="I364" s="10">
        <v>3369422.18</v>
      </c>
      <c r="J364" s="10">
        <v>32.14</v>
      </c>
    </row>
    <row r="365" spans="1:10" x14ac:dyDescent="0.25">
      <c r="A365">
        <v>285</v>
      </c>
      <c r="B365" t="s">
        <v>127</v>
      </c>
      <c r="C365">
        <v>2016</v>
      </c>
      <c r="D365" s="10">
        <v>480849.57</v>
      </c>
      <c r="E365" s="10">
        <v>9552843.8300000001</v>
      </c>
      <c r="F365" s="10">
        <v>1844559.48</v>
      </c>
      <c r="G365" s="10">
        <v>-849788.67</v>
      </c>
      <c r="H365" s="10">
        <v>10033693.4</v>
      </c>
      <c r="I365" s="10">
        <v>2694348.15</v>
      </c>
      <c r="J365" s="10">
        <v>26.85</v>
      </c>
    </row>
    <row r="366" spans="1:10" x14ac:dyDescent="0.25">
      <c r="A366">
        <v>142</v>
      </c>
      <c r="B366" t="s">
        <v>128</v>
      </c>
      <c r="C366">
        <v>2016</v>
      </c>
      <c r="D366" s="10">
        <v>2030680.9</v>
      </c>
      <c r="E366" s="10">
        <v>16629603.57</v>
      </c>
      <c r="F366" s="10">
        <v>5761292.3200000003</v>
      </c>
      <c r="G366" s="10">
        <v>667706.42000000004</v>
      </c>
      <c r="H366" s="10">
        <v>18660284.469999999</v>
      </c>
      <c r="I366" s="10">
        <v>5093585.9000000004</v>
      </c>
      <c r="J366" s="10">
        <v>27.3</v>
      </c>
    </row>
    <row r="367" spans="1:10" x14ac:dyDescent="0.25">
      <c r="A367">
        <v>143</v>
      </c>
      <c r="B367" t="s">
        <v>129</v>
      </c>
      <c r="C367">
        <v>2016</v>
      </c>
      <c r="D367" s="10">
        <v>5827963.3099999996</v>
      </c>
      <c r="E367" s="10">
        <v>28724303.039999999</v>
      </c>
      <c r="F367" s="10">
        <v>15226005.08</v>
      </c>
      <c r="G367" s="10">
        <v>862696.25</v>
      </c>
      <c r="H367" s="10">
        <v>34552266.350000001</v>
      </c>
      <c r="I367" s="10">
        <v>14363308.83</v>
      </c>
      <c r="J367" s="10">
        <v>41.57</v>
      </c>
    </row>
    <row r="368" spans="1:10" x14ac:dyDescent="0.25">
      <c r="A368">
        <v>514</v>
      </c>
      <c r="B368" t="s">
        <v>130</v>
      </c>
      <c r="C368">
        <v>2016</v>
      </c>
      <c r="D368" s="10">
        <v>633822.31999999995</v>
      </c>
      <c r="E368" s="10">
        <v>10252492.92</v>
      </c>
      <c r="F368" s="10">
        <v>2153117.0099999998</v>
      </c>
      <c r="G368" s="10">
        <v>-1140135.28</v>
      </c>
      <c r="H368" s="10">
        <v>10886315.24</v>
      </c>
      <c r="I368" s="10">
        <v>3293252.29</v>
      </c>
      <c r="J368" s="10">
        <v>30.25</v>
      </c>
    </row>
    <row r="369" spans="1:10" x14ac:dyDescent="0.25">
      <c r="A369">
        <v>144</v>
      </c>
      <c r="B369" t="s">
        <v>131</v>
      </c>
      <c r="C369">
        <v>2016</v>
      </c>
      <c r="D369" s="10">
        <v>696424.61</v>
      </c>
      <c r="E369" s="10">
        <v>13749996.98</v>
      </c>
      <c r="F369" s="10">
        <v>6036554.4199999999</v>
      </c>
      <c r="G369" s="10">
        <v>1504103.87</v>
      </c>
      <c r="H369" s="10">
        <v>14446421.59</v>
      </c>
      <c r="I369" s="10">
        <v>4532450.55</v>
      </c>
      <c r="J369" s="10">
        <v>31.37</v>
      </c>
    </row>
    <row r="370" spans="1:10" x14ac:dyDescent="0.25">
      <c r="A370">
        <v>145</v>
      </c>
      <c r="B370" t="s">
        <v>132</v>
      </c>
      <c r="C370">
        <v>2016</v>
      </c>
      <c r="D370" s="10">
        <v>40915551.560000002</v>
      </c>
      <c r="E370" s="10">
        <v>132998784.05</v>
      </c>
      <c r="F370" s="10">
        <v>98892426.310000002</v>
      </c>
      <c r="G370" s="10">
        <v>53314677.869999997</v>
      </c>
      <c r="H370" s="10">
        <v>173914335.61000001</v>
      </c>
      <c r="I370" s="10">
        <v>45577748.439999998</v>
      </c>
      <c r="J370" s="10">
        <v>26.21</v>
      </c>
    </row>
    <row r="371" spans="1:10" x14ac:dyDescent="0.25">
      <c r="A371">
        <v>146</v>
      </c>
      <c r="B371" t="s">
        <v>133</v>
      </c>
      <c r="C371">
        <v>2016</v>
      </c>
      <c r="D371" s="10">
        <v>590851.54</v>
      </c>
      <c r="E371" s="10">
        <v>10226303.85</v>
      </c>
      <c r="F371" s="10">
        <v>2062175.17</v>
      </c>
      <c r="G371" s="10">
        <v>-861719.52</v>
      </c>
      <c r="H371" s="10">
        <v>10817155.390000001</v>
      </c>
      <c r="I371" s="10">
        <v>2923894.69</v>
      </c>
      <c r="J371" s="10">
        <v>27.03</v>
      </c>
    </row>
    <row r="372" spans="1:10" x14ac:dyDescent="0.25">
      <c r="A372">
        <v>147</v>
      </c>
      <c r="B372" t="s">
        <v>134</v>
      </c>
      <c r="C372">
        <v>2016</v>
      </c>
      <c r="D372" s="10">
        <v>421248.26</v>
      </c>
      <c r="E372" s="10">
        <v>12038124.26</v>
      </c>
      <c r="F372" s="10">
        <v>5018063.9800000004</v>
      </c>
      <c r="G372" s="10">
        <v>1816359.93</v>
      </c>
      <c r="H372" s="10">
        <v>12459372.52</v>
      </c>
      <c r="I372" s="10">
        <v>3201704.05</v>
      </c>
      <c r="J372" s="10">
        <v>25.7</v>
      </c>
    </row>
    <row r="373" spans="1:10" x14ac:dyDescent="0.25">
      <c r="A373">
        <v>148</v>
      </c>
      <c r="B373" t="s">
        <v>135</v>
      </c>
      <c r="C373">
        <v>2016</v>
      </c>
      <c r="D373" s="10">
        <v>2292117.15</v>
      </c>
      <c r="E373" s="10">
        <v>15274141.699999999</v>
      </c>
      <c r="F373" s="10">
        <v>5920019.7699999996</v>
      </c>
      <c r="G373" s="10">
        <v>807790.84</v>
      </c>
      <c r="H373" s="10">
        <v>17566258.850000001</v>
      </c>
      <c r="I373" s="10">
        <v>5112228.93</v>
      </c>
      <c r="J373" s="10">
        <v>29.1</v>
      </c>
    </row>
    <row r="374" spans="1:10" x14ac:dyDescent="0.25">
      <c r="A374">
        <v>149</v>
      </c>
      <c r="B374" t="s">
        <v>136</v>
      </c>
      <c r="C374">
        <v>2016</v>
      </c>
      <c r="D374" s="10">
        <v>299832.39</v>
      </c>
      <c r="E374" s="10">
        <v>10120721.060000001</v>
      </c>
      <c r="F374" s="10">
        <v>1289266.8</v>
      </c>
      <c r="G374" s="10">
        <v>-1317947.01</v>
      </c>
      <c r="H374" s="10">
        <v>10420553.449999999</v>
      </c>
      <c r="I374" s="10">
        <v>2607213.81</v>
      </c>
      <c r="J374" s="10">
        <v>25.02</v>
      </c>
    </row>
    <row r="375" spans="1:10" x14ac:dyDescent="0.25">
      <c r="A375">
        <v>150</v>
      </c>
      <c r="B375" t="s">
        <v>137</v>
      </c>
      <c r="C375">
        <v>2016</v>
      </c>
      <c r="D375" s="10">
        <v>0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</row>
    <row r="376" spans="1:10" x14ac:dyDescent="0.25">
      <c r="A376">
        <v>251</v>
      </c>
      <c r="B376" t="s">
        <v>138</v>
      </c>
      <c r="C376">
        <v>2016</v>
      </c>
      <c r="D376" s="10">
        <v>1638459.03</v>
      </c>
      <c r="E376" s="10">
        <v>17341856.75</v>
      </c>
      <c r="F376" s="10">
        <v>9663932.4299999997</v>
      </c>
      <c r="G376" s="10">
        <v>2432107.62</v>
      </c>
      <c r="H376" s="10">
        <v>18980315.780000001</v>
      </c>
      <c r="I376" s="10">
        <v>7231824.8099999996</v>
      </c>
      <c r="J376" s="10">
        <v>38.1</v>
      </c>
    </row>
    <row r="377" spans="1:10" x14ac:dyDescent="0.25">
      <c r="A377">
        <v>151</v>
      </c>
      <c r="B377" t="s">
        <v>139</v>
      </c>
      <c r="C377">
        <v>2016</v>
      </c>
      <c r="D377" s="10">
        <v>552662.15</v>
      </c>
      <c r="E377" s="10">
        <v>10096005.890000001</v>
      </c>
      <c r="F377" s="10">
        <v>2185560.71</v>
      </c>
      <c r="G377" s="10">
        <v>-608239.6</v>
      </c>
      <c r="H377" s="10">
        <v>10648668.039999999</v>
      </c>
      <c r="I377" s="10">
        <v>2793800.31</v>
      </c>
      <c r="J377" s="10">
        <v>26.24</v>
      </c>
    </row>
    <row r="378" spans="1:10" x14ac:dyDescent="0.25">
      <c r="A378">
        <v>152</v>
      </c>
      <c r="B378" t="s">
        <v>140</v>
      </c>
      <c r="C378">
        <v>2016</v>
      </c>
      <c r="D378" s="10">
        <v>8782974.0600000005</v>
      </c>
      <c r="E378" s="10">
        <v>61836165.609999999</v>
      </c>
      <c r="F378" s="10">
        <v>22793810.780000001</v>
      </c>
      <c r="G378" s="10">
        <v>3376992.59</v>
      </c>
      <c r="H378" s="10">
        <v>70619139.670000002</v>
      </c>
      <c r="I378" s="10">
        <v>19416818.190000001</v>
      </c>
      <c r="J378" s="10">
        <v>27.5</v>
      </c>
    </row>
    <row r="379" spans="1:10" x14ac:dyDescent="0.25">
      <c r="A379">
        <v>153</v>
      </c>
      <c r="B379" t="s">
        <v>141</v>
      </c>
      <c r="C379">
        <v>2016</v>
      </c>
      <c r="D379" s="10">
        <v>29892811.760000002</v>
      </c>
      <c r="E379" s="10">
        <v>91300537.129999995</v>
      </c>
      <c r="F379" s="10">
        <v>39667555.57</v>
      </c>
      <c r="G379" s="10">
        <v>7803082.7300000004</v>
      </c>
      <c r="H379" s="10">
        <v>121193348.89</v>
      </c>
      <c r="I379" s="10">
        <v>31864472.84</v>
      </c>
      <c r="J379" s="10">
        <v>26.29</v>
      </c>
    </row>
    <row r="380" spans="1:10" x14ac:dyDescent="0.25">
      <c r="A380">
        <v>156</v>
      </c>
      <c r="B380" t="s">
        <v>142</v>
      </c>
      <c r="C380">
        <v>2016</v>
      </c>
      <c r="D380" s="10">
        <v>341743.98</v>
      </c>
      <c r="E380" s="10">
        <v>10317465.949999999</v>
      </c>
      <c r="F380" s="10">
        <v>1232319.1100000001</v>
      </c>
      <c r="G380" s="10">
        <v>-1624215.62</v>
      </c>
      <c r="H380" s="10">
        <v>10659209.93</v>
      </c>
      <c r="I380" s="10">
        <v>2856534.73</v>
      </c>
      <c r="J380" s="10">
        <v>26.8</v>
      </c>
    </row>
    <row r="381" spans="1:10" x14ac:dyDescent="0.25">
      <c r="A381">
        <v>157</v>
      </c>
      <c r="B381" t="s">
        <v>143</v>
      </c>
      <c r="C381">
        <v>2016</v>
      </c>
      <c r="D381" s="10">
        <v>676013.73</v>
      </c>
      <c r="E381" s="10">
        <v>10994925.380000001</v>
      </c>
      <c r="F381" s="10">
        <v>5153950.13</v>
      </c>
      <c r="G381" s="10">
        <v>1276042.43</v>
      </c>
      <c r="H381" s="10">
        <v>11670939.109999999</v>
      </c>
      <c r="I381" s="10">
        <v>3877907.7</v>
      </c>
      <c r="J381" s="10">
        <v>33.229999999999997</v>
      </c>
    </row>
    <row r="382" spans="1:10" x14ac:dyDescent="0.25">
      <c r="A382">
        <v>250</v>
      </c>
      <c r="B382" t="s">
        <v>144</v>
      </c>
      <c r="C382">
        <v>2016</v>
      </c>
      <c r="D382" s="10">
        <v>2744325.49</v>
      </c>
      <c r="E382" s="10">
        <v>17138841.649999999</v>
      </c>
      <c r="F382" s="10">
        <v>6655422.3600000003</v>
      </c>
      <c r="G382" s="10">
        <v>764662.63</v>
      </c>
      <c r="H382" s="10">
        <v>19883167.140000001</v>
      </c>
      <c r="I382" s="10">
        <v>5890759.7300000004</v>
      </c>
      <c r="J382" s="10">
        <v>29.63</v>
      </c>
    </row>
    <row r="383" spans="1:10" x14ac:dyDescent="0.25">
      <c r="A383">
        <v>158</v>
      </c>
      <c r="B383" t="s">
        <v>145</v>
      </c>
      <c r="C383">
        <v>2016</v>
      </c>
      <c r="D383" s="10">
        <v>4568382.2300000004</v>
      </c>
      <c r="E383" s="10">
        <v>35309530.479999997</v>
      </c>
      <c r="F383" s="10">
        <v>17020800.649999999</v>
      </c>
      <c r="G383" s="10">
        <v>504165.51</v>
      </c>
      <c r="H383" s="10">
        <v>39877912.710000001</v>
      </c>
      <c r="I383" s="10">
        <v>16516635.140000001</v>
      </c>
      <c r="J383" s="10">
        <v>41.42</v>
      </c>
    </row>
    <row r="384" spans="1:10" x14ac:dyDescent="0.25">
      <c r="A384">
        <v>286</v>
      </c>
      <c r="B384" t="s">
        <v>146</v>
      </c>
      <c r="C384">
        <v>2016</v>
      </c>
      <c r="D384" s="10">
        <v>297240.61</v>
      </c>
      <c r="E384" s="10">
        <v>10691297.210000001</v>
      </c>
      <c r="F384" s="10">
        <v>3629663.56</v>
      </c>
      <c r="G384" s="10">
        <v>811480.79</v>
      </c>
      <c r="H384" s="10">
        <v>10988537.82</v>
      </c>
      <c r="I384" s="10">
        <v>2818182.77</v>
      </c>
      <c r="J384" s="10">
        <v>25.65</v>
      </c>
    </row>
    <row r="385" spans="1:10" x14ac:dyDescent="0.25">
      <c r="A385">
        <v>159</v>
      </c>
      <c r="B385" t="s">
        <v>147</v>
      </c>
      <c r="C385">
        <v>2016</v>
      </c>
      <c r="D385" s="10">
        <v>13463369.6</v>
      </c>
      <c r="E385" s="10">
        <v>61151614.810000002</v>
      </c>
      <c r="F385" s="10">
        <v>21130811.539999999</v>
      </c>
      <c r="G385" s="10">
        <v>1870912.84</v>
      </c>
      <c r="H385" s="10">
        <v>74614984.409999996</v>
      </c>
      <c r="I385" s="10">
        <v>19259898.699999999</v>
      </c>
      <c r="J385" s="10">
        <v>25.81</v>
      </c>
    </row>
    <row r="386" spans="1:10" x14ac:dyDescent="0.25">
      <c r="A386">
        <v>163</v>
      </c>
      <c r="B386" t="s">
        <v>148</v>
      </c>
      <c r="C386">
        <v>2016</v>
      </c>
      <c r="D386" s="10">
        <v>285508.88</v>
      </c>
      <c r="E386" s="10">
        <v>9811960.8699999992</v>
      </c>
      <c r="F386" s="10">
        <v>2234335.2000000002</v>
      </c>
      <c r="G386" s="10">
        <v>-317212.12</v>
      </c>
      <c r="H386" s="10">
        <v>10097469.75</v>
      </c>
      <c r="I386" s="10">
        <v>2551547.3199999998</v>
      </c>
      <c r="J386" s="10">
        <v>25.27</v>
      </c>
    </row>
    <row r="387" spans="1:10" x14ac:dyDescent="0.25">
      <c r="A387">
        <v>164</v>
      </c>
      <c r="B387" t="s">
        <v>149</v>
      </c>
      <c r="C387">
        <v>2016</v>
      </c>
      <c r="D387" s="10">
        <v>962706.14</v>
      </c>
      <c r="E387" s="10">
        <v>13465905.08</v>
      </c>
      <c r="F387" s="10">
        <v>3321228.52</v>
      </c>
      <c r="G387" s="10">
        <v>-811962.01</v>
      </c>
      <c r="H387" s="10">
        <v>14428611.220000001</v>
      </c>
      <c r="I387" s="10">
        <v>4133190.53</v>
      </c>
      <c r="J387" s="10">
        <v>28.65</v>
      </c>
    </row>
    <row r="388" spans="1:10" x14ac:dyDescent="0.25">
      <c r="A388">
        <v>166</v>
      </c>
      <c r="B388" t="s">
        <v>150</v>
      </c>
      <c r="C388">
        <v>2016</v>
      </c>
      <c r="D388" s="10">
        <v>1033106.12</v>
      </c>
      <c r="E388" s="10">
        <v>13534684.310000001</v>
      </c>
      <c r="F388" s="10">
        <v>6111888.7000000002</v>
      </c>
      <c r="G388" s="10">
        <v>377973.16</v>
      </c>
      <c r="H388" s="10">
        <v>14567790.43</v>
      </c>
      <c r="I388" s="10">
        <v>5733915.54</v>
      </c>
      <c r="J388" s="10">
        <v>39.36</v>
      </c>
    </row>
    <row r="389" spans="1:10" x14ac:dyDescent="0.25">
      <c r="A389">
        <v>168</v>
      </c>
      <c r="B389" t="s">
        <v>151</v>
      </c>
      <c r="C389">
        <v>2016</v>
      </c>
      <c r="D389" s="10">
        <v>723193.68</v>
      </c>
      <c r="E389" s="10">
        <v>10890564.43</v>
      </c>
      <c r="F389" s="10">
        <v>3021336.2</v>
      </c>
      <c r="G389" s="10">
        <v>-408251.64</v>
      </c>
      <c r="H389" s="10">
        <v>11613758.109999999</v>
      </c>
      <c r="I389" s="10">
        <v>3429587.84</v>
      </c>
      <c r="J389" s="10">
        <v>29.53</v>
      </c>
    </row>
    <row r="390" spans="1:10" x14ac:dyDescent="0.25">
      <c r="A390">
        <v>169</v>
      </c>
      <c r="B390" t="s">
        <v>152</v>
      </c>
      <c r="C390">
        <v>2016</v>
      </c>
      <c r="D390" s="10">
        <v>1110469.24</v>
      </c>
      <c r="E390" s="10">
        <v>13721358.32</v>
      </c>
      <c r="F390" s="10">
        <v>3704988.19</v>
      </c>
      <c r="G390" s="10">
        <v>52751.75</v>
      </c>
      <c r="H390" s="10">
        <v>14831827.560000001</v>
      </c>
      <c r="I390" s="10">
        <v>3652236.44</v>
      </c>
      <c r="J390" s="10">
        <v>24.62</v>
      </c>
    </row>
    <row r="391" spans="1:10" x14ac:dyDescent="0.25">
      <c r="A391">
        <v>170</v>
      </c>
      <c r="B391" t="s">
        <v>153</v>
      </c>
      <c r="C391">
        <v>2016</v>
      </c>
      <c r="D391" s="10">
        <v>11096828.34</v>
      </c>
      <c r="E391" s="10">
        <v>44442706.149999999</v>
      </c>
      <c r="F391" s="10">
        <v>24921869.93</v>
      </c>
      <c r="G391" s="10">
        <v>4592655.9400000004</v>
      </c>
      <c r="H391" s="10">
        <v>55539534.490000002</v>
      </c>
      <c r="I391" s="10">
        <v>20329213.989999998</v>
      </c>
      <c r="J391" s="10">
        <v>36.6</v>
      </c>
    </row>
    <row r="392" spans="1:10" x14ac:dyDescent="0.25">
      <c r="A392">
        <v>172</v>
      </c>
      <c r="B392" t="s">
        <v>154</v>
      </c>
      <c r="C392">
        <v>2016</v>
      </c>
      <c r="D392" s="10">
        <v>420664.25</v>
      </c>
      <c r="E392" s="10">
        <v>10370058.32</v>
      </c>
      <c r="F392" s="10">
        <v>3285197.67</v>
      </c>
      <c r="G392" s="10">
        <v>-480135.61</v>
      </c>
      <c r="H392" s="10">
        <v>10790722.57</v>
      </c>
      <c r="I392" s="10">
        <v>3765333.28</v>
      </c>
      <c r="J392" s="10">
        <v>34.89</v>
      </c>
    </row>
    <row r="393" spans="1:10" x14ac:dyDescent="0.25">
      <c r="A393">
        <v>173</v>
      </c>
      <c r="B393" t="s">
        <v>155</v>
      </c>
      <c r="C393">
        <v>2016</v>
      </c>
      <c r="D393" s="10">
        <v>379011.79</v>
      </c>
      <c r="E393" s="10">
        <v>10392760.390000001</v>
      </c>
      <c r="F393" s="10">
        <v>1394211.93</v>
      </c>
      <c r="G393" s="10">
        <v>-1505192.33</v>
      </c>
      <c r="H393" s="10">
        <v>10771772.18</v>
      </c>
      <c r="I393" s="10">
        <v>2899404.26</v>
      </c>
      <c r="J393" s="10">
        <v>26.92</v>
      </c>
    </row>
    <row r="394" spans="1:10" x14ac:dyDescent="0.25">
      <c r="A394">
        <v>175</v>
      </c>
      <c r="B394" t="s">
        <v>156</v>
      </c>
      <c r="C394">
        <v>2016</v>
      </c>
      <c r="D394" s="10">
        <v>462962.17</v>
      </c>
      <c r="E394" s="10">
        <v>10664815.59</v>
      </c>
      <c r="F394" s="10">
        <v>3256639.21</v>
      </c>
      <c r="G394" s="10">
        <v>-121535.76</v>
      </c>
      <c r="H394" s="10">
        <v>11127777.76</v>
      </c>
      <c r="I394" s="10">
        <v>3378174.97</v>
      </c>
      <c r="J394" s="10">
        <v>30.36</v>
      </c>
    </row>
    <row r="395" spans="1:10" x14ac:dyDescent="0.25">
      <c r="A395">
        <v>288</v>
      </c>
      <c r="B395" t="s">
        <v>157</v>
      </c>
      <c r="C395">
        <v>2016</v>
      </c>
      <c r="D395" s="10">
        <v>258849.19</v>
      </c>
      <c r="E395" s="10">
        <v>9973988.8800000008</v>
      </c>
      <c r="F395" s="10">
        <v>2590949.19</v>
      </c>
      <c r="G395" s="10">
        <v>-417696.31</v>
      </c>
      <c r="H395" s="10">
        <v>10232838.07</v>
      </c>
      <c r="I395" s="10">
        <v>3008645.5</v>
      </c>
      <c r="J395" s="10">
        <v>29.4</v>
      </c>
    </row>
    <row r="396" spans="1:10" x14ac:dyDescent="0.25">
      <c r="A396">
        <v>176</v>
      </c>
      <c r="B396" t="s">
        <v>158</v>
      </c>
      <c r="C396">
        <v>2016</v>
      </c>
      <c r="D396" s="10">
        <v>378475.8</v>
      </c>
      <c r="E396" s="10">
        <v>12294338.02</v>
      </c>
      <c r="F396" s="10">
        <v>3372707.28</v>
      </c>
      <c r="G396" s="10">
        <v>-697639.49</v>
      </c>
      <c r="H396" s="10">
        <v>12672813.82</v>
      </c>
      <c r="I396" s="10">
        <v>4070346.77</v>
      </c>
      <c r="J396" s="10">
        <v>32.119999999999997</v>
      </c>
    </row>
    <row r="397" spans="1:10" x14ac:dyDescent="0.25">
      <c r="A397">
        <v>177</v>
      </c>
      <c r="B397" t="s">
        <v>159</v>
      </c>
      <c r="C397">
        <v>2016</v>
      </c>
      <c r="D397" s="10">
        <v>1905811.01</v>
      </c>
      <c r="E397" s="10">
        <v>13101386.109999999</v>
      </c>
      <c r="F397" s="10">
        <v>4551525.17</v>
      </c>
      <c r="G397" s="10">
        <v>109361.98</v>
      </c>
      <c r="H397" s="10">
        <v>15007197.119999999</v>
      </c>
      <c r="I397" s="10">
        <v>4442163.1900000004</v>
      </c>
      <c r="J397" s="10">
        <v>29.6</v>
      </c>
    </row>
    <row r="398" spans="1:10" x14ac:dyDescent="0.25">
      <c r="A398">
        <v>178</v>
      </c>
      <c r="B398" t="s">
        <v>160</v>
      </c>
      <c r="C398">
        <v>2016</v>
      </c>
      <c r="D398" s="10">
        <v>492510.6</v>
      </c>
      <c r="E398" s="10">
        <v>10802364.26</v>
      </c>
      <c r="F398" s="10">
        <v>2052795.96</v>
      </c>
      <c r="G398" s="10">
        <v>-1000650.09</v>
      </c>
      <c r="H398" s="10">
        <v>11294874.859999999</v>
      </c>
      <c r="I398" s="10">
        <v>3053446.05</v>
      </c>
      <c r="J398" s="10">
        <v>27.03</v>
      </c>
    </row>
    <row r="399" spans="1:10" x14ac:dyDescent="0.25">
      <c r="A399">
        <v>179</v>
      </c>
      <c r="B399" t="s">
        <v>161</v>
      </c>
      <c r="C399">
        <v>2016</v>
      </c>
      <c r="D399" s="10">
        <v>307389.25</v>
      </c>
      <c r="E399" s="10">
        <v>12260288.880000001</v>
      </c>
      <c r="F399" s="10">
        <v>4579169.25</v>
      </c>
      <c r="G399" s="10">
        <v>-723840</v>
      </c>
      <c r="H399" s="10">
        <v>12567678.130000001</v>
      </c>
      <c r="I399" s="10">
        <v>5303009.25</v>
      </c>
      <c r="J399" s="10">
        <v>42.2</v>
      </c>
    </row>
    <row r="400" spans="1:10" x14ac:dyDescent="0.25">
      <c r="A400">
        <v>180</v>
      </c>
      <c r="B400" t="s">
        <v>162</v>
      </c>
      <c r="C400">
        <v>2016</v>
      </c>
      <c r="D400" s="10">
        <v>2298388.96</v>
      </c>
      <c r="E400" s="10">
        <v>23972152.449999999</v>
      </c>
      <c r="F400" s="10">
        <v>10916195.880000001</v>
      </c>
      <c r="G400" s="10">
        <v>1775749.88</v>
      </c>
      <c r="H400" s="10">
        <v>26270541.41</v>
      </c>
      <c r="I400" s="10">
        <v>9140446</v>
      </c>
      <c r="J400" s="10">
        <v>34.79</v>
      </c>
    </row>
    <row r="401" spans="1:10" x14ac:dyDescent="0.25">
      <c r="A401">
        <v>181</v>
      </c>
      <c r="B401" t="s">
        <v>163</v>
      </c>
      <c r="C401">
        <v>2016</v>
      </c>
      <c r="D401" s="10">
        <v>654457.62</v>
      </c>
      <c r="E401" s="10">
        <v>12766610.07</v>
      </c>
      <c r="F401" s="10">
        <v>4004903.22</v>
      </c>
      <c r="G401" s="10">
        <v>-49099.9</v>
      </c>
      <c r="H401" s="10">
        <v>13421067.689999999</v>
      </c>
      <c r="I401" s="10">
        <v>4054003.12</v>
      </c>
      <c r="J401" s="10">
        <v>30.21</v>
      </c>
    </row>
    <row r="402" spans="1:10" x14ac:dyDescent="0.25">
      <c r="A402">
        <v>182</v>
      </c>
      <c r="B402" t="s">
        <v>164</v>
      </c>
      <c r="C402">
        <v>2016</v>
      </c>
      <c r="D402" s="10">
        <v>8859443.8499999996</v>
      </c>
      <c r="E402" s="10">
        <v>20242210.77</v>
      </c>
      <c r="F402" s="10">
        <v>7516056.6299999999</v>
      </c>
      <c r="G402" s="10">
        <v>-1523715.55</v>
      </c>
      <c r="H402" s="10">
        <v>29101654.620000001</v>
      </c>
      <c r="I402" s="10">
        <v>9039772.1799999997</v>
      </c>
      <c r="J402" s="10">
        <v>31.06</v>
      </c>
    </row>
    <row r="403" spans="1:10" x14ac:dyDescent="0.25">
      <c r="A403">
        <v>183</v>
      </c>
      <c r="B403" t="s">
        <v>165</v>
      </c>
      <c r="C403">
        <v>2016</v>
      </c>
      <c r="D403" s="10">
        <v>5971932.8300000001</v>
      </c>
      <c r="E403" s="10">
        <v>32041901.809999999</v>
      </c>
      <c r="F403" s="10">
        <v>27229353.039999999</v>
      </c>
      <c r="G403" s="10">
        <v>17256791.949999999</v>
      </c>
      <c r="H403" s="10">
        <v>38013834.640000001</v>
      </c>
      <c r="I403" s="10">
        <v>9972561.0899999999</v>
      </c>
      <c r="J403" s="10">
        <v>26.23</v>
      </c>
    </row>
    <row r="404" spans="1:10" x14ac:dyDescent="0.25">
      <c r="A404">
        <v>184</v>
      </c>
      <c r="B404" t="s">
        <v>166</v>
      </c>
      <c r="C404">
        <v>2016</v>
      </c>
      <c r="D404" s="10">
        <v>743291.52</v>
      </c>
      <c r="E404" s="10">
        <v>11900646.310000001</v>
      </c>
      <c r="F404" s="10">
        <v>2607676.89</v>
      </c>
      <c r="G404" s="10">
        <v>-1044267.69</v>
      </c>
      <c r="H404" s="10">
        <v>12643937.83</v>
      </c>
      <c r="I404" s="10">
        <v>3651944.58</v>
      </c>
      <c r="J404" s="10">
        <v>28.88</v>
      </c>
    </row>
    <row r="405" spans="1:10" x14ac:dyDescent="0.25">
      <c r="A405">
        <v>185</v>
      </c>
      <c r="B405" t="s">
        <v>167</v>
      </c>
      <c r="C405">
        <v>2016</v>
      </c>
      <c r="D405" s="10">
        <v>6644920.8499999996</v>
      </c>
      <c r="E405" s="10">
        <v>48271750.25</v>
      </c>
      <c r="F405" s="10">
        <v>13727690.51</v>
      </c>
      <c r="G405" s="10">
        <v>146134.23000000001</v>
      </c>
      <c r="H405" s="10">
        <v>54916671.100000001</v>
      </c>
      <c r="I405" s="10">
        <v>13581556.279999999</v>
      </c>
      <c r="J405" s="10">
        <v>24.73</v>
      </c>
    </row>
    <row r="406" spans="1:10" x14ac:dyDescent="0.25">
      <c r="A406">
        <v>186</v>
      </c>
      <c r="B406" t="s">
        <v>168</v>
      </c>
      <c r="C406">
        <v>2016</v>
      </c>
      <c r="D406" s="10">
        <v>174378.68</v>
      </c>
      <c r="E406" s="10">
        <v>9829154.6799999997</v>
      </c>
      <c r="F406" s="10">
        <v>1652246.74</v>
      </c>
      <c r="G406" s="10">
        <v>-1247884.45</v>
      </c>
      <c r="H406" s="10">
        <v>10003533.359999999</v>
      </c>
      <c r="I406" s="10">
        <v>2900131.19</v>
      </c>
      <c r="J406" s="10">
        <v>28.99</v>
      </c>
    </row>
    <row r="407" spans="1:10" x14ac:dyDescent="0.25">
      <c r="A407">
        <v>187</v>
      </c>
      <c r="B407" t="s">
        <v>169</v>
      </c>
      <c r="C407">
        <v>2016</v>
      </c>
      <c r="D407" s="10">
        <v>726488.5</v>
      </c>
      <c r="E407" s="10">
        <v>12872426.640000001</v>
      </c>
      <c r="F407" s="10">
        <v>3210867.34</v>
      </c>
      <c r="G407" s="10">
        <v>-503734.63</v>
      </c>
      <c r="H407" s="10">
        <v>13598915.140000001</v>
      </c>
      <c r="I407" s="10">
        <v>3714601.97</v>
      </c>
      <c r="J407" s="10">
        <v>27.32</v>
      </c>
    </row>
    <row r="408" spans="1:10" x14ac:dyDescent="0.25">
      <c r="A408">
        <v>188</v>
      </c>
      <c r="B408" t="s">
        <v>170</v>
      </c>
      <c r="C408">
        <v>2016</v>
      </c>
      <c r="D408" s="10">
        <v>1123512.28</v>
      </c>
      <c r="E408" s="10">
        <v>11181075.539999999</v>
      </c>
      <c r="F408" s="10">
        <v>2158430.4300000002</v>
      </c>
      <c r="G408" s="10">
        <v>-954036.28</v>
      </c>
      <c r="H408" s="10">
        <v>12304587.82</v>
      </c>
      <c r="I408" s="10">
        <v>3112466.71</v>
      </c>
      <c r="J408" s="10">
        <v>25.3</v>
      </c>
    </row>
    <row r="409" spans="1:10" x14ac:dyDescent="0.25">
      <c r="A409">
        <v>189</v>
      </c>
      <c r="B409" t="s">
        <v>171</v>
      </c>
      <c r="C409">
        <v>2016</v>
      </c>
      <c r="D409" s="10">
        <v>1516755.38</v>
      </c>
      <c r="E409" s="10">
        <v>14345722.08</v>
      </c>
      <c r="F409" s="10">
        <v>5919739</v>
      </c>
      <c r="G409" s="10">
        <v>1108403.73</v>
      </c>
      <c r="H409" s="10">
        <v>15862477.460000001</v>
      </c>
      <c r="I409" s="10">
        <v>4811335.2699999996</v>
      </c>
      <c r="J409" s="10">
        <v>30.33</v>
      </c>
    </row>
    <row r="410" spans="1:10" x14ac:dyDescent="0.25">
      <c r="A410">
        <v>190</v>
      </c>
      <c r="B410" t="s">
        <v>172</v>
      </c>
      <c r="C410">
        <v>2016</v>
      </c>
      <c r="D410" s="10">
        <v>3224728.21</v>
      </c>
      <c r="E410" s="10">
        <v>36895758.219999999</v>
      </c>
      <c r="F410" s="10">
        <v>8635805.2599999998</v>
      </c>
      <c r="G410" s="10">
        <v>-915063.15</v>
      </c>
      <c r="H410" s="10">
        <v>40120486.43</v>
      </c>
      <c r="I410" s="10">
        <v>9550868.4100000001</v>
      </c>
      <c r="J410" s="10">
        <v>23.81</v>
      </c>
    </row>
    <row r="411" spans="1:10" x14ac:dyDescent="0.25">
      <c r="A411">
        <v>292</v>
      </c>
      <c r="B411" t="s">
        <v>173</v>
      </c>
      <c r="C411">
        <v>2016</v>
      </c>
      <c r="D411" s="10">
        <v>1718156.89</v>
      </c>
      <c r="E411" s="10">
        <v>21747153.23</v>
      </c>
      <c r="F411" s="10">
        <v>4727409.57</v>
      </c>
      <c r="G411" s="10">
        <v>-2217458.4500000002</v>
      </c>
      <c r="H411" s="10">
        <v>23465310.120000001</v>
      </c>
      <c r="I411" s="10">
        <v>6944868.0199999996</v>
      </c>
      <c r="J411" s="10">
        <v>29.6</v>
      </c>
    </row>
    <row r="412" spans="1:10" x14ac:dyDescent="0.25">
      <c r="A412">
        <v>191</v>
      </c>
      <c r="B412" t="s">
        <v>174</v>
      </c>
      <c r="C412">
        <v>2016</v>
      </c>
      <c r="D412" s="10">
        <v>1762095.08</v>
      </c>
      <c r="E412" s="10">
        <v>14501710.300000001</v>
      </c>
      <c r="F412" s="10">
        <v>4449772.8600000003</v>
      </c>
      <c r="G412" s="10">
        <v>-666724.61</v>
      </c>
      <c r="H412" s="10">
        <v>16263805.380000001</v>
      </c>
      <c r="I412" s="10">
        <v>5116497.47</v>
      </c>
      <c r="J412" s="10">
        <v>31.46</v>
      </c>
    </row>
    <row r="413" spans="1:10" x14ac:dyDescent="0.25">
      <c r="A413">
        <v>192</v>
      </c>
      <c r="B413" t="s">
        <v>175</v>
      </c>
      <c r="C413">
        <v>2016</v>
      </c>
      <c r="D413" s="10">
        <v>3889267.46</v>
      </c>
      <c r="E413" s="10">
        <v>11493238.02</v>
      </c>
      <c r="F413" s="10">
        <v>3449654.44</v>
      </c>
      <c r="G413" s="10">
        <v>-1266198.7</v>
      </c>
      <c r="H413" s="10">
        <v>15382505.48</v>
      </c>
      <c r="I413" s="10">
        <v>4715853.1399999997</v>
      </c>
      <c r="J413" s="10">
        <v>30.66</v>
      </c>
    </row>
    <row r="414" spans="1:10" x14ac:dyDescent="0.25">
      <c r="A414">
        <v>193</v>
      </c>
      <c r="B414" t="s">
        <v>176</v>
      </c>
      <c r="C414">
        <v>2016</v>
      </c>
      <c r="D414" s="10">
        <v>6850398.8399999999</v>
      </c>
      <c r="E414" s="10">
        <v>36578833.380000003</v>
      </c>
      <c r="F414" s="10">
        <v>15693521.279999999</v>
      </c>
      <c r="G414" s="10">
        <v>1415363.07</v>
      </c>
      <c r="H414" s="10">
        <v>43429232.219999999</v>
      </c>
      <c r="I414" s="10">
        <v>14278158.210000001</v>
      </c>
      <c r="J414" s="10">
        <v>32.880000000000003</v>
      </c>
    </row>
    <row r="415" spans="1:10" x14ac:dyDescent="0.25">
      <c r="A415">
        <v>194</v>
      </c>
      <c r="B415" t="s">
        <v>177</v>
      </c>
      <c r="C415">
        <v>2016</v>
      </c>
      <c r="D415" s="10">
        <v>2148932.25</v>
      </c>
      <c r="E415" s="10">
        <v>18728313.010000002</v>
      </c>
      <c r="F415" s="10">
        <v>7419246.6500000004</v>
      </c>
      <c r="G415" s="10">
        <v>-54194.46</v>
      </c>
      <c r="H415" s="10">
        <v>20877245.260000002</v>
      </c>
      <c r="I415" s="10">
        <v>7473441.1100000003</v>
      </c>
      <c r="J415" s="10">
        <v>35.799999999999997</v>
      </c>
    </row>
    <row r="416" spans="1:10" x14ac:dyDescent="0.25">
      <c r="A416">
        <v>195</v>
      </c>
      <c r="B416" t="s">
        <v>178</v>
      </c>
      <c r="C416">
        <v>2016</v>
      </c>
      <c r="D416" s="10">
        <v>4334706.8600000003</v>
      </c>
      <c r="E416" s="10">
        <v>26395078.719999999</v>
      </c>
      <c r="F416" s="10">
        <v>12397449.050000001</v>
      </c>
      <c r="G416" s="10">
        <v>4398777.49</v>
      </c>
      <c r="H416" s="10">
        <v>30729785.579999998</v>
      </c>
      <c r="I416" s="10">
        <v>7998671.5599999996</v>
      </c>
      <c r="J416" s="10">
        <v>26.03</v>
      </c>
    </row>
    <row r="417" spans="1:10" x14ac:dyDescent="0.25">
      <c r="A417">
        <v>196</v>
      </c>
      <c r="B417" t="s">
        <v>179</v>
      </c>
      <c r="C417">
        <v>2016</v>
      </c>
      <c r="D417" s="10">
        <v>4327964</v>
      </c>
      <c r="E417" s="10">
        <v>42247153.829999998</v>
      </c>
      <c r="F417" s="10">
        <v>11503105.720000001</v>
      </c>
      <c r="G417" s="10">
        <v>-1765404.15</v>
      </c>
      <c r="H417" s="10">
        <v>46575117.829999998</v>
      </c>
      <c r="I417" s="10">
        <v>13268509.869999999</v>
      </c>
      <c r="J417" s="10">
        <v>28.49</v>
      </c>
    </row>
    <row r="418" spans="1:10" x14ac:dyDescent="0.25">
      <c r="A418">
        <v>197</v>
      </c>
      <c r="B418" t="s">
        <v>180</v>
      </c>
      <c r="C418">
        <v>2016</v>
      </c>
      <c r="D418" s="10">
        <v>16246102.060000001</v>
      </c>
      <c r="E418" s="10">
        <v>46791732.689999998</v>
      </c>
      <c r="F418" s="10">
        <v>76104392.939999998</v>
      </c>
      <c r="G418" s="10">
        <v>50353615.460000001</v>
      </c>
      <c r="H418" s="10">
        <v>63037834.75</v>
      </c>
      <c r="I418" s="10">
        <v>25750777.48</v>
      </c>
      <c r="J418" s="10">
        <v>40.85</v>
      </c>
    </row>
    <row r="419" spans="1:10" x14ac:dyDescent="0.25">
      <c r="A419">
        <v>198</v>
      </c>
      <c r="B419" t="s">
        <v>181</v>
      </c>
      <c r="C419">
        <v>2016</v>
      </c>
      <c r="D419" s="10">
        <v>3491909.75</v>
      </c>
      <c r="E419" s="10">
        <v>26632834.780000001</v>
      </c>
      <c r="F419" s="10">
        <v>8432459.0399999991</v>
      </c>
      <c r="G419" s="10">
        <v>588884.97</v>
      </c>
      <c r="H419" s="10">
        <v>30124744.530000001</v>
      </c>
      <c r="I419" s="10">
        <v>7843574.0700000003</v>
      </c>
      <c r="J419" s="10">
        <v>26.04</v>
      </c>
    </row>
    <row r="420" spans="1:10" x14ac:dyDescent="0.25">
      <c r="A420">
        <v>199</v>
      </c>
      <c r="B420" t="s">
        <v>182</v>
      </c>
      <c r="C420">
        <v>2016</v>
      </c>
      <c r="D420" s="10">
        <v>11701026.34</v>
      </c>
      <c r="E420" s="10">
        <v>44294997.109999999</v>
      </c>
      <c r="F420" s="10">
        <v>26374822.260000002</v>
      </c>
      <c r="G420" s="10">
        <v>9278870.6799999997</v>
      </c>
      <c r="H420" s="10">
        <v>55996023.450000003</v>
      </c>
      <c r="I420" s="10">
        <v>17095951.579999998</v>
      </c>
      <c r="J420" s="10">
        <v>30.53</v>
      </c>
    </row>
    <row r="421" spans="1:10" x14ac:dyDescent="0.25">
      <c r="A421">
        <v>391</v>
      </c>
      <c r="B421" t="s">
        <v>183</v>
      </c>
      <c r="C421">
        <v>2016</v>
      </c>
      <c r="D421" s="10">
        <v>2225491.44</v>
      </c>
      <c r="E421" s="10">
        <v>14491822.48</v>
      </c>
      <c r="F421" s="10">
        <v>3492089.92</v>
      </c>
      <c r="G421" s="10">
        <v>-1000504.42</v>
      </c>
      <c r="H421" s="10">
        <v>16717313.92</v>
      </c>
      <c r="I421" s="10">
        <v>4492594.34</v>
      </c>
      <c r="J421" s="10">
        <v>26.87</v>
      </c>
    </row>
    <row r="422" spans="1:10" x14ac:dyDescent="0.25">
      <c r="A422">
        <v>201</v>
      </c>
      <c r="B422" t="s">
        <v>184</v>
      </c>
      <c r="C422">
        <v>2016</v>
      </c>
      <c r="D422" s="10">
        <v>7224635.2999999998</v>
      </c>
      <c r="E422" s="10">
        <v>30947432.390000001</v>
      </c>
      <c r="F422" s="10">
        <v>20902810.329999998</v>
      </c>
      <c r="G422" s="10">
        <v>9225476.2400000002</v>
      </c>
      <c r="H422" s="10">
        <v>38172067.689999998</v>
      </c>
      <c r="I422" s="10">
        <v>11677334.09</v>
      </c>
      <c r="J422" s="10">
        <v>30.59</v>
      </c>
    </row>
    <row r="423" spans="1:10" x14ac:dyDescent="0.25">
      <c r="A423">
        <v>296</v>
      </c>
      <c r="B423" t="s">
        <v>185</v>
      </c>
      <c r="C423">
        <v>2016</v>
      </c>
      <c r="D423" s="10">
        <v>1007923.28</v>
      </c>
      <c r="E423" s="10">
        <v>10186212.25</v>
      </c>
      <c r="F423" s="10">
        <v>1566147.21</v>
      </c>
      <c r="G423" s="10">
        <v>-1470776.59</v>
      </c>
      <c r="H423" s="10">
        <v>11194135.529999999</v>
      </c>
      <c r="I423" s="10">
        <v>3036923.8</v>
      </c>
      <c r="J423" s="10">
        <v>27.13</v>
      </c>
    </row>
    <row r="424" spans="1:10" x14ac:dyDescent="0.25">
      <c r="A424">
        <v>248</v>
      </c>
      <c r="B424" t="s">
        <v>186</v>
      </c>
      <c r="C424">
        <v>2016</v>
      </c>
      <c r="D424" s="10">
        <v>18744495.98</v>
      </c>
      <c r="E424" s="10">
        <v>73597262.540000007</v>
      </c>
      <c r="F424" s="10">
        <v>36061920.270000003</v>
      </c>
      <c r="G424" s="10">
        <v>7177456.6600000001</v>
      </c>
      <c r="H424" s="10">
        <v>92341758.519999996</v>
      </c>
      <c r="I424" s="10">
        <v>28884463.609999999</v>
      </c>
      <c r="J424" s="10">
        <v>31.28</v>
      </c>
    </row>
    <row r="425" spans="1:10" x14ac:dyDescent="0.25">
      <c r="A425">
        <v>202</v>
      </c>
      <c r="B425" t="s">
        <v>187</v>
      </c>
      <c r="C425">
        <v>2016</v>
      </c>
      <c r="D425" s="10">
        <v>1245500.94</v>
      </c>
      <c r="E425" s="10">
        <v>14800046.609999999</v>
      </c>
      <c r="F425" s="10">
        <v>6080312.8099999996</v>
      </c>
      <c r="G425" s="10">
        <v>1024584.19</v>
      </c>
      <c r="H425" s="10">
        <v>16045547.550000001</v>
      </c>
      <c r="I425" s="10">
        <v>5055728.62</v>
      </c>
      <c r="J425" s="10">
        <v>31.51</v>
      </c>
    </row>
    <row r="426" spans="1:10" x14ac:dyDescent="0.25">
      <c r="A426">
        <v>203</v>
      </c>
      <c r="B426" t="s">
        <v>188</v>
      </c>
      <c r="C426">
        <v>2016</v>
      </c>
      <c r="D426" s="10">
        <v>598085.44999999995</v>
      </c>
      <c r="E426" s="10">
        <v>11608574.859999999</v>
      </c>
      <c r="F426" s="10">
        <v>2795765.5</v>
      </c>
      <c r="G426" s="10">
        <v>-378687.43</v>
      </c>
      <c r="H426" s="10">
        <v>12206660.310000001</v>
      </c>
      <c r="I426" s="10">
        <v>3174452.93</v>
      </c>
      <c r="J426" s="10">
        <v>26.01</v>
      </c>
    </row>
    <row r="427" spans="1:10" x14ac:dyDescent="0.25">
      <c r="A427">
        <v>204</v>
      </c>
      <c r="B427" t="s">
        <v>189</v>
      </c>
      <c r="C427">
        <v>2016</v>
      </c>
      <c r="D427" s="10">
        <v>7425679.29</v>
      </c>
      <c r="E427" s="10">
        <v>13799130.43</v>
      </c>
      <c r="F427" s="10">
        <v>5452801.4800000004</v>
      </c>
      <c r="G427" s="10">
        <v>-20799.64</v>
      </c>
      <c r="H427" s="10">
        <v>21224809.719999999</v>
      </c>
      <c r="I427" s="10">
        <v>5473601.1200000001</v>
      </c>
      <c r="J427" s="10">
        <v>25.79</v>
      </c>
    </row>
    <row r="428" spans="1:10" x14ac:dyDescent="0.25">
      <c r="A428">
        <v>207</v>
      </c>
      <c r="B428" t="s">
        <v>190</v>
      </c>
      <c r="C428">
        <v>2016</v>
      </c>
      <c r="D428" s="10">
        <v>4124044.58</v>
      </c>
      <c r="E428" s="10">
        <v>26376501.579999998</v>
      </c>
      <c r="F428" s="10">
        <v>12194951.460000001</v>
      </c>
      <c r="G428" s="10">
        <v>2693690.69</v>
      </c>
      <c r="H428" s="10">
        <v>30500546.16</v>
      </c>
      <c r="I428" s="10">
        <v>9501260.7699999996</v>
      </c>
      <c r="J428" s="10">
        <v>31.15</v>
      </c>
    </row>
    <row r="429" spans="1:10" x14ac:dyDescent="0.25">
      <c r="A429">
        <v>208</v>
      </c>
      <c r="B429" t="s">
        <v>191</v>
      </c>
      <c r="C429">
        <v>2016</v>
      </c>
      <c r="D429" s="10">
        <v>1006698.33</v>
      </c>
      <c r="E429" s="10">
        <v>11630008.65</v>
      </c>
      <c r="F429" s="10">
        <v>4244799.63</v>
      </c>
      <c r="G429" s="10">
        <v>395386.79</v>
      </c>
      <c r="H429" s="10">
        <v>12636706.98</v>
      </c>
      <c r="I429" s="10">
        <v>3849412.84</v>
      </c>
      <c r="J429" s="10">
        <v>30.46</v>
      </c>
    </row>
    <row r="430" spans="1:10" x14ac:dyDescent="0.25">
      <c r="A430">
        <v>209</v>
      </c>
      <c r="B430" t="s">
        <v>192</v>
      </c>
      <c r="C430">
        <v>2016</v>
      </c>
      <c r="D430" s="10">
        <v>888228.31</v>
      </c>
      <c r="E430" s="10">
        <v>10920806.279999999</v>
      </c>
      <c r="F430" s="10">
        <v>3991118.55</v>
      </c>
      <c r="G430" s="10">
        <v>695726.56</v>
      </c>
      <c r="H430" s="10">
        <v>11809034.59</v>
      </c>
      <c r="I430" s="10">
        <v>3295391.99</v>
      </c>
      <c r="J430" s="10">
        <v>27.91</v>
      </c>
    </row>
    <row r="431" spans="1:10" x14ac:dyDescent="0.25">
      <c r="A431">
        <v>211</v>
      </c>
      <c r="B431" t="s">
        <v>193</v>
      </c>
      <c r="C431">
        <v>2016</v>
      </c>
      <c r="D431" s="10">
        <v>705157.31</v>
      </c>
      <c r="E431" s="10">
        <v>15490750.859999999</v>
      </c>
      <c r="F431" s="10">
        <v>3542818.91</v>
      </c>
      <c r="G431" s="10">
        <v>-705170.6</v>
      </c>
      <c r="H431" s="10">
        <v>16195908.17</v>
      </c>
      <c r="I431" s="10">
        <v>4247989.51</v>
      </c>
      <c r="J431" s="10">
        <v>26.23</v>
      </c>
    </row>
    <row r="432" spans="1:10" x14ac:dyDescent="0.25">
      <c r="A432">
        <v>212</v>
      </c>
      <c r="B432" t="s">
        <v>194</v>
      </c>
      <c r="C432">
        <v>2016</v>
      </c>
      <c r="D432" s="10">
        <v>12258849.1</v>
      </c>
      <c r="E432" s="10">
        <v>52286331</v>
      </c>
      <c r="F432" s="10">
        <v>20728653.920000002</v>
      </c>
      <c r="G432" s="10">
        <v>1269792.1499999999</v>
      </c>
      <c r="H432" s="10">
        <v>64545180.100000001</v>
      </c>
      <c r="I432" s="10">
        <v>19458861.77</v>
      </c>
      <c r="J432" s="10">
        <v>30.15</v>
      </c>
    </row>
    <row r="433" spans="1:10" x14ac:dyDescent="0.25">
      <c r="A433">
        <v>213</v>
      </c>
      <c r="B433" t="s">
        <v>195</v>
      </c>
      <c r="C433">
        <v>2016</v>
      </c>
      <c r="D433" s="10">
        <v>538018.43999999994</v>
      </c>
      <c r="E433" s="10">
        <v>10498417.9</v>
      </c>
      <c r="F433" s="10">
        <v>1869446.93</v>
      </c>
      <c r="G433" s="10">
        <v>-1107120.75</v>
      </c>
      <c r="H433" s="10">
        <v>11036436.34</v>
      </c>
      <c r="I433" s="10">
        <v>2976567.68</v>
      </c>
      <c r="J433" s="10">
        <v>26.97</v>
      </c>
    </row>
    <row r="434" spans="1:10" x14ac:dyDescent="0.25">
      <c r="A434">
        <v>214</v>
      </c>
      <c r="B434" t="s">
        <v>196</v>
      </c>
      <c r="C434">
        <v>2016</v>
      </c>
      <c r="D434" s="10">
        <v>792606.93</v>
      </c>
      <c r="E434" s="10">
        <v>12131815.51</v>
      </c>
      <c r="F434" s="10">
        <v>3808403.75</v>
      </c>
      <c r="G434" s="10">
        <v>440970.86</v>
      </c>
      <c r="H434" s="10">
        <v>12924422.439999999</v>
      </c>
      <c r="I434" s="10">
        <v>3367432.89</v>
      </c>
      <c r="J434" s="10">
        <v>26.05</v>
      </c>
    </row>
    <row r="435" spans="1:10" x14ac:dyDescent="0.25">
      <c r="A435">
        <v>215</v>
      </c>
      <c r="B435" t="s">
        <v>197</v>
      </c>
      <c r="C435">
        <v>2016</v>
      </c>
      <c r="D435" s="10">
        <v>613784.61</v>
      </c>
      <c r="E435" s="10">
        <v>10069922.98</v>
      </c>
      <c r="F435" s="10">
        <v>2129996.9900000002</v>
      </c>
      <c r="G435" s="10">
        <v>-1079566.3999999999</v>
      </c>
      <c r="H435" s="10">
        <v>10683707.59</v>
      </c>
      <c r="I435" s="10">
        <v>3209563.39</v>
      </c>
      <c r="J435" s="10">
        <v>30.04</v>
      </c>
    </row>
    <row r="436" spans="1:10" x14ac:dyDescent="0.25">
      <c r="A436">
        <v>216</v>
      </c>
      <c r="B436" t="s">
        <v>198</v>
      </c>
      <c r="C436">
        <v>2016</v>
      </c>
      <c r="D436" s="10">
        <v>516257.25</v>
      </c>
      <c r="E436" s="10">
        <v>11582194.75</v>
      </c>
      <c r="F436" s="10">
        <v>3019183.17</v>
      </c>
      <c r="G436" s="10">
        <v>-291893.03999999998</v>
      </c>
      <c r="H436" s="10">
        <v>12098452</v>
      </c>
      <c r="I436" s="10">
        <v>3311076.21</v>
      </c>
      <c r="J436" s="10">
        <v>27.37</v>
      </c>
    </row>
    <row r="437" spans="1:10" x14ac:dyDescent="0.25">
      <c r="A437">
        <v>217</v>
      </c>
      <c r="B437" t="s">
        <v>199</v>
      </c>
      <c r="C437">
        <v>2016</v>
      </c>
      <c r="D437" s="10">
        <v>1034564.99</v>
      </c>
      <c r="E437" s="10">
        <v>11371851.92</v>
      </c>
      <c r="F437" s="10">
        <v>6097268.46</v>
      </c>
      <c r="G437" s="10">
        <v>2432500.37</v>
      </c>
      <c r="H437" s="10">
        <v>12406416.91</v>
      </c>
      <c r="I437" s="10">
        <v>3664768.09</v>
      </c>
      <c r="J437" s="10">
        <v>29.54</v>
      </c>
    </row>
    <row r="438" spans="1:10" x14ac:dyDescent="0.25">
      <c r="A438">
        <v>294</v>
      </c>
      <c r="B438" t="s">
        <v>200</v>
      </c>
      <c r="C438">
        <v>2016</v>
      </c>
      <c r="D438" s="10">
        <v>1108198.46</v>
      </c>
      <c r="E438" s="10">
        <v>15508739.43</v>
      </c>
      <c r="F438" s="10">
        <v>4363980.74</v>
      </c>
      <c r="G438" s="10">
        <v>-747750.03</v>
      </c>
      <c r="H438" s="10">
        <v>16616937.890000001</v>
      </c>
      <c r="I438" s="10">
        <v>5111730.7699999996</v>
      </c>
      <c r="J438" s="10">
        <v>30.76</v>
      </c>
    </row>
    <row r="439" spans="1:10" x14ac:dyDescent="0.25">
      <c r="A439">
        <v>218</v>
      </c>
      <c r="B439" t="s">
        <v>201</v>
      </c>
      <c r="C439">
        <v>2016</v>
      </c>
      <c r="D439" s="10">
        <v>10997202.109999999</v>
      </c>
      <c r="E439" s="10">
        <v>38077715.619999997</v>
      </c>
      <c r="F439" s="10">
        <v>51970113.119999997</v>
      </c>
      <c r="G439" s="10">
        <v>36888286.159999996</v>
      </c>
      <c r="H439" s="10">
        <v>49074917.729999997</v>
      </c>
      <c r="I439" s="10">
        <v>15081826.960000001</v>
      </c>
      <c r="J439" s="10">
        <v>30.73</v>
      </c>
    </row>
    <row r="440" spans="1:10" x14ac:dyDescent="0.25">
      <c r="A440">
        <v>298</v>
      </c>
      <c r="B440" t="s">
        <v>202</v>
      </c>
      <c r="C440">
        <v>2016</v>
      </c>
      <c r="D440" s="10">
        <v>2334562.7599999998</v>
      </c>
      <c r="E440" s="10">
        <v>10927575.75</v>
      </c>
      <c r="F440" s="10">
        <v>4228553.76</v>
      </c>
      <c r="G440" s="10">
        <v>844636.99</v>
      </c>
      <c r="H440" s="10">
        <v>13262138.51</v>
      </c>
      <c r="I440" s="10">
        <v>3383916.77</v>
      </c>
      <c r="J440" s="10">
        <v>25.52</v>
      </c>
    </row>
    <row r="441" spans="1:10" x14ac:dyDescent="0.25">
      <c r="A441">
        <v>220</v>
      </c>
      <c r="B441" t="s">
        <v>203</v>
      </c>
      <c r="C441">
        <v>2016</v>
      </c>
      <c r="D441" s="10">
        <v>1058039.02</v>
      </c>
      <c r="E441" s="10">
        <v>11514512.9</v>
      </c>
      <c r="F441" s="10">
        <v>4623251.32</v>
      </c>
      <c r="G441" s="10">
        <v>1294191.44</v>
      </c>
      <c r="H441" s="10">
        <v>12572551.92</v>
      </c>
      <c r="I441" s="10">
        <v>3329059.88</v>
      </c>
      <c r="J441" s="10">
        <v>26.48</v>
      </c>
    </row>
    <row r="442" spans="1:10" x14ac:dyDescent="0.25">
      <c r="A442">
        <v>221</v>
      </c>
      <c r="B442" t="s">
        <v>204</v>
      </c>
      <c r="C442">
        <v>2016</v>
      </c>
      <c r="D442" s="10">
        <v>1150499.3500000001</v>
      </c>
      <c r="E442" s="10">
        <v>21290420.399999999</v>
      </c>
      <c r="F442" s="10">
        <v>9120276.9100000001</v>
      </c>
      <c r="G442" s="10">
        <v>933449.78</v>
      </c>
      <c r="H442" s="10">
        <v>22440919.75</v>
      </c>
      <c r="I442" s="10">
        <v>8186827.1299999999</v>
      </c>
      <c r="J442" s="10">
        <v>36.479999999999997</v>
      </c>
    </row>
    <row r="443" spans="1:10" x14ac:dyDescent="0.25">
      <c r="A443">
        <v>222</v>
      </c>
      <c r="B443" t="s">
        <v>205</v>
      </c>
      <c r="C443">
        <v>2016</v>
      </c>
      <c r="D443" s="10">
        <v>385062.83</v>
      </c>
      <c r="E443" s="10">
        <v>10562456.27</v>
      </c>
      <c r="F443" s="10">
        <v>1638087.01</v>
      </c>
      <c r="G443" s="10">
        <v>-1340508.6499999999</v>
      </c>
      <c r="H443" s="10">
        <v>10947519.1</v>
      </c>
      <c r="I443" s="10">
        <v>2978595.66</v>
      </c>
      <c r="J443" s="10">
        <v>27.21</v>
      </c>
    </row>
    <row r="444" spans="1:10" x14ac:dyDescent="0.25">
      <c r="A444">
        <v>224</v>
      </c>
      <c r="B444" t="s">
        <v>206</v>
      </c>
      <c r="C444">
        <v>2016</v>
      </c>
      <c r="D444" s="10">
        <v>7867800.54</v>
      </c>
      <c r="E444" s="10">
        <v>35701246.329999998</v>
      </c>
      <c r="F444" s="10">
        <v>15761285.15</v>
      </c>
      <c r="G444" s="10">
        <v>4744505.38</v>
      </c>
      <c r="H444" s="10">
        <v>43569046.869999997</v>
      </c>
      <c r="I444" s="10">
        <v>11016779.77</v>
      </c>
      <c r="J444" s="10">
        <v>25.29</v>
      </c>
    </row>
    <row r="445" spans="1:10" x14ac:dyDescent="0.25">
      <c r="A445">
        <v>225</v>
      </c>
      <c r="B445" t="s">
        <v>207</v>
      </c>
      <c r="C445">
        <v>2016</v>
      </c>
      <c r="D445" s="10">
        <v>1165873.1299999999</v>
      </c>
      <c r="E445" s="10">
        <v>13810450.939999999</v>
      </c>
      <c r="F445" s="10">
        <v>4020789.79</v>
      </c>
      <c r="G445" s="10">
        <v>-185429.72</v>
      </c>
      <c r="H445" s="10">
        <v>14976324.07</v>
      </c>
      <c r="I445" s="10">
        <v>4206219.51</v>
      </c>
      <c r="J445" s="10">
        <v>28.09</v>
      </c>
    </row>
    <row r="446" spans="1:10" x14ac:dyDescent="0.25">
      <c r="A446">
        <v>226</v>
      </c>
      <c r="B446" t="s">
        <v>208</v>
      </c>
      <c r="C446">
        <v>2016</v>
      </c>
      <c r="D446" s="10">
        <v>6047477.1500000004</v>
      </c>
      <c r="E446" s="10">
        <v>32621368.940000001</v>
      </c>
      <c r="F446" s="10">
        <v>14085062.439999999</v>
      </c>
      <c r="G446" s="10">
        <v>2732621.28</v>
      </c>
      <c r="H446" s="10">
        <v>38668846.090000004</v>
      </c>
      <c r="I446" s="10">
        <v>11352441.16</v>
      </c>
      <c r="J446" s="10">
        <v>29.36</v>
      </c>
    </row>
    <row r="447" spans="1:10" x14ac:dyDescent="0.25">
      <c r="A447">
        <v>227</v>
      </c>
      <c r="B447" t="s">
        <v>209</v>
      </c>
      <c r="C447">
        <v>2016</v>
      </c>
      <c r="D447" s="10">
        <v>596198.82999999996</v>
      </c>
      <c r="E447" s="10">
        <v>11224411.449999999</v>
      </c>
      <c r="F447" s="10">
        <v>4124078.29</v>
      </c>
      <c r="G447" s="10">
        <v>379336</v>
      </c>
      <c r="H447" s="10">
        <v>11820610.279999999</v>
      </c>
      <c r="I447" s="10">
        <v>3744742.29</v>
      </c>
      <c r="J447" s="10">
        <v>31.68</v>
      </c>
    </row>
    <row r="448" spans="1:10" x14ac:dyDescent="0.25">
      <c r="A448">
        <v>393</v>
      </c>
      <c r="B448" t="s">
        <v>210</v>
      </c>
      <c r="C448">
        <v>2016</v>
      </c>
      <c r="D448" s="10">
        <v>139304.53</v>
      </c>
      <c r="E448" s="10">
        <v>11670336.859999999</v>
      </c>
      <c r="F448" s="10">
        <v>1388124.21</v>
      </c>
      <c r="G448" s="10">
        <v>-1651452.96</v>
      </c>
      <c r="H448" s="10">
        <v>11809641.390000001</v>
      </c>
      <c r="I448" s="10">
        <v>3039577.17</v>
      </c>
      <c r="J448" s="10">
        <v>25.74</v>
      </c>
    </row>
    <row r="449" spans="1:10" x14ac:dyDescent="0.25">
      <c r="A449">
        <v>229</v>
      </c>
      <c r="B449" t="s">
        <v>211</v>
      </c>
      <c r="C449">
        <v>2016</v>
      </c>
      <c r="D449" s="10">
        <v>34359947.259999998</v>
      </c>
      <c r="E449" s="10">
        <v>174383275.94</v>
      </c>
      <c r="F449" s="10">
        <v>90904376.739999995</v>
      </c>
      <c r="G449" s="10">
        <v>38613650.039999999</v>
      </c>
      <c r="H449" s="10">
        <v>208743223.19999999</v>
      </c>
      <c r="I449" s="10">
        <v>52290726.700000003</v>
      </c>
      <c r="J449" s="10">
        <v>25.05</v>
      </c>
    </row>
    <row r="450" spans="1:10" x14ac:dyDescent="0.25">
      <c r="A450">
        <v>230</v>
      </c>
      <c r="B450" t="s">
        <v>212</v>
      </c>
      <c r="C450">
        <v>2016</v>
      </c>
      <c r="D450" s="10">
        <v>2503279.5299999998</v>
      </c>
      <c r="E450" s="10">
        <v>19740496.460000001</v>
      </c>
      <c r="F450" s="10">
        <v>7343629.5099999998</v>
      </c>
      <c r="G450" s="10">
        <v>157538.12</v>
      </c>
      <c r="H450" s="10">
        <v>22243775.989999998</v>
      </c>
      <c r="I450" s="10">
        <v>7186091.3899999997</v>
      </c>
      <c r="J450" s="10">
        <v>32.31</v>
      </c>
    </row>
    <row r="451" spans="1:10" x14ac:dyDescent="0.25">
      <c r="A451">
        <v>231</v>
      </c>
      <c r="B451" t="s">
        <v>213</v>
      </c>
      <c r="C451">
        <v>2016</v>
      </c>
      <c r="D451" s="10">
        <v>6021721.9400000004</v>
      </c>
      <c r="E451" s="10">
        <v>32379804.379999999</v>
      </c>
      <c r="F451" s="10">
        <v>12864450.470000001</v>
      </c>
      <c r="G451" s="10">
        <v>874153.04</v>
      </c>
      <c r="H451" s="10">
        <v>38401526.32</v>
      </c>
      <c r="I451" s="10">
        <v>11990297.43</v>
      </c>
      <c r="J451" s="10">
        <v>31.22</v>
      </c>
    </row>
    <row r="452" spans="1:10" x14ac:dyDescent="0.25">
      <c r="A452">
        <v>232</v>
      </c>
      <c r="B452" t="s">
        <v>214</v>
      </c>
      <c r="C452">
        <v>2016</v>
      </c>
      <c r="D452" s="10">
        <v>450942.08</v>
      </c>
      <c r="E452" s="10">
        <v>10576095.65</v>
      </c>
      <c r="F452" s="10">
        <v>4256435.33</v>
      </c>
      <c r="G452" s="10">
        <v>1147968.6200000001</v>
      </c>
      <c r="H452" s="10">
        <v>11027037.73</v>
      </c>
      <c r="I452" s="10">
        <v>3108466.71</v>
      </c>
      <c r="J452" s="10">
        <v>28.19</v>
      </c>
    </row>
    <row r="453" spans="1:10" x14ac:dyDescent="0.25">
      <c r="A453">
        <v>234</v>
      </c>
      <c r="B453" t="s">
        <v>215</v>
      </c>
      <c r="C453">
        <v>2016</v>
      </c>
      <c r="D453" s="10">
        <v>634528.35</v>
      </c>
      <c r="E453" s="10">
        <v>10364754.289999999</v>
      </c>
      <c r="F453" s="10">
        <v>2739734.62</v>
      </c>
      <c r="G453" s="10">
        <v>-378118.78</v>
      </c>
      <c r="H453" s="10">
        <v>10999282.640000001</v>
      </c>
      <c r="I453" s="10">
        <v>3117853.4</v>
      </c>
      <c r="J453" s="10">
        <v>28.35</v>
      </c>
    </row>
    <row r="454" spans="1:10" x14ac:dyDescent="0.25">
      <c r="A454">
        <v>235</v>
      </c>
      <c r="B454" t="s">
        <v>216</v>
      </c>
      <c r="C454">
        <v>2016</v>
      </c>
      <c r="D454" s="10">
        <v>291130.83</v>
      </c>
      <c r="E454" s="10">
        <v>9770396.2400000002</v>
      </c>
      <c r="F454" s="10">
        <v>2677646.27</v>
      </c>
      <c r="G454" s="10">
        <v>-246879.13</v>
      </c>
      <c r="H454" s="10">
        <v>10061527.07</v>
      </c>
      <c r="I454" s="10">
        <v>2924525.4</v>
      </c>
      <c r="J454" s="10">
        <v>29.07</v>
      </c>
    </row>
    <row r="455" spans="1:10" x14ac:dyDescent="0.25">
      <c r="A455">
        <v>279</v>
      </c>
      <c r="B455" t="s">
        <v>217</v>
      </c>
      <c r="C455">
        <v>2016</v>
      </c>
      <c r="D455" s="10">
        <v>1971880.43</v>
      </c>
      <c r="E455" s="10">
        <v>13985286.27</v>
      </c>
      <c r="F455" s="10">
        <v>5548974.1299999999</v>
      </c>
      <c r="G455" s="10">
        <v>446429.76</v>
      </c>
      <c r="H455" s="10">
        <v>15957166.699999999</v>
      </c>
      <c r="I455" s="10">
        <v>5102544.37</v>
      </c>
      <c r="J455" s="10">
        <v>31.98</v>
      </c>
    </row>
    <row r="456" spans="1:10" x14ac:dyDescent="0.25">
      <c r="A456">
        <v>236</v>
      </c>
      <c r="B456" t="s">
        <v>218</v>
      </c>
      <c r="C456">
        <v>2016</v>
      </c>
      <c r="D456" s="10">
        <v>503748.76</v>
      </c>
      <c r="E456" s="10">
        <v>9966439.1999999993</v>
      </c>
      <c r="F456" s="10">
        <v>2844256.39</v>
      </c>
      <c r="G456" s="10">
        <v>-463993.53</v>
      </c>
      <c r="H456" s="10">
        <v>10470187.960000001</v>
      </c>
      <c r="I456" s="10">
        <v>3308249.92</v>
      </c>
      <c r="J456" s="10">
        <v>31.6</v>
      </c>
    </row>
    <row r="457" spans="1:10" x14ac:dyDescent="0.25">
      <c r="A457">
        <v>237</v>
      </c>
      <c r="B457" t="s">
        <v>219</v>
      </c>
      <c r="C457">
        <v>2016</v>
      </c>
      <c r="D457" s="10">
        <v>24359114.550000001</v>
      </c>
      <c r="E457" s="10">
        <v>72635896.930000007</v>
      </c>
      <c r="F457" s="10">
        <v>51675154.43</v>
      </c>
      <c r="G457" s="10">
        <v>23541456.129999999</v>
      </c>
      <c r="H457" s="10">
        <v>96995011.480000004</v>
      </c>
      <c r="I457" s="10">
        <v>28133698.300000001</v>
      </c>
      <c r="J457" s="10">
        <v>29.01</v>
      </c>
    </row>
    <row r="458" spans="1:10" x14ac:dyDescent="0.25">
      <c r="A458">
        <v>238</v>
      </c>
      <c r="B458" t="s">
        <v>220</v>
      </c>
      <c r="C458">
        <v>2016</v>
      </c>
      <c r="D458" s="10">
        <v>496486.68</v>
      </c>
      <c r="E458" s="10">
        <v>12327692.83</v>
      </c>
      <c r="F458" s="10">
        <v>3506732.56</v>
      </c>
      <c r="G458" s="10">
        <v>-1033082.14</v>
      </c>
      <c r="H458" s="10">
        <v>12824179.51</v>
      </c>
      <c r="I458" s="10">
        <v>4539814.7</v>
      </c>
      <c r="J458" s="10">
        <v>35.4</v>
      </c>
    </row>
    <row r="459" spans="1:10" x14ac:dyDescent="0.25">
      <c r="A459">
        <v>239</v>
      </c>
      <c r="B459" t="s">
        <v>221</v>
      </c>
      <c r="C459">
        <v>2016</v>
      </c>
      <c r="D459" s="10">
        <v>861416.94</v>
      </c>
      <c r="E459" s="10">
        <v>12128242.810000001</v>
      </c>
      <c r="F459" s="10">
        <v>3473564.08</v>
      </c>
      <c r="G459" s="10">
        <v>-487352.05</v>
      </c>
      <c r="H459" s="10">
        <v>12989659.75</v>
      </c>
      <c r="I459" s="10">
        <v>3960916.13</v>
      </c>
      <c r="J459" s="10">
        <v>30.49</v>
      </c>
    </row>
    <row r="460" spans="1:10" x14ac:dyDescent="0.25">
      <c r="A460">
        <v>240</v>
      </c>
      <c r="B460" t="s">
        <v>222</v>
      </c>
      <c r="C460">
        <v>2016</v>
      </c>
      <c r="D460" s="10">
        <v>1754183.82</v>
      </c>
      <c r="E460" s="10">
        <v>20652150.300000001</v>
      </c>
      <c r="F460" s="10">
        <v>6174633.8600000003</v>
      </c>
      <c r="G460" s="10">
        <v>-445704.03</v>
      </c>
      <c r="H460" s="10">
        <v>22406334.120000001</v>
      </c>
      <c r="I460" s="10">
        <v>6620337.8899999997</v>
      </c>
      <c r="J460" s="10">
        <v>29.55</v>
      </c>
    </row>
    <row r="461" spans="1:10" x14ac:dyDescent="0.25">
      <c r="A461">
        <v>284</v>
      </c>
      <c r="B461" t="s">
        <v>223</v>
      </c>
      <c r="C461">
        <v>2016</v>
      </c>
      <c r="D461" s="10">
        <v>271652.94</v>
      </c>
      <c r="E461" s="10">
        <v>10160206.73</v>
      </c>
      <c r="F461" s="10">
        <v>3719568.81</v>
      </c>
      <c r="G461" s="10">
        <v>-240758.58</v>
      </c>
      <c r="H461" s="10">
        <v>10431859.67</v>
      </c>
      <c r="I461" s="10">
        <v>3960327.39</v>
      </c>
      <c r="J461" s="10">
        <v>37.96</v>
      </c>
    </row>
    <row r="462" spans="1:10" x14ac:dyDescent="0.25">
      <c r="A462">
        <v>241</v>
      </c>
      <c r="B462" t="s">
        <v>224</v>
      </c>
      <c r="C462">
        <v>2016</v>
      </c>
      <c r="D462" s="10">
        <v>7622558.7999999998</v>
      </c>
      <c r="E462" s="10">
        <v>37302714.299999997</v>
      </c>
      <c r="F462" s="10">
        <v>19945745.390000001</v>
      </c>
      <c r="G462" s="10">
        <v>5025089.6500000004</v>
      </c>
      <c r="H462" s="10">
        <v>44925273.100000001</v>
      </c>
      <c r="I462" s="10">
        <v>14920655.74</v>
      </c>
      <c r="J462" s="10">
        <v>33.21</v>
      </c>
    </row>
    <row r="463" spans="1:10" x14ac:dyDescent="0.25">
      <c r="A463">
        <v>243</v>
      </c>
      <c r="B463" t="s">
        <v>225</v>
      </c>
      <c r="C463">
        <v>2016</v>
      </c>
      <c r="D463" s="10">
        <v>1759081.24</v>
      </c>
      <c r="E463" s="10">
        <v>17911132.16</v>
      </c>
      <c r="F463" s="10">
        <v>6594594.2300000004</v>
      </c>
      <c r="G463" s="10">
        <v>953032.28</v>
      </c>
      <c r="H463" s="10">
        <v>19670213.399999999</v>
      </c>
      <c r="I463" s="10">
        <v>5641561.9500000002</v>
      </c>
      <c r="J463" s="10">
        <v>28.68</v>
      </c>
    </row>
    <row r="464" spans="1:10" x14ac:dyDescent="0.25">
      <c r="A464">
        <v>244</v>
      </c>
      <c r="B464" t="s">
        <v>226</v>
      </c>
      <c r="C464">
        <v>2016</v>
      </c>
      <c r="D464" s="10">
        <v>636871.19999999995</v>
      </c>
      <c r="E464" s="10">
        <v>13193961.5</v>
      </c>
      <c r="F464" s="10">
        <v>3069004.98</v>
      </c>
      <c r="G464" s="10">
        <v>-1406106.59</v>
      </c>
      <c r="H464" s="10">
        <v>13830832.699999999</v>
      </c>
      <c r="I464" s="10">
        <v>4475111.57</v>
      </c>
      <c r="J464" s="10">
        <v>32.36</v>
      </c>
    </row>
    <row r="465" spans="1:10" x14ac:dyDescent="0.25">
      <c r="A465">
        <v>394</v>
      </c>
      <c r="B465" t="s">
        <v>227</v>
      </c>
      <c r="C465">
        <v>2016</v>
      </c>
      <c r="D465" s="10">
        <v>48584665.039999999</v>
      </c>
      <c r="E465" s="10">
        <v>90115547.629999995</v>
      </c>
      <c r="F465" s="10">
        <v>106276584.13</v>
      </c>
      <c r="G465" s="10">
        <v>69219124.060000002</v>
      </c>
      <c r="H465" s="10">
        <v>138700212.66999999</v>
      </c>
      <c r="I465" s="10">
        <v>37057460.07</v>
      </c>
      <c r="J465" s="10">
        <v>26.72</v>
      </c>
    </row>
    <row r="466" spans="1:10" x14ac:dyDescent="0.25">
      <c r="A466">
        <v>245</v>
      </c>
      <c r="B466" t="s">
        <v>228</v>
      </c>
      <c r="C466">
        <v>2016</v>
      </c>
      <c r="D466" s="10">
        <v>908087.63</v>
      </c>
      <c r="E466" s="10">
        <v>10537108.560000001</v>
      </c>
      <c r="F466" s="10">
        <v>2540124.91</v>
      </c>
      <c r="G466" s="10">
        <v>-676000.48</v>
      </c>
      <c r="H466" s="10">
        <v>11445196.189999999</v>
      </c>
      <c r="I466" s="10">
        <v>3216125.39</v>
      </c>
      <c r="J466" s="10">
        <v>28.1</v>
      </c>
    </row>
    <row r="467" spans="1:10" x14ac:dyDescent="0.25">
      <c r="A467">
        <v>246</v>
      </c>
      <c r="B467" t="s">
        <v>229</v>
      </c>
      <c r="C467">
        <v>2016</v>
      </c>
      <c r="D467" s="10">
        <v>3495685.22</v>
      </c>
      <c r="E467" s="10">
        <v>19606443.280000001</v>
      </c>
      <c r="F467" s="10">
        <v>10168228.6</v>
      </c>
      <c r="G467" s="10">
        <v>2309649.4300000002</v>
      </c>
      <c r="H467" s="10">
        <v>23102128.5</v>
      </c>
      <c r="I467" s="10">
        <v>7858579.1699999999</v>
      </c>
      <c r="J467" s="10">
        <v>34.020000000000003</v>
      </c>
    </row>
    <row r="468" spans="1:10" x14ac:dyDescent="0.25">
      <c r="A468">
        <v>247</v>
      </c>
      <c r="B468" t="s">
        <v>230</v>
      </c>
      <c r="C468">
        <v>2016</v>
      </c>
      <c r="D468" s="10">
        <v>1032230.99</v>
      </c>
      <c r="E468" s="10">
        <v>16770473.67</v>
      </c>
      <c r="F468" s="10">
        <v>7118672.0999999996</v>
      </c>
      <c r="G468" s="10">
        <v>2067865.04</v>
      </c>
      <c r="H468" s="10">
        <v>17802704.66</v>
      </c>
      <c r="I468" s="10">
        <v>5050807.0599999996</v>
      </c>
      <c r="J468" s="10">
        <v>28.37</v>
      </c>
    </row>
    <row r="469" spans="1:10" x14ac:dyDescent="0.25">
      <c r="A469">
        <v>282</v>
      </c>
      <c r="B469" t="s">
        <v>231</v>
      </c>
      <c r="C469">
        <v>2016</v>
      </c>
      <c r="D469" s="10">
        <v>448254.2</v>
      </c>
      <c r="E469" s="10">
        <v>10958839.880000001</v>
      </c>
      <c r="F469" s="10">
        <v>4179358.08</v>
      </c>
      <c r="G469" s="10">
        <v>1374378.55</v>
      </c>
      <c r="H469" s="10">
        <v>11407094.08</v>
      </c>
      <c r="I469" s="10">
        <v>2804979.53</v>
      </c>
      <c r="J469" s="10">
        <v>24.59</v>
      </c>
    </row>
    <row r="470" spans="1:10" x14ac:dyDescent="0.25">
      <c r="A470">
        <v>395</v>
      </c>
      <c r="B470" t="s">
        <v>232</v>
      </c>
      <c r="C470">
        <v>2016</v>
      </c>
      <c r="D470" s="10">
        <v>1237084.45</v>
      </c>
      <c r="E470" s="10">
        <v>14314058.689999999</v>
      </c>
      <c r="F470" s="10">
        <v>4778616.76</v>
      </c>
      <c r="G470" s="10">
        <v>-32640.54</v>
      </c>
      <c r="H470" s="10">
        <v>15551143.140000001</v>
      </c>
      <c r="I470" s="10">
        <v>4811257.3</v>
      </c>
      <c r="J470" s="10">
        <v>30.94</v>
      </c>
    </row>
  </sheetData>
  <autoFilter ref="A1:J470">
    <filterColumn colId="2">
      <filters>
        <filter val="20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242"/>
  <sheetViews>
    <sheetView workbookViewId="0">
      <selection activeCell="I28" sqref="I28"/>
    </sheetView>
  </sheetViews>
  <sheetFormatPr defaultRowHeight="15" x14ac:dyDescent="0.25"/>
  <cols>
    <col min="1" max="1" width="14.140625" bestFit="1" customWidth="1"/>
    <col min="2" max="2" width="28.7109375" style="1" bestFit="1" customWidth="1"/>
    <col min="3" max="3" width="14.42578125" style="1" bestFit="1" customWidth="1"/>
    <col min="4" max="4" width="24.85546875" style="1" bestFit="1" customWidth="1"/>
    <col min="5" max="5" width="32.42578125" style="1" bestFit="1" customWidth="1"/>
    <col min="6" max="7" width="17.7109375" style="1" bestFit="1" customWidth="1"/>
    <col min="8" max="8" width="16.7109375" style="1" bestFit="1" customWidth="1"/>
    <col min="9" max="9" width="17" style="1" bestFit="1" customWidth="1"/>
    <col min="10" max="10" width="9.140625" style="1"/>
  </cols>
  <sheetData>
    <row r="1" spans="1:11" x14ac:dyDescent="0.25">
      <c r="A1" t="s">
        <v>0</v>
      </c>
      <c r="B1" s="1" t="s">
        <v>1</v>
      </c>
      <c r="C1" s="1" t="s">
        <v>267</v>
      </c>
      <c r="D1" s="1" t="s">
        <v>275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t="s">
        <v>274</v>
      </c>
    </row>
    <row r="2" spans="1:11" s="2" customFormat="1" x14ac:dyDescent="0.25">
      <c r="A2" s="2">
        <v>386</v>
      </c>
      <c r="B2" s="12" t="s">
        <v>239</v>
      </c>
      <c r="C2" s="3">
        <v>6520168.7599999998</v>
      </c>
      <c r="D2" s="3">
        <v>0</v>
      </c>
      <c r="E2" s="3">
        <v>4235082.6100000003</v>
      </c>
      <c r="F2" s="3">
        <v>2185746.06</v>
      </c>
      <c r="G2" s="3">
        <v>0</v>
      </c>
      <c r="H2" s="3">
        <v>0</v>
      </c>
      <c r="I2" s="3">
        <v>64.95</v>
      </c>
      <c r="J2" s="3">
        <v>33.520000000000003</v>
      </c>
      <c r="K2" s="2">
        <v>1.52</v>
      </c>
    </row>
    <row r="3" spans="1:11" x14ac:dyDescent="0.25">
      <c r="A3">
        <v>1</v>
      </c>
      <c r="B3" s="1" t="s">
        <v>240</v>
      </c>
      <c r="C3" s="1">
        <v>4618016.87</v>
      </c>
      <c r="D3" s="1">
        <v>0</v>
      </c>
      <c r="E3" s="1">
        <v>3825847.3</v>
      </c>
      <c r="F3" s="1">
        <v>696372.61</v>
      </c>
      <c r="G3" s="1">
        <v>0</v>
      </c>
      <c r="H3" s="1">
        <v>0</v>
      </c>
      <c r="I3" s="1">
        <v>82.85</v>
      </c>
      <c r="J3" s="1">
        <v>15.08</v>
      </c>
      <c r="K3">
        <v>2.0699999999999998</v>
      </c>
    </row>
    <row r="4" spans="1:11" x14ac:dyDescent="0.25">
      <c r="A4">
        <v>249</v>
      </c>
      <c r="B4" s="1" t="s">
        <v>241</v>
      </c>
      <c r="C4" s="1">
        <v>8257865.7000000002</v>
      </c>
      <c r="D4" s="1">
        <v>0</v>
      </c>
      <c r="E4" s="1">
        <v>6380469.6100000003</v>
      </c>
      <c r="F4" s="1">
        <v>1427262.98</v>
      </c>
      <c r="G4" s="1">
        <v>0</v>
      </c>
      <c r="H4" s="1">
        <v>0</v>
      </c>
      <c r="I4" s="1">
        <v>77.27</v>
      </c>
      <c r="J4" s="1">
        <v>17.28</v>
      </c>
      <c r="K4">
        <v>5.45</v>
      </c>
    </row>
    <row r="5" spans="1:11" x14ac:dyDescent="0.25">
      <c r="A5">
        <v>2</v>
      </c>
      <c r="B5" s="1" t="s">
        <v>242</v>
      </c>
      <c r="C5" s="1">
        <v>783632.1</v>
      </c>
      <c r="D5" s="1">
        <v>0</v>
      </c>
      <c r="E5" s="1">
        <v>530434.06999999995</v>
      </c>
      <c r="F5" s="1">
        <v>319448.24</v>
      </c>
      <c r="G5" s="1">
        <v>0</v>
      </c>
      <c r="H5" s="1">
        <v>4667.5</v>
      </c>
      <c r="I5" s="1">
        <v>67.69</v>
      </c>
      <c r="J5" s="1">
        <v>40.17</v>
      </c>
      <c r="K5">
        <v>-7.86</v>
      </c>
    </row>
    <row r="6" spans="1:11" x14ac:dyDescent="0.25">
      <c r="A6">
        <v>3</v>
      </c>
      <c r="B6" s="1" t="s">
        <v>10</v>
      </c>
      <c r="C6" s="1">
        <v>2208008.39</v>
      </c>
      <c r="D6" s="1">
        <v>0</v>
      </c>
      <c r="E6" s="1">
        <v>1506743.07</v>
      </c>
      <c r="F6" s="1">
        <v>718560.48</v>
      </c>
      <c r="G6" s="1">
        <v>0</v>
      </c>
      <c r="H6" s="1">
        <v>9130.42</v>
      </c>
      <c r="I6" s="1">
        <v>68.239999999999995</v>
      </c>
      <c r="J6" s="1">
        <v>32.130000000000003</v>
      </c>
      <c r="K6">
        <v>-0.37</v>
      </c>
    </row>
    <row r="7" spans="1:11" x14ac:dyDescent="0.25">
      <c r="A7">
        <v>4</v>
      </c>
      <c r="B7" s="1" t="s">
        <v>11</v>
      </c>
      <c r="C7" s="1">
        <v>776745.7</v>
      </c>
      <c r="D7" s="1">
        <v>0</v>
      </c>
      <c r="E7" s="1">
        <v>791393.67</v>
      </c>
      <c r="F7" s="1">
        <v>18601.02</v>
      </c>
      <c r="G7" s="1">
        <v>23354.09</v>
      </c>
      <c r="H7" s="1">
        <v>0</v>
      </c>
      <c r="I7" s="1">
        <v>98.88</v>
      </c>
      <c r="J7" s="1">
        <v>2.39</v>
      </c>
      <c r="K7">
        <v>-1.27</v>
      </c>
    </row>
    <row r="8" spans="1:11" x14ac:dyDescent="0.25">
      <c r="A8">
        <v>387</v>
      </c>
      <c r="B8" s="1" t="s">
        <v>12</v>
      </c>
      <c r="C8" s="1">
        <v>77427403.319999993</v>
      </c>
      <c r="D8" s="1">
        <v>0</v>
      </c>
      <c r="E8" s="1">
        <v>58299908.630000003</v>
      </c>
      <c r="F8" s="1">
        <v>19516408.57</v>
      </c>
      <c r="G8" s="1">
        <v>0</v>
      </c>
      <c r="H8" s="1">
        <v>1035776.03</v>
      </c>
      <c r="I8" s="1">
        <v>75.3</v>
      </c>
      <c r="J8" s="1">
        <v>23.87</v>
      </c>
      <c r="K8">
        <v>0.84</v>
      </c>
    </row>
    <row r="9" spans="1:11" x14ac:dyDescent="0.25">
      <c r="A9">
        <v>5</v>
      </c>
      <c r="B9" s="1" t="s">
        <v>13</v>
      </c>
      <c r="C9" s="1">
        <v>11964329.43</v>
      </c>
      <c r="D9" s="1">
        <v>0</v>
      </c>
      <c r="E9" s="1">
        <v>10390528.710000001</v>
      </c>
      <c r="F9" s="1">
        <v>1785677.39</v>
      </c>
      <c r="G9" s="1">
        <v>0</v>
      </c>
      <c r="H9" s="1">
        <v>15166.21</v>
      </c>
      <c r="I9" s="1">
        <v>86.85</v>
      </c>
      <c r="J9" s="1">
        <v>14.8</v>
      </c>
      <c r="K9">
        <v>-1.64</v>
      </c>
    </row>
    <row r="10" spans="1:11" x14ac:dyDescent="0.25">
      <c r="A10">
        <v>6</v>
      </c>
      <c r="B10" s="1" t="s">
        <v>14</v>
      </c>
      <c r="C10" s="1">
        <v>131229.78</v>
      </c>
      <c r="D10" s="1">
        <v>0</v>
      </c>
      <c r="E10" s="1">
        <v>128880.56</v>
      </c>
      <c r="F10" s="1">
        <v>0</v>
      </c>
      <c r="G10" s="1">
        <v>0</v>
      </c>
      <c r="H10" s="1">
        <v>0</v>
      </c>
      <c r="I10" s="1">
        <v>98.21</v>
      </c>
      <c r="J10" s="1">
        <v>0</v>
      </c>
      <c r="K10">
        <v>1.79</v>
      </c>
    </row>
    <row r="11" spans="1:11" x14ac:dyDescent="0.25">
      <c r="A11">
        <v>287</v>
      </c>
      <c r="B11" s="1" t="s">
        <v>15</v>
      </c>
      <c r="C11" s="1">
        <v>4296696.08</v>
      </c>
      <c r="D11" s="1">
        <v>0</v>
      </c>
      <c r="E11" s="1">
        <v>3521189.37</v>
      </c>
      <c r="F11" s="1">
        <v>697364.97</v>
      </c>
      <c r="G11" s="1">
        <v>0</v>
      </c>
      <c r="H11" s="1">
        <v>86205.72</v>
      </c>
      <c r="I11" s="1">
        <v>81.95</v>
      </c>
      <c r="J11" s="1">
        <v>14.22</v>
      </c>
      <c r="K11">
        <v>3.82</v>
      </c>
    </row>
    <row r="12" spans="1:11" x14ac:dyDescent="0.25">
      <c r="A12">
        <v>7</v>
      </c>
      <c r="B12" s="1" t="s">
        <v>16</v>
      </c>
      <c r="C12" s="1">
        <v>3572292</v>
      </c>
      <c r="D12" s="1">
        <v>0</v>
      </c>
      <c r="E12" s="1">
        <v>2417258.06</v>
      </c>
      <c r="F12" s="1">
        <v>1121892.7</v>
      </c>
      <c r="G12" s="1">
        <v>0</v>
      </c>
      <c r="H12" s="1">
        <v>0</v>
      </c>
      <c r="I12" s="1">
        <v>67.67</v>
      </c>
      <c r="J12" s="1">
        <v>31.41</v>
      </c>
      <c r="K12">
        <v>0.93</v>
      </c>
    </row>
    <row r="13" spans="1:11" x14ac:dyDescent="0.25">
      <c r="A13">
        <v>8</v>
      </c>
      <c r="B13" s="1" t="s">
        <v>17</v>
      </c>
      <c r="C13" s="1">
        <v>4662971.2699999996</v>
      </c>
      <c r="D13" s="1">
        <v>0</v>
      </c>
      <c r="E13" s="1">
        <v>3710924.73</v>
      </c>
      <c r="F13" s="1">
        <v>1186385.54</v>
      </c>
      <c r="G13" s="1">
        <v>0</v>
      </c>
      <c r="H13" s="1">
        <v>179523.09</v>
      </c>
      <c r="I13" s="1">
        <v>79.58</v>
      </c>
      <c r="J13" s="1">
        <v>21.59</v>
      </c>
      <c r="K13">
        <v>-1.18</v>
      </c>
    </row>
    <row r="14" spans="1:11" x14ac:dyDescent="0.25">
      <c r="A14">
        <v>388</v>
      </c>
      <c r="B14" s="1" t="s">
        <v>18</v>
      </c>
      <c r="C14" s="1">
        <v>1569352.64</v>
      </c>
      <c r="D14" s="1">
        <v>0</v>
      </c>
      <c r="E14" s="1">
        <v>983970.19</v>
      </c>
      <c r="F14" s="1">
        <v>543260.61</v>
      </c>
      <c r="G14" s="1">
        <v>0</v>
      </c>
      <c r="H14" s="1">
        <v>0</v>
      </c>
      <c r="I14" s="1">
        <v>62.7</v>
      </c>
      <c r="J14" s="1">
        <v>34.619999999999997</v>
      </c>
      <c r="K14">
        <v>2.68</v>
      </c>
    </row>
    <row r="15" spans="1:11" x14ac:dyDescent="0.25">
      <c r="A15">
        <v>9</v>
      </c>
      <c r="B15" s="1" t="s">
        <v>19</v>
      </c>
      <c r="C15" s="1">
        <v>1775645.11</v>
      </c>
      <c r="D15" s="1">
        <v>0</v>
      </c>
      <c r="E15" s="1">
        <v>1055924.6599999999</v>
      </c>
      <c r="F15" s="1">
        <v>691610.13</v>
      </c>
      <c r="G15" s="1">
        <v>0</v>
      </c>
      <c r="H15" s="1">
        <v>0</v>
      </c>
      <c r="I15" s="1">
        <v>59.47</v>
      </c>
      <c r="J15" s="1">
        <v>38.950000000000003</v>
      </c>
      <c r="K15">
        <v>1.58</v>
      </c>
    </row>
    <row r="16" spans="1:11" x14ac:dyDescent="0.25">
      <c r="A16">
        <v>10</v>
      </c>
      <c r="B16" s="1" t="s">
        <v>20</v>
      </c>
      <c r="C16" s="1">
        <v>654354.69999999995</v>
      </c>
      <c r="D16" s="1">
        <v>0</v>
      </c>
      <c r="E16" s="1">
        <v>654354.69999999995</v>
      </c>
      <c r="F16" s="1">
        <v>99553.89</v>
      </c>
      <c r="G16" s="1">
        <v>0</v>
      </c>
      <c r="H16" s="1">
        <v>0</v>
      </c>
      <c r="I16" s="1">
        <v>100</v>
      </c>
      <c r="J16" s="1">
        <v>15.21</v>
      </c>
      <c r="K16">
        <v>-15.21</v>
      </c>
    </row>
    <row r="17" spans="1:11" x14ac:dyDescent="0.25">
      <c r="A17">
        <v>11</v>
      </c>
      <c r="B17" s="1" t="s">
        <v>21</v>
      </c>
      <c r="C17" s="1">
        <v>121210642.58</v>
      </c>
      <c r="D17" s="1">
        <v>0</v>
      </c>
      <c r="E17" s="1">
        <v>116185206.31</v>
      </c>
      <c r="F17" s="1">
        <v>6496534.4299999997</v>
      </c>
      <c r="G17" s="1">
        <v>0</v>
      </c>
      <c r="H17" s="1">
        <v>0</v>
      </c>
      <c r="I17" s="1">
        <v>95.85</v>
      </c>
      <c r="J17" s="1">
        <v>5.36</v>
      </c>
      <c r="K17">
        <v>-1.21</v>
      </c>
    </row>
    <row r="18" spans="1:11" x14ac:dyDescent="0.25">
      <c r="A18">
        <v>16</v>
      </c>
      <c r="B18" s="1" t="s">
        <v>22</v>
      </c>
      <c r="C18" s="1">
        <v>362051.38</v>
      </c>
      <c r="D18" s="1">
        <v>0</v>
      </c>
      <c r="E18" s="1">
        <v>339141.86</v>
      </c>
      <c r="F18" s="1">
        <v>13878.25</v>
      </c>
      <c r="G18" s="1">
        <v>0</v>
      </c>
      <c r="H18" s="1">
        <v>0</v>
      </c>
      <c r="I18" s="1">
        <v>93.67</v>
      </c>
      <c r="J18" s="1">
        <v>3.83</v>
      </c>
      <c r="K18">
        <v>2.4900000000000002</v>
      </c>
    </row>
    <row r="19" spans="1:11" x14ac:dyDescent="0.25">
      <c r="A19">
        <v>17</v>
      </c>
      <c r="B19" s="1" t="s">
        <v>23</v>
      </c>
      <c r="C19" s="1">
        <v>5555476.5099999998</v>
      </c>
      <c r="D19" s="1">
        <v>0</v>
      </c>
      <c r="E19" s="1">
        <v>4275674.4800000004</v>
      </c>
      <c r="F19" s="1">
        <v>1395933.68</v>
      </c>
      <c r="G19" s="1">
        <v>0</v>
      </c>
      <c r="H19" s="1">
        <v>53735.16</v>
      </c>
      <c r="I19" s="1">
        <v>76.959999999999994</v>
      </c>
      <c r="J19" s="1">
        <v>24.16</v>
      </c>
      <c r="K19">
        <v>-1.1200000000000001</v>
      </c>
    </row>
    <row r="20" spans="1:11" x14ac:dyDescent="0.25">
      <c r="A20">
        <v>19</v>
      </c>
      <c r="B20" s="1" t="s">
        <v>24</v>
      </c>
      <c r="C20" s="1">
        <v>127035506.2</v>
      </c>
      <c r="D20" s="1">
        <v>0</v>
      </c>
      <c r="E20" s="1">
        <v>119071684.13</v>
      </c>
      <c r="F20" s="1">
        <v>5128776.54</v>
      </c>
      <c r="G20" s="1">
        <v>0</v>
      </c>
      <c r="H20" s="1">
        <v>1122944</v>
      </c>
      <c r="I20" s="1">
        <v>93.73</v>
      </c>
      <c r="J20" s="1">
        <v>3.15</v>
      </c>
      <c r="K20">
        <v>3.12</v>
      </c>
    </row>
    <row r="21" spans="1:11" x14ac:dyDescent="0.25">
      <c r="A21">
        <v>290</v>
      </c>
      <c r="B21" s="1" t="s">
        <v>243</v>
      </c>
      <c r="C21" s="1">
        <v>2100061.3199999998</v>
      </c>
      <c r="D21" s="1">
        <v>0</v>
      </c>
      <c r="E21" s="1">
        <v>1706490.71</v>
      </c>
      <c r="F21" s="1">
        <v>260124.05</v>
      </c>
      <c r="G21" s="1">
        <v>0</v>
      </c>
      <c r="H21" s="1">
        <v>0</v>
      </c>
      <c r="I21" s="1">
        <v>81.260000000000005</v>
      </c>
      <c r="J21" s="1">
        <v>12.39</v>
      </c>
      <c r="K21">
        <v>6.35</v>
      </c>
    </row>
    <row r="22" spans="1:11" x14ac:dyDescent="0.25">
      <c r="A22">
        <v>20</v>
      </c>
      <c r="B22" s="1" t="s">
        <v>25</v>
      </c>
      <c r="C22" s="1">
        <v>2292797.34</v>
      </c>
      <c r="D22" s="1">
        <v>0</v>
      </c>
      <c r="E22" s="1">
        <v>1714261.85</v>
      </c>
      <c r="F22" s="1">
        <v>757417.83</v>
      </c>
      <c r="G22" s="1">
        <v>39257.440000000002</v>
      </c>
      <c r="H22" s="1">
        <v>63902.16</v>
      </c>
      <c r="I22" s="1">
        <v>73.06</v>
      </c>
      <c r="J22" s="1">
        <v>30.25</v>
      </c>
      <c r="K22">
        <v>-3.3</v>
      </c>
    </row>
    <row r="23" spans="1:11" x14ac:dyDescent="0.25">
      <c r="A23">
        <v>21</v>
      </c>
      <c r="B23" s="1" t="s">
        <v>26</v>
      </c>
      <c r="C23" s="1">
        <v>789424.21</v>
      </c>
      <c r="D23" s="1">
        <v>0</v>
      </c>
      <c r="E23" s="1">
        <v>578360.6</v>
      </c>
      <c r="F23" s="1">
        <v>262431.33</v>
      </c>
      <c r="G23" s="1">
        <v>0</v>
      </c>
      <c r="H23" s="1">
        <v>0</v>
      </c>
      <c r="I23" s="1">
        <v>73.260000000000005</v>
      </c>
      <c r="J23" s="1">
        <v>33.24</v>
      </c>
      <c r="K23">
        <v>-6.51</v>
      </c>
    </row>
    <row r="24" spans="1:11" x14ac:dyDescent="0.25">
      <c r="A24">
        <v>22</v>
      </c>
      <c r="B24" s="1" t="s">
        <v>27</v>
      </c>
      <c r="C24" s="1">
        <v>7208670.6200000001</v>
      </c>
      <c r="D24" s="1">
        <v>0</v>
      </c>
      <c r="E24" s="1">
        <v>5092824.41</v>
      </c>
      <c r="F24" s="1">
        <v>2013164.5</v>
      </c>
      <c r="G24" s="1">
        <v>0</v>
      </c>
      <c r="H24" s="1">
        <v>0</v>
      </c>
      <c r="I24" s="1">
        <v>70.650000000000006</v>
      </c>
      <c r="J24" s="1">
        <v>27.93</v>
      </c>
      <c r="K24">
        <v>1.42</v>
      </c>
    </row>
    <row r="25" spans="1:11" x14ac:dyDescent="0.25">
      <c r="A25">
        <v>23</v>
      </c>
      <c r="B25" s="1" t="s">
        <v>28</v>
      </c>
      <c r="C25" s="1">
        <v>3847761.56</v>
      </c>
      <c r="D25" s="1">
        <v>0</v>
      </c>
      <c r="E25" s="1">
        <v>2732791.8</v>
      </c>
      <c r="F25" s="1">
        <v>1189935.82</v>
      </c>
      <c r="G25" s="1">
        <v>34035.660000000003</v>
      </c>
      <c r="H25" s="1">
        <v>23000</v>
      </c>
      <c r="I25" s="1">
        <v>70.14</v>
      </c>
      <c r="J25" s="1">
        <v>30.33</v>
      </c>
      <c r="K25">
        <v>-0.47</v>
      </c>
    </row>
    <row r="26" spans="1:11" x14ac:dyDescent="0.25">
      <c r="A26">
        <v>24</v>
      </c>
      <c r="B26" s="1" t="s">
        <v>29</v>
      </c>
      <c r="C26" s="1">
        <v>2679835.9700000002</v>
      </c>
      <c r="D26" s="1">
        <v>0</v>
      </c>
      <c r="E26" s="1">
        <v>2248556.4900000002</v>
      </c>
      <c r="F26" s="1">
        <v>421578.42</v>
      </c>
      <c r="G26" s="1">
        <v>0</v>
      </c>
      <c r="H26" s="1">
        <v>0</v>
      </c>
      <c r="I26" s="1">
        <v>83.91</v>
      </c>
      <c r="J26" s="1">
        <v>15.73</v>
      </c>
      <c r="K26">
        <v>0.36</v>
      </c>
    </row>
    <row r="27" spans="1:11" x14ac:dyDescent="0.25">
      <c r="A27">
        <v>25</v>
      </c>
      <c r="B27" s="1" t="s">
        <v>30</v>
      </c>
      <c r="C27" s="1">
        <v>1505132.25</v>
      </c>
      <c r="D27" s="1">
        <v>0</v>
      </c>
      <c r="E27" s="1">
        <v>1225341.4399999999</v>
      </c>
      <c r="F27" s="1">
        <v>364125.9</v>
      </c>
      <c r="G27" s="1">
        <v>0</v>
      </c>
      <c r="H27" s="1">
        <v>0</v>
      </c>
      <c r="I27" s="1">
        <v>81.41</v>
      </c>
      <c r="J27" s="1">
        <v>24.19</v>
      </c>
      <c r="K27">
        <v>-5.6</v>
      </c>
    </row>
    <row r="28" spans="1:11" x14ac:dyDescent="0.25">
      <c r="A28">
        <v>26</v>
      </c>
      <c r="B28" s="1" t="s">
        <v>31</v>
      </c>
      <c r="C28" s="1">
        <v>3540677.15</v>
      </c>
      <c r="D28" s="1">
        <v>0</v>
      </c>
      <c r="E28" s="1">
        <v>2183746.5699999998</v>
      </c>
      <c r="F28" s="1">
        <v>1298483.19</v>
      </c>
      <c r="G28" s="1">
        <v>0</v>
      </c>
      <c r="H28" s="1">
        <v>0</v>
      </c>
      <c r="I28" s="1">
        <v>61.68</v>
      </c>
      <c r="J28" s="1">
        <v>36.67</v>
      </c>
      <c r="K28">
        <v>1.65</v>
      </c>
    </row>
    <row r="29" spans="1:11" x14ac:dyDescent="0.25">
      <c r="A29">
        <v>27</v>
      </c>
      <c r="B29" s="1" t="s">
        <v>32</v>
      </c>
      <c r="C29" s="1">
        <v>833507.71</v>
      </c>
      <c r="D29" s="1">
        <v>0</v>
      </c>
      <c r="E29" s="1">
        <v>646171.30000000005</v>
      </c>
      <c r="F29" s="1">
        <v>231028.38</v>
      </c>
      <c r="G29" s="1">
        <v>0</v>
      </c>
      <c r="H29" s="1">
        <v>0</v>
      </c>
      <c r="I29" s="1">
        <v>77.52</v>
      </c>
      <c r="J29" s="1">
        <v>27.72</v>
      </c>
      <c r="K29">
        <v>-5.24</v>
      </c>
    </row>
    <row r="30" spans="1:11" x14ac:dyDescent="0.25">
      <c r="A30">
        <v>28</v>
      </c>
      <c r="B30" s="1" t="s">
        <v>33</v>
      </c>
      <c r="C30" s="1">
        <v>1694904.67</v>
      </c>
      <c r="D30" s="1">
        <v>0</v>
      </c>
      <c r="E30" s="1">
        <v>1565644.11</v>
      </c>
      <c r="F30" s="1">
        <v>136117.20000000001</v>
      </c>
      <c r="G30" s="1">
        <v>11912.41</v>
      </c>
      <c r="H30" s="1">
        <v>0</v>
      </c>
      <c r="I30" s="1">
        <v>91.67</v>
      </c>
      <c r="J30" s="1">
        <v>8.0299999999999994</v>
      </c>
      <c r="K30">
        <v>0.3</v>
      </c>
    </row>
    <row r="31" spans="1:11" x14ac:dyDescent="0.25">
      <c r="A31">
        <v>29</v>
      </c>
      <c r="B31" s="1" t="s">
        <v>34</v>
      </c>
      <c r="C31" s="1">
        <v>964350.93</v>
      </c>
      <c r="D31" s="1">
        <v>0</v>
      </c>
      <c r="E31" s="1">
        <v>952697.52</v>
      </c>
      <c r="F31" s="1">
        <v>0</v>
      </c>
      <c r="G31" s="1">
        <v>12096.48</v>
      </c>
      <c r="H31" s="1">
        <v>0</v>
      </c>
      <c r="I31" s="1">
        <v>97.54</v>
      </c>
      <c r="J31" s="1">
        <v>0</v>
      </c>
      <c r="K31">
        <v>2.46</v>
      </c>
    </row>
    <row r="32" spans="1:11" x14ac:dyDescent="0.25">
      <c r="A32">
        <v>30</v>
      </c>
      <c r="B32" s="1" t="s">
        <v>35</v>
      </c>
      <c r="C32" s="1">
        <v>5824348.9100000001</v>
      </c>
      <c r="D32" s="1">
        <v>0</v>
      </c>
      <c r="E32" s="1">
        <v>5224111.7699999996</v>
      </c>
      <c r="F32" s="1">
        <v>576729.26</v>
      </c>
      <c r="G32" s="1">
        <v>0</v>
      </c>
      <c r="H32" s="1">
        <v>0</v>
      </c>
      <c r="I32" s="1">
        <v>89.69</v>
      </c>
      <c r="J32" s="1">
        <v>9.9</v>
      </c>
      <c r="K32">
        <v>0.4</v>
      </c>
    </row>
    <row r="33" spans="1:11" x14ac:dyDescent="0.25">
      <c r="A33">
        <v>32</v>
      </c>
      <c r="B33" s="1" t="s">
        <v>36</v>
      </c>
      <c r="C33" s="1">
        <v>7424184.96</v>
      </c>
      <c r="D33" s="1">
        <v>0</v>
      </c>
      <c r="E33" s="1">
        <v>6012673.71</v>
      </c>
      <c r="F33" s="1">
        <v>1373282.46</v>
      </c>
      <c r="G33" s="1">
        <v>0</v>
      </c>
      <c r="H33" s="1">
        <v>0</v>
      </c>
      <c r="I33" s="1">
        <v>80.989999999999995</v>
      </c>
      <c r="J33" s="1">
        <v>18.5</v>
      </c>
      <c r="K33">
        <v>0.51</v>
      </c>
    </row>
    <row r="34" spans="1:11" x14ac:dyDescent="0.25">
      <c r="A34">
        <v>33</v>
      </c>
      <c r="B34" s="1" t="s">
        <v>37</v>
      </c>
      <c r="C34" s="1">
        <v>2476890.73</v>
      </c>
      <c r="D34" s="1">
        <v>0</v>
      </c>
      <c r="E34" s="1">
        <v>2113469.39</v>
      </c>
      <c r="F34" s="1">
        <v>314749.90999999997</v>
      </c>
      <c r="G34" s="1">
        <v>0</v>
      </c>
      <c r="H34" s="1">
        <v>0</v>
      </c>
      <c r="I34" s="1">
        <v>85.33</v>
      </c>
      <c r="J34" s="1">
        <v>12.71</v>
      </c>
      <c r="K34">
        <v>1.96</v>
      </c>
    </row>
    <row r="35" spans="1:11" x14ac:dyDescent="0.25">
      <c r="A35">
        <v>34</v>
      </c>
      <c r="B35" s="1" t="s">
        <v>38</v>
      </c>
      <c r="C35" s="1">
        <v>12581560.039999999</v>
      </c>
      <c r="D35" s="1">
        <v>0</v>
      </c>
      <c r="E35" s="1">
        <v>10771227.199999999</v>
      </c>
      <c r="F35" s="1">
        <v>2912055.99</v>
      </c>
      <c r="G35" s="1">
        <v>0</v>
      </c>
      <c r="H35" s="1">
        <v>7106.34</v>
      </c>
      <c r="I35" s="1">
        <v>85.61</v>
      </c>
      <c r="J35" s="1">
        <v>23.09</v>
      </c>
      <c r="K35">
        <v>-8.6999999999999993</v>
      </c>
    </row>
    <row r="36" spans="1:11" x14ac:dyDescent="0.25">
      <c r="A36">
        <v>35</v>
      </c>
      <c r="B36" s="1" t="s">
        <v>39</v>
      </c>
      <c r="C36" s="1">
        <v>3305283.26</v>
      </c>
      <c r="D36" s="1">
        <v>0</v>
      </c>
      <c r="E36" s="1">
        <v>2548597.13</v>
      </c>
      <c r="F36" s="1">
        <v>867145.29</v>
      </c>
      <c r="G36" s="1">
        <v>0</v>
      </c>
      <c r="H36" s="1">
        <v>1643.54</v>
      </c>
      <c r="I36" s="1">
        <v>77.11</v>
      </c>
      <c r="J36" s="1">
        <v>26.19</v>
      </c>
      <c r="K36">
        <v>-3.29</v>
      </c>
    </row>
    <row r="37" spans="1:11" x14ac:dyDescent="0.25">
      <c r="A37">
        <v>389</v>
      </c>
      <c r="B37" s="1" t="s">
        <v>40</v>
      </c>
      <c r="C37" s="1">
        <v>1253943.99</v>
      </c>
      <c r="D37" s="1">
        <v>0</v>
      </c>
      <c r="E37" s="1">
        <v>1118654.73</v>
      </c>
      <c r="F37" s="1">
        <v>246</v>
      </c>
      <c r="G37" s="1">
        <v>0</v>
      </c>
      <c r="H37" s="1">
        <v>0</v>
      </c>
      <c r="I37" s="1">
        <v>89.21</v>
      </c>
      <c r="J37" s="1">
        <v>0.02</v>
      </c>
      <c r="K37">
        <v>10.77</v>
      </c>
    </row>
    <row r="38" spans="1:11" x14ac:dyDescent="0.25">
      <c r="A38">
        <v>36</v>
      </c>
      <c r="B38" s="1" t="s">
        <v>41</v>
      </c>
      <c r="C38" s="1">
        <v>1061384.83</v>
      </c>
      <c r="D38" s="1">
        <v>0</v>
      </c>
      <c r="E38" s="1">
        <v>691960.72</v>
      </c>
      <c r="F38" s="1">
        <v>353552.15</v>
      </c>
      <c r="G38" s="1">
        <v>0</v>
      </c>
      <c r="H38" s="1">
        <v>25652.75</v>
      </c>
      <c r="I38" s="1">
        <v>65.19</v>
      </c>
      <c r="J38" s="1">
        <v>30.89</v>
      </c>
      <c r="K38">
        <v>3.91</v>
      </c>
    </row>
    <row r="39" spans="1:11" x14ac:dyDescent="0.25">
      <c r="A39">
        <v>37</v>
      </c>
      <c r="B39" s="1" t="s">
        <v>42</v>
      </c>
      <c r="C39" s="1">
        <v>2404084.6</v>
      </c>
      <c r="D39" s="1">
        <v>0</v>
      </c>
      <c r="E39" s="1">
        <v>1483447.5</v>
      </c>
      <c r="F39" s="1">
        <v>596383.07999999996</v>
      </c>
      <c r="G39" s="1">
        <v>0</v>
      </c>
      <c r="H39" s="1">
        <v>0</v>
      </c>
      <c r="I39" s="1">
        <v>61.71</v>
      </c>
      <c r="J39" s="1">
        <v>24.81</v>
      </c>
      <c r="K39">
        <v>13.49</v>
      </c>
    </row>
    <row r="40" spans="1:11" x14ac:dyDescent="0.25">
      <c r="A40">
        <v>38</v>
      </c>
      <c r="B40" s="1" t="s">
        <v>43</v>
      </c>
      <c r="C40" s="1">
        <v>3330803.96</v>
      </c>
      <c r="D40" s="1">
        <v>0</v>
      </c>
      <c r="E40" s="1">
        <v>2778258.91</v>
      </c>
      <c r="F40" s="1">
        <v>583251.82999999996</v>
      </c>
      <c r="G40" s="1">
        <v>0</v>
      </c>
      <c r="H40" s="1">
        <v>0</v>
      </c>
      <c r="I40" s="1">
        <v>83.41</v>
      </c>
      <c r="J40" s="1">
        <v>17.510000000000002</v>
      </c>
      <c r="K40">
        <v>-0.92</v>
      </c>
    </row>
    <row r="41" spans="1:11" x14ac:dyDescent="0.25">
      <c r="A41">
        <v>289</v>
      </c>
      <c r="B41" s="1" t="s">
        <v>44</v>
      </c>
      <c r="C41" s="1">
        <v>844888.12</v>
      </c>
      <c r="D41" s="1">
        <v>0</v>
      </c>
      <c r="E41" s="1">
        <v>541849.67000000004</v>
      </c>
      <c r="F41" s="1">
        <v>285308.40000000002</v>
      </c>
      <c r="G41" s="1">
        <v>13761.64</v>
      </c>
      <c r="H41" s="1">
        <v>8690.27</v>
      </c>
      <c r="I41" s="1">
        <v>62.5</v>
      </c>
      <c r="J41" s="1">
        <v>32.74</v>
      </c>
      <c r="K41">
        <v>4.76</v>
      </c>
    </row>
    <row r="42" spans="1:11" x14ac:dyDescent="0.25">
      <c r="A42">
        <v>281</v>
      </c>
      <c r="B42" s="1" t="s">
        <v>258</v>
      </c>
      <c r="C42" s="1">
        <v>1316526.01</v>
      </c>
      <c r="D42" s="1">
        <v>0</v>
      </c>
      <c r="E42" s="1">
        <v>1301898.94</v>
      </c>
      <c r="F42" s="1">
        <v>76663.03</v>
      </c>
      <c r="G42" s="1">
        <v>0</v>
      </c>
      <c r="H42" s="1">
        <v>0</v>
      </c>
      <c r="I42" s="1">
        <v>98.89</v>
      </c>
      <c r="J42" s="1">
        <v>5.82</v>
      </c>
      <c r="K42">
        <v>-4.71</v>
      </c>
    </row>
    <row r="43" spans="1:11" x14ac:dyDescent="0.25">
      <c r="A43">
        <v>39</v>
      </c>
      <c r="B43" s="1" t="s">
        <v>45</v>
      </c>
      <c r="C43" s="1">
        <v>3301555.5</v>
      </c>
      <c r="D43" s="1">
        <v>0</v>
      </c>
      <c r="E43" s="1">
        <v>3301555.5</v>
      </c>
      <c r="F43" s="1">
        <v>259680.6</v>
      </c>
      <c r="G43" s="1">
        <v>0</v>
      </c>
      <c r="H43" s="1">
        <v>0</v>
      </c>
      <c r="I43" s="1">
        <v>100</v>
      </c>
      <c r="J43" s="1">
        <v>7.87</v>
      </c>
      <c r="K43">
        <v>-7.87</v>
      </c>
    </row>
    <row r="44" spans="1:11" x14ac:dyDescent="0.25">
      <c r="A44">
        <v>40</v>
      </c>
      <c r="B44" s="1" t="s">
        <v>46</v>
      </c>
      <c r="C44" s="1">
        <v>4121824.33</v>
      </c>
      <c r="D44" s="1">
        <v>0</v>
      </c>
      <c r="E44" s="1">
        <v>2528289.0699999998</v>
      </c>
      <c r="F44" s="1">
        <v>1542698.41</v>
      </c>
      <c r="G44" s="1">
        <v>1180.83</v>
      </c>
      <c r="H44" s="1">
        <v>244000</v>
      </c>
      <c r="I44" s="1">
        <v>61.31</v>
      </c>
      <c r="J44" s="1">
        <v>31.51</v>
      </c>
      <c r="K44">
        <v>7.18</v>
      </c>
    </row>
    <row r="45" spans="1:11" x14ac:dyDescent="0.25">
      <c r="A45">
        <v>41</v>
      </c>
      <c r="B45" s="1" t="s">
        <v>47</v>
      </c>
      <c r="C45" s="1">
        <v>5044691.21</v>
      </c>
      <c r="D45" s="1">
        <v>0</v>
      </c>
      <c r="E45" s="1">
        <v>4190205.01</v>
      </c>
      <c r="F45" s="1">
        <v>0</v>
      </c>
      <c r="G45" s="1">
        <v>0</v>
      </c>
      <c r="H45" s="1">
        <v>0</v>
      </c>
      <c r="I45" s="1">
        <v>83.06</v>
      </c>
      <c r="J45" s="1">
        <v>0</v>
      </c>
      <c r="K45">
        <v>16.940000000000001</v>
      </c>
    </row>
    <row r="46" spans="1:11" x14ac:dyDescent="0.25">
      <c r="A46">
        <v>42</v>
      </c>
      <c r="B46" s="1" t="s">
        <v>48</v>
      </c>
      <c r="C46" s="1">
        <v>370127.46</v>
      </c>
      <c r="D46" s="1">
        <v>0</v>
      </c>
      <c r="E46" s="1">
        <v>307910.93</v>
      </c>
      <c r="F46" s="1">
        <v>64212.38</v>
      </c>
      <c r="G46" s="1">
        <v>1138.68</v>
      </c>
      <c r="H46" s="1">
        <v>0</v>
      </c>
      <c r="I46" s="1">
        <v>82.88</v>
      </c>
      <c r="J46" s="1">
        <v>17.350000000000001</v>
      </c>
      <c r="K46">
        <v>-0.23</v>
      </c>
    </row>
    <row r="47" spans="1:11" x14ac:dyDescent="0.25">
      <c r="A47">
        <v>43</v>
      </c>
      <c r="B47" s="1" t="s">
        <v>49</v>
      </c>
      <c r="C47" s="1">
        <v>5855747.1799999997</v>
      </c>
      <c r="D47" s="1">
        <v>0</v>
      </c>
      <c r="E47" s="1">
        <v>4700142.21</v>
      </c>
      <c r="F47" s="1">
        <v>1239423.44</v>
      </c>
      <c r="G47" s="1">
        <v>0</v>
      </c>
      <c r="H47" s="1">
        <v>0</v>
      </c>
      <c r="I47" s="1">
        <v>80.27</v>
      </c>
      <c r="J47" s="1">
        <v>21.17</v>
      </c>
      <c r="K47">
        <v>-1.43</v>
      </c>
    </row>
    <row r="48" spans="1:11" x14ac:dyDescent="0.25">
      <c r="A48">
        <v>44</v>
      </c>
      <c r="B48" s="1" t="s">
        <v>50</v>
      </c>
      <c r="C48" s="1">
        <v>5034850.38</v>
      </c>
      <c r="D48" s="1">
        <v>0</v>
      </c>
      <c r="E48" s="1">
        <v>4935003.16</v>
      </c>
      <c r="F48" s="1">
        <v>3800</v>
      </c>
      <c r="G48" s="1">
        <v>82400.88</v>
      </c>
      <c r="H48" s="1">
        <v>0</v>
      </c>
      <c r="I48" s="1">
        <v>96.38</v>
      </c>
      <c r="J48" s="1">
        <v>0.08</v>
      </c>
      <c r="K48">
        <v>3.54</v>
      </c>
    </row>
    <row r="49" spans="1:11" x14ac:dyDescent="0.25">
      <c r="A49">
        <v>45</v>
      </c>
      <c r="B49" s="1" t="s">
        <v>51</v>
      </c>
      <c r="C49" s="1">
        <v>33414153.379999999</v>
      </c>
      <c r="D49" s="1">
        <v>0</v>
      </c>
      <c r="E49" s="1">
        <v>33406224.449999999</v>
      </c>
      <c r="F49" s="1">
        <v>8799284</v>
      </c>
      <c r="G49" s="1">
        <v>5741408.0099999998</v>
      </c>
      <c r="H49" s="1">
        <v>996529.99</v>
      </c>
      <c r="I49" s="1">
        <v>82.79</v>
      </c>
      <c r="J49" s="1">
        <v>23.35</v>
      </c>
      <c r="K49">
        <v>-6.15</v>
      </c>
    </row>
    <row r="50" spans="1:11" x14ac:dyDescent="0.25">
      <c r="A50">
        <v>297</v>
      </c>
      <c r="B50" s="1" t="s">
        <v>52</v>
      </c>
      <c r="C50" s="1">
        <v>1316253.23</v>
      </c>
      <c r="D50" s="1">
        <v>0</v>
      </c>
      <c r="E50" s="1">
        <v>1316253.23</v>
      </c>
      <c r="F50" s="1">
        <v>0</v>
      </c>
      <c r="G50" s="1">
        <v>0</v>
      </c>
      <c r="H50" s="1">
        <v>0</v>
      </c>
      <c r="I50" s="1">
        <v>100</v>
      </c>
      <c r="J50" s="1">
        <v>0</v>
      </c>
      <c r="K50">
        <v>0</v>
      </c>
    </row>
    <row r="51" spans="1:11" x14ac:dyDescent="0.25">
      <c r="A51">
        <v>46</v>
      </c>
      <c r="B51" s="1" t="s">
        <v>53</v>
      </c>
      <c r="C51" s="1">
        <v>2208597.48</v>
      </c>
      <c r="D51" s="1">
        <v>0</v>
      </c>
      <c r="E51" s="1">
        <v>1949767.61</v>
      </c>
      <c r="F51" s="1">
        <v>195553.77</v>
      </c>
      <c r="G51" s="1">
        <v>0</v>
      </c>
      <c r="H51" s="1">
        <v>0</v>
      </c>
      <c r="I51" s="1">
        <v>88.28</v>
      </c>
      <c r="J51" s="1">
        <v>8.85</v>
      </c>
      <c r="K51">
        <v>2.86</v>
      </c>
    </row>
    <row r="52" spans="1:11" x14ac:dyDescent="0.25">
      <c r="A52">
        <v>47</v>
      </c>
      <c r="B52" s="1" t="s">
        <v>54</v>
      </c>
      <c r="C52" s="1">
        <v>2191670.4500000002</v>
      </c>
      <c r="D52" s="1">
        <v>0</v>
      </c>
      <c r="E52" s="1">
        <v>1735093.76</v>
      </c>
      <c r="F52" s="1">
        <v>440157.97</v>
      </c>
      <c r="G52" s="1">
        <v>0</v>
      </c>
      <c r="H52" s="1">
        <v>0</v>
      </c>
      <c r="I52" s="1">
        <v>79.17</v>
      </c>
      <c r="J52" s="1">
        <v>20.079999999999998</v>
      </c>
      <c r="K52">
        <v>0.75</v>
      </c>
    </row>
    <row r="53" spans="1:11" x14ac:dyDescent="0.25">
      <c r="A53">
        <v>48</v>
      </c>
      <c r="B53" s="1" t="s">
        <v>55</v>
      </c>
      <c r="C53" s="1">
        <v>3927374.73</v>
      </c>
      <c r="D53" s="1">
        <v>0</v>
      </c>
      <c r="E53" s="1">
        <v>2948399.59</v>
      </c>
      <c r="F53" s="1">
        <v>931540.14</v>
      </c>
      <c r="G53" s="1">
        <v>0</v>
      </c>
      <c r="H53" s="1">
        <v>0</v>
      </c>
      <c r="I53" s="1">
        <v>75.069999999999993</v>
      </c>
      <c r="J53" s="1">
        <v>23.72</v>
      </c>
      <c r="K53">
        <v>1.21</v>
      </c>
    </row>
    <row r="54" spans="1:11" x14ac:dyDescent="0.25">
      <c r="A54">
        <v>49</v>
      </c>
      <c r="B54" s="1" t="s">
        <v>56</v>
      </c>
      <c r="C54" s="1">
        <v>3390612.13</v>
      </c>
      <c r="D54" s="1">
        <v>0</v>
      </c>
      <c r="E54" s="1">
        <v>3371406.98</v>
      </c>
      <c r="F54" s="1">
        <v>594186.68000000005</v>
      </c>
      <c r="G54" s="1">
        <v>0</v>
      </c>
      <c r="H54" s="1">
        <v>0</v>
      </c>
      <c r="I54" s="1">
        <v>99.43</v>
      </c>
      <c r="J54" s="1">
        <v>17.52</v>
      </c>
      <c r="K54">
        <v>-16.96</v>
      </c>
    </row>
    <row r="55" spans="1:11" x14ac:dyDescent="0.25">
      <c r="A55">
        <v>512</v>
      </c>
      <c r="B55" s="1" t="s">
        <v>57</v>
      </c>
      <c r="C55" s="1">
        <v>3932249.48</v>
      </c>
      <c r="D55" s="1">
        <v>0</v>
      </c>
      <c r="E55" s="1">
        <v>2710603.52</v>
      </c>
      <c r="F55" s="1">
        <v>1206608.8999999999</v>
      </c>
      <c r="G55" s="1">
        <v>0</v>
      </c>
      <c r="H55" s="1">
        <v>0</v>
      </c>
      <c r="I55" s="1">
        <v>68.930000000000007</v>
      </c>
      <c r="J55" s="1">
        <v>30.68</v>
      </c>
      <c r="K55">
        <v>0.38</v>
      </c>
    </row>
    <row r="56" spans="1:11" x14ac:dyDescent="0.25">
      <c r="A56">
        <v>50</v>
      </c>
      <c r="B56" s="1" t="s">
        <v>58</v>
      </c>
      <c r="C56" s="1">
        <v>11508139.92</v>
      </c>
      <c r="D56" s="1">
        <v>0</v>
      </c>
      <c r="E56" s="1">
        <v>9253085.7100000009</v>
      </c>
      <c r="F56" s="1">
        <v>3013802.42</v>
      </c>
      <c r="G56" s="1">
        <v>809433.52</v>
      </c>
      <c r="H56" s="1">
        <v>423800.79</v>
      </c>
      <c r="I56" s="1">
        <v>73.37</v>
      </c>
      <c r="J56" s="1">
        <v>22.51</v>
      </c>
      <c r="K56">
        <v>4.12</v>
      </c>
    </row>
    <row r="57" spans="1:11" x14ac:dyDescent="0.25">
      <c r="A57">
        <v>51</v>
      </c>
      <c r="B57" s="1" t="s">
        <v>59</v>
      </c>
      <c r="C57" s="1">
        <v>2089713.75</v>
      </c>
      <c r="D57" s="1">
        <v>0</v>
      </c>
      <c r="E57" s="1">
        <v>1512959.74</v>
      </c>
      <c r="F57" s="1">
        <v>577060.14</v>
      </c>
      <c r="G57" s="1">
        <v>111.13</v>
      </c>
      <c r="H57" s="1">
        <v>0</v>
      </c>
      <c r="I57" s="1">
        <v>72.400000000000006</v>
      </c>
      <c r="J57" s="1">
        <v>27.61</v>
      </c>
      <c r="K57">
        <v>-0.01</v>
      </c>
    </row>
    <row r="58" spans="1:11" x14ac:dyDescent="0.25">
      <c r="A58">
        <v>52</v>
      </c>
      <c r="B58" s="1" t="s">
        <v>259</v>
      </c>
      <c r="C58" s="1">
        <v>3240358.67</v>
      </c>
      <c r="D58" s="1">
        <v>0</v>
      </c>
      <c r="E58" s="1">
        <v>3149169.84</v>
      </c>
      <c r="F58" s="1">
        <v>418038.69</v>
      </c>
      <c r="G58" s="1">
        <v>558473.05000000005</v>
      </c>
      <c r="H58" s="1">
        <v>178737.98</v>
      </c>
      <c r="I58" s="1">
        <v>79.95</v>
      </c>
      <c r="J58" s="1">
        <v>7.38</v>
      </c>
      <c r="K58">
        <v>12.66</v>
      </c>
    </row>
    <row r="59" spans="1:11" x14ac:dyDescent="0.25">
      <c r="A59">
        <v>293</v>
      </c>
      <c r="B59" s="1" t="s">
        <v>60</v>
      </c>
      <c r="C59" s="1">
        <v>1460698.69</v>
      </c>
      <c r="D59" s="1">
        <v>0</v>
      </c>
      <c r="E59" s="1">
        <v>1533709.33</v>
      </c>
      <c r="F59" s="1">
        <v>466</v>
      </c>
      <c r="G59" s="1">
        <v>90173.56</v>
      </c>
      <c r="H59" s="1">
        <v>0</v>
      </c>
      <c r="I59" s="1">
        <v>98.82</v>
      </c>
      <c r="J59" s="1">
        <v>0.03</v>
      </c>
      <c r="K59">
        <v>1.1399999999999999</v>
      </c>
    </row>
    <row r="60" spans="1:11" x14ac:dyDescent="0.25">
      <c r="A60">
        <v>53</v>
      </c>
      <c r="B60" s="1" t="s">
        <v>244</v>
      </c>
      <c r="C60" s="1">
        <v>27205195.510000002</v>
      </c>
      <c r="D60" s="1">
        <v>0</v>
      </c>
      <c r="E60" s="1">
        <v>26390461.93</v>
      </c>
      <c r="F60" s="1">
        <v>718172.67</v>
      </c>
      <c r="G60" s="1">
        <v>0</v>
      </c>
      <c r="H60" s="1">
        <v>0</v>
      </c>
      <c r="I60" s="1">
        <v>97.01</v>
      </c>
      <c r="J60" s="1">
        <v>2.64</v>
      </c>
      <c r="K60">
        <v>0.35</v>
      </c>
    </row>
    <row r="61" spans="1:11" x14ac:dyDescent="0.25">
      <c r="A61">
        <v>58</v>
      </c>
      <c r="B61" s="1" t="s">
        <v>61</v>
      </c>
      <c r="C61" s="1">
        <v>1938606.99</v>
      </c>
      <c r="D61" s="1">
        <v>0</v>
      </c>
      <c r="E61" s="1">
        <v>1938606.99</v>
      </c>
      <c r="F61" s="1">
        <v>597053.94999999995</v>
      </c>
      <c r="G61" s="1">
        <v>0</v>
      </c>
      <c r="H61" s="1">
        <v>0</v>
      </c>
      <c r="I61" s="1">
        <v>100</v>
      </c>
      <c r="J61" s="1">
        <v>30.8</v>
      </c>
      <c r="K61">
        <v>-30.8</v>
      </c>
    </row>
    <row r="62" spans="1:11" x14ac:dyDescent="0.25">
      <c r="A62">
        <v>59</v>
      </c>
      <c r="B62" s="1" t="s">
        <v>62</v>
      </c>
      <c r="C62" s="1">
        <v>5254670.43</v>
      </c>
      <c r="D62" s="1">
        <v>0</v>
      </c>
      <c r="E62" s="1">
        <v>4994970.9800000004</v>
      </c>
      <c r="F62" s="1">
        <v>292965.92</v>
      </c>
      <c r="G62" s="1">
        <v>0</v>
      </c>
      <c r="H62" s="1">
        <v>0</v>
      </c>
      <c r="I62" s="1">
        <v>95.06</v>
      </c>
      <c r="J62" s="1">
        <v>5.58</v>
      </c>
      <c r="K62">
        <v>-0.63</v>
      </c>
    </row>
    <row r="63" spans="1:11" x14ac:dyDescent="0.25">
      <c r="A63">
        <v>60</v>
      </c>
      <c r="B63" s="1" t="s">
        <v>63</v>
      </c>
      <c r="C63" s="1">
        <v>5129715.66</v>
      </c>
      <c r="D63" s="1">
        <v>0</v>
      </c>
      <c r="E63" s="1">
        <v>4711272.7300000004</v>
      </c>
      <c r="F63" s="1">
        <v>467870.45</v>
      </c>
      <c r="G63" s="1">
        <v>0</v>
      </c>
      <c r="H63" s="1">
        <v>0</v>
      </c>
      <c r="I63" s="1">
        <v>91.84</v>
      </c>
      <c r="J63" s="1">
        <v>9.1199999999999992</v>
      </c>
      <c r="K63">
        <v>-0.96</v>
      </c>
    </row>
    <row r="64" spans="1:11" x14ac:dyDescent="0.25">
      <c r="A64">
        <v>61</v>
      </c>
      <c r="B64" s="1" t="s">
        <v>64</v>
      </c>
      <c r="C64" s="1">
        <v>2454061.5</v>
      </c>
      <c r="D64" s="1">
        <v>0</v>
      </c>
      <c r="E64" s="1">
        <v>1815586.25</v>
      </c>
      <c r="F64" s="1">
        <v>650006.39</v>
      </c>
      <c r="G64" s="1">
        <v>24506.639999999999</v>
      </c>
      <c r="H64" s="1">
        <v>34246.910000000003</v>
      </c>
      <c r="I64" s="1">
        <v>72.98</v>
      </c>
      <c r="J64" s="1">
        <v>25.09</v>
      </c>
      <c r="K64">
        <v>1.92</v>
      </c>
    </row>
    <row r="65" spans="1:11" x14ac:dyDescent="0.25">
      <c r="A65">
        <v>291</v>
      </c>
      <c r="B65" s="1" t="s">
        <v>65</v>
      </c>
      <c r="C65" s="1">
        <v>7806580.4500000002</v>
      </c>
      <c r="D65" s="1">
        <v>0</v>
      </c>
      <c r="E65" s="1">
        <v>5603026.4400000004</v>
      </c>
      <c r="F65" s="1">
        <v>1911370.36</v>
      </c>
      <c r="G65" s="1">
        <v>0</v>
      </c>
      <c r="H65" s="1">
        <v>0</v>
      </c>
      <c r="I65" s="1">
        <v>71.77</v>
      </c>
      <c r="J65" s="1">
        <v>24.48</v>
      </c>
      <c r="K65">
        <v>3.74</v>
      </c>
    </row>
    <row r="66" spans="1:11" x14ac:dyDescent="0.25">
      <c r="A66">
        <v>283</v>
      </c>
      <c r="B66" s="1" t="s">
        <v>66</v>
      </c>
      <c r="C66" s="1">
        <v>37253988.159999996</v>
      </c>
      <c r="D66" s="1">
        <v>0</v>
      </c>
      <c r="E66" s="1">
        <v>29463868.18</v>
      </c>
      <c r="F66" s="1">
        <v>5434044.8399999999</v>
      </c>
      <c r="G66" s="1">
        <v>9244.24</v>
      </c>
      <c r="H66" s="1">
        <v>0</v>
      </c>
      <c r="I66" s="1">
        <v>79.06</v>
      </c>
      <c r="J66" s="1">
        <v>14.59</v>
      </c>
      <c r="K66">
        <v>6.35</v>
      </c>
    </row>
    <row r="67" spans="1:11" x14ac:dyDescent="0.25">
      <c r="A67">
        <v>275</v>
      </c>
      <c r="B67" s="1" t="s">
        <v>67</v>
      </c>
      <c r="C67" s="1">
        <v>12592962.939999999</v>
      </c>
      <c r="D67" s="1">
        <v>0</v>
      </c>
      <c r="E67" s="1">
        <v>9469667.0999999996</v>
      </c>
      <c r="F67" s="1">
        <v>3557531.95</v>
      </c>
      <c r="G67" s="1">
        <v>0</v>
      </c>
      <c r="H67" s="1">
        <v>42570</v>
      </c>
      <c r="I67" s="1">
        <v>75.2</v>
      </c>
      <c r="J67" s="1">
        <v>27.91</v>
      </c>
      <c r="K67">
        <v>-3.11</v>
      </c>
    </row>
    <row r="68" spans="1:11" x14ac:dyDescent="0.25">
      <c r="A68">
        <v>62</v>
      </c>
      <c r="B68" s="1" t="s">
        <v>68</v>
      </c>
      <c r="C68" s="1">
        <v>1710287.18</v>
      </c>
      <c r="D68" s="1">
        <v>0</v>
      </c>
      <c r="E68" s="1">
        <v>1295285.67</v>
      </c>
      <c r="F68" s="1">
        <v>308769.46999999997</v>
      </c>
      <c r="G68" s="1">
        <v>0</v>
      </c>
      <c r="H68" s="1">
        <v>0</v>
      </c>
      <c r="I68" s="1">
        <v>75.739999999999995</v>
      </c>
      <c r="J68" s="1">
        <v>18.05</v>
      </c>
      <c r="K68">
        <v>6.21</v>
      </c>
    </row>
    <row r="69" spans="1:11" x14ac:dyDescent="0.25">
      <c r="A69">
        <v>63</v>
      </c>
      <c r="B69" s="1" t="s">
        <v>69</v>
      </c>
      <c r="C69" s="1">
        <v>812031.72</v>
      </c>
      <c r="D69" s="1">
        <v>0</v>
      </c>
      <c r="E69" s="1">
        <v>655179.81000000006</v>
      </c>
      <c r="F69" s="1">
        <v>209794.7</v>
      </c>
      <c r="G69" s="1">
        <v>0</v>
      </c>
      <c r="H69" s="1">
        <v>0</v>
      </c>
      <c r="I69" s="1">
        <v>80.680000000000007</v>
      </c>
      <c r="J69" s="1">
        <v>25.84</v>
      </c>
      <c r="K69">
        <v>-6.52</v>
      </c>
    </row>
    <row r="70" spans="1:11" x14ac:dyDescent="0.25">
      <c r="A70">
        <v>64</v>
      </c>
      <c r="B70" s="1" t="s">
        <v>70</v>
      </c>
      <c r="C70" s="1">
        <v>3429048.73</v>
      </c>
      <c r="D70" s="1">
        <v>0</v>
      </c>
      <c r="E70" s="1">
        <v>3008479.71</v>
      </c>
      <c r="F70" s="1">
        <v>390581.57</v>
      </c>
      <c r="G70" s="1">
        <v>0</v>
      </c>
      <c r="H70" s="1">
        <v>0</v>
      </c>
      <c r="I70" s="1">
        <v>87.74</v>
      </c>
      <c r="J70" s="1">
        <v>11.39</v>
      </c>
      <c r="K70">
        <v>0.87</v>
      </c>
    </row>
    <row r="71" spans="1:11" x14ac:dyDescent="0.25">
      <c r="A71">
        <v>65</v>
      </c>
      <c r="B71" s="1" t="s">
        <v>71</v>
      </c>
      <c r="C71" s="1">
        <v>4201297.25</v>
      </c>
      <c r="D71" s="1">
        <v>0</v>
      </c>
      <c r="E71" s="1">
        <v>3010197.29</v>
      </c>
      <c r="F71" s="1">
        <v>1218509.52</v>
      </c>
      <c r="G71" s="1">
        <v>0</v>
      </c>
      <c r="H71" s="1">
        <v>0</v>
      </c>
      <c r="I71" s="1">
        <v>71.650000000000006</v>
      </c>
      <c r="J71" s="1">
        <v>29</v>
      </c>
      <c r="K71">
        <v>-0.65</v>
      </c>
    </row>
    <row r="72" spans="1:11" x14ac:dyDescent="0.25">
      <c r="A72">
        <v>66</v>
      </c>
      <c r="B72" s="1" t="s">
        <v>72</v>
      </c>
      <c r="C72" s="1">
        <v>36892262.57</v>
      </c>
      <c r="D72" s="1">
        <v>0</v>
      </c>
      <c r="E72" s="1">
        <v>28922633.07</v>
      </c>
      <c r="F72" s="1">
        <v>9129281.7599999998</v>
      </c>
      <c r="G72" s="1">
        <v>0</v>
      </c>
      <c r="H72" s="1">
        <v>83023.5</v>
      </c>
      <c r="I72" s="1">
        <v>78.400000000000006</v>
      </c>
      <c r="J72" s="1">
        <v>24.52</v>
      </c>
      <c r="K72">
        <v>-2.92</v>
      </c>
    </row>
    <row r="73" spans="1:11" x14ac:dyDescent="0.25">
      <c r="A73">
        <v>67</v>
      </c>
      <c r="B73" s="1" t="s">
        <v>73</v>
      </c>
      <c r="C73" s="1">
        <v>2322882.91</v>
      </c>
      <c r="D73" s="1">
        <v>0</v>
      </c>
      <c r="E73" s="1">
        <v>1523957.11</v>
      </c>
      <c r="F73" s="1">
        <v>834287.04</v>
      </c>
      <c r="G73" s="1">
        <v>0</v>
      </c>
      <c r="H73" s="1">
        <v>48972</v>
      </c>
      <c r="I73" s="1">
        <v>65.61</v>
      </c>
      <c r="J73" s="1">
        <v>33.81</v>
      </c>
      <c r="K73">
        <v>0.59</v>
      </c>
    </row>
    <row r="74" spans="1:11" x14ac:dyDescent="0.25">
      <c r="A74">
        <v>68</v>
      </c>
      <c r="B74" s="1" t="s">
        <v>260</v>
      </c>
      <c r="C74" s="1">
        <v>5694170.6500000004</v>
      </c>
      <c r="D74" s="1">
        <v>0</v>
      </c>
      <c r="E74" s="1">
        <v>4320557.13</v>
      </c>
      <c r="F74" s="1">
        <v>1401279.19</v>
      </c>
      <c r="G74" s="1">
        <v>0</v>
      </c>
      <c r="H74" s="1">
        <v>159573.18</v>
      </c>
      <c r="I74" s="1">
        <v>75.88</v>
      </c>
      <c r="J74" s="1">
        <v>21.81</v>
      </c>
      <c r="K74">
        <v>2.3199999999999998</v>
      </c>
    </row>
    <row r="75" spans="1:11" x14ac:dyDescent="0.25">
      <c r="A75">
        <v>69</v>
      </c>
      <c r="B75" s="1" t="s">
        <v>74</v>
      </c>
      <c r="C75" s="1">
        <v>978673.91</v>
      </c>
      <c r="D75" s="1">
        <v>0</v>
      </c>
      <c r="E75" s="1">
        <v>585412.51</v>
      </c>
      <c r="F75" s="1">
        <v>399268.41</v>
      </c>
      <c r="G75" s="1">
        <v>0</v>
      </c>
      <c r="H75" s="1">
        <v>0</v>
      </c>
      <c r="I75" s="1">
        <v>59.82</v>
      </c>
      <c r="J75" s="1">
        <v>40.799999999999997</v>
      </c>
      <c r="K75">
        <v>-0.61</v>
      </c>
    </row>
    <row r="76" spans="1:11" x14ac:dyDescent="0.25">
      <c r="A76">
        <v>70</v>
      </c>
      <c r="B76" s="1" t="s">
        <v>75</v>
      </c>
      <c r="C76" s="1">
        <v>380348.83</v>
      </c>
      <c r="D76" s="1">
        <v>0</v>
      </c>
      <c r="E76" s="1">
        <v>364677.53</v>
      </c>
      <c r="F76" s="1">
        <v>1490.47</v>
      </c>
      <c r="G76" s="1">
        <v>0</v>
      </c>
      <c r="H76" s="1">
        <v>0</v>
      </c>
      <c r="I76" s="1">
        <v>95.88</v>
      </c>
      <c r="J76" s="1">
        <v>0.39</v>
      </c>
      <c r="K76">
        <v>3.73</v>
      </c>
    </row>
    <row r="77" spans="1:11" x14ac:dyDescent="0.25">
      <c r="A77">
        <v>71</v>
      </c>
      <c r="B77" s="1" t="s">
        <v>76</v>
      </c>
      <c r="C77" s="1">
        <v>1175355.03</v>
      </c>
      <c r="D77" s="1">
        <v>0</v>
      </c>
      <c r="E77" s="1">
        <v>856399.9</v>
      </c>
      <c r="F77" s="1">
        <v>339000.82</v>
      </c>
      <c r="G77" s="1">
        <v>0</v>
      </c>
      <c r="H77" s="1">
        <v>0</v>
      </c>
      <c r="I77" s="1">
        <v>72.86</v>
      </c>
      <c r="J77" s="1">
        <v>28.84</v>
      </c>
      <c r="K77">
        <v>-1.71</v>
      </c>
    </row>
    <row r="78" spans="1:11" x14ac:dyDescent="0.25">
      <c r="A78">
        <v>72</v>
      </c>
      <c r="B78" s="1" t="s">
        <v>77</v>
      </c>
      <c r="C78" s="1">
        <v>1084412.82</v>
      </c>
      <c r="D78" s="1">
        <v>0</v>
      </c>
      <c r="E78" s="1">
        <v>895683.93</v>
      </c>
      <c r="F78" s="1">
        <v>243648.65</v>
      </c>
      <c r="G78" s="1">
        <v>0</v>
      </c>
      <c r="H78" s="1">
        <v>0</v>
      </c>
      <c r="I78" s="1">
        <v>82.6</v>
      </c>
      <c r="J78" s="1">
        <v>22.47</v>
      </c>
      <c r="K78">
        <v>-5.0599999999999996</v>
      </c>
    </row>
    <row r="79" spans="1:11" x14ac:dyDescent="0.25">
      <c r="A79">
        <v>73</v>
      </c>
      <c r="B79" s="1" t="s">
        <v>78</v>
      </c>
      <c r="C79" s="1">
        <v>751252.02</v>
      </c>
      <c r="D79" s="1">
        <v>0</v>
      </c>
      <c r="E79" s="1">
        <v>676048.04</v>
      </c>
      <c r="F79" s="1">
        <v>88897.49</v>
      </c>
      <c r="G79" s="1">
        <v>0</v>
      </c>
      <c r="H79" s="1">
        <v>0</v>
      </c>
      <c r="I79" s="1">
        <v>89.99</v>
      </c>
      <c r="J79" s="1">
        <v>11.83</v>
      </c>
      <c r="K79">
        <v>-1.82</v>
      </c>
    </row>
    <row r="80" spans="1:11" x14ac:dyDescent="0.25">
      <c r="A80">
        <v>74</v>
      </c>
      <c r="B80" s="1" t="s">
        <v>79</v>
      </c>
      <c r="C80" s="1">
        <v>426052.38</v>
      </c>
      <c r="D80" s="1">
        <v>0</v>
      </c>
      <c r="E80" s="1">
        <v>337456.62</v>
      </c>
      <c r="F80" s="1">
        <v>132379.71</v>
      </c>
      <c r="G80" s="1">
        <v>0</v>
      </c>
      <c r="H80" s="1">
        <v>0</v>
      </c>
      <c r="I80" s="1">
        <v>79.209999999999994</v>
      </c>
      <c r="J80" s="1">
        <v>31.07</v>
      </c>
      <c r="K80">
        <v>-10.28</v>
      </c>
    </row>
    <row r="81" spans="1:11" x14ac:dyDescent="0.25">
      <c r="A81">
        <v>75</v>
      </c>
      <c r="B81" s="1" t="s">
        <v>80</v>
      </c>
      <c r="C81" s="1">
        <v>2753931.04</v>
      </c>
      <c r="D81" s="1">
        <v>0</v>
      </c>
      <c r="E81" s="1">
        <v>1793600.79</v>
      </c>
      <c r="F81" s="1">
        <v>929368.95</v>
      </c>
      <c r="G81" s="1">
        <v>0</v>
      </c>
      <c r="H81" s="1">
        <v>376.75</v>
      </c>
      <c r="I81" s="1">
        <v>65.13</v>
      </c>
      <c r="J81" s="1">
        <v>33.729999999999997</v>
      </c>
      <c r="K81">
        <v>1.1399999999999999</v>
      </c>
    </row>
    <row r="82" spans="1:11" x14ac:dyDescent="0.25">
      <c r="A82">
        <v>76</v>
      </c>
      <c r="B82" s="1" t="s">
        <v>261</v>
      </c>
      <c r="C82" s="1">
        <v>2590118.84</v>
      </c>
      <c r="D82" s="1">
        <v>0</v>
      </c>
      <c r="E82" s="1">
        <v>2442490.5099999998</v>
      </c>
      <c r="F82" s="1">
        <v>129136.46</v>
      </c>
      <c r="G82" s="1">
        <v>0</v>
      </c>
      <c r="H82" s="1">
        <v>0</v>
      </c>
      <c r="I82" s="1">
        <v>94.3</v>
      </c>
      <c r="J82" s="1">
        <v>4.99</v>
      </c>
      <c r="K82">
        <v>0.71</v>
      </c>
    </row>
    <row r="83" spans="1:11" x14ac:dyDescent="0.25">
      <c r="A83">
        <v>77</v>
      </c>
      <c r="B83" s="1" t="s">
        <v>81</v>
      </c>
      <c r="C83" s="1">
        <v>2656039.75</v>
      </c>
      <c r="D83" s="1">
        <v>0</v>
      </c>
      <c r="E83" s="1">
        <v>2487932.62</v>
      </c>
      <c r="F83" s="1">
        <v>274828.03999999998</v>
      </c>
      <c r="G83" s="1">
        <v>0</v>
      </c>
      <c r="H83" s="1">
        <v>0</v>
      </c>
      <c r="I83" s="1">
        <v>93.67</v>
      </c>
      <c r="J83" s="1">
        <v>10.35</v>
      </c>
      <c r="K83">
        <v>-4.0199999999999996</v>
      </c>
    </row>
    <row r="84" spans="1:11" x14ac:dyDescent="0.25">
      <c r="A84">
        <v>78</v>
      </c>
      <c r="B84" s="1" t="s">
        <v>82</v>
      </c>
      <c r="C84" s="1">
        <v>4529954.04</v>
      </c>
      <c r="D84" s="1">
        <v>0</v>
      </c>
      <c r="E84" s="1">
        <v>4529954.04</v>
      </c>
      <c r="F84" s="1">
        <v>0</v>
      </c>
      <c r="G84" s="1">
        <v>0</v>
      </c>
      <c r="H84" s="1">
        <v>0</v>
      </c>
      <c r="I84" s="1">
        <v>100</v>
      </c>
      <c r="J84" s="1">
        <v>0</v>
      </c>
      <c r="K84">
        <v>0</v>
      </c>
    </row>
    <row r="85" spans="1:11" x14ac:dyDescent="0.25">
      <c r="A85">
        <v>79</v>
      </c>
      <c r="B85" s="1" t="s">
        <v>83</v>
      </c>
      <c r="C85" s="1">
        <v>1750486.36</v>
      </c>
      <c r="D85" s="1">
        <v>0</v>
      </c>
      <c r="E85" s="1">
        <v>1425264.4</v>
      </c>
      <c r="F85" s="1">
        <v>372434.38</v>
      </c>
      <c r="G85" s="1">
        <v>0</v>
      </c>
      <c r="H85" s="1">
        <v>219.37</v>
      </c>
      <c r="I85" s="1">
        <v>81.42</v>
      </c>
      <c r="J85" s="1">
        <v>21.26</v>
      </c>
      <c r="K85">
        <v>-2.68</v>
      </c>
    </row>
    <row r="86" spans="1:11" x14ac:dyDescent="0.25">
      <c r="A86">
        <v>80</v>
      </c>
      <c r="B86" s="1" t="s">
        <v>84</v>
      </c>
      <c r="C86" s="1">
        <v>2693836.49</v>
      </c>
      <c r="D86" s="1">
        <v>0</v>
      </c>
      <c r="E86" s="1">
        <v>1801378.63</v>
      </c>
      <c r="F86" s="1">
        <v>854990.53</v>
      </c>
      <c r="G86" s="1">
        <v>0</v>
      </c>
      <c r="H86" s="1">
        <v>0</v>
      </c>
      <c r="I86" s="1">
        <v>66.87</v>
      </c>
      <c r="J86" s="1">
        <v>31.74</v>
      </c>
      <c r="K86">
        <v>1.39</v>
      </c>
    </row>
    <row r="87" spans="1:11" x14ac:dyDescent="0.25">
      <c r="A87">
        <v>81</v>
      </c>
      <c r="B87" s="1" t="s">
        <v>85</v>
      </c>
      <c r="C87" s="1">
        <v>1157657.44</v>
      </c>
      <c r="D87" s="1">
        <v>0</v>
      </c>
      <c r="E87" s="1">
        <v>741540.09</v>
      </c>
      <c r="F87" s="1">
        <v>450817.07</v>
      </c>
      <c r="G87" s="1">
        <v>32488.11</v>
      </c>
      <c r="H87" s="1">
        <v>16730.990000000002</v>
      </c>
      <c r="I87" s="1">
        <v>61.25</v>
      </c>
      <c r="J87" s="1">
        <v>37.5</v>
      </c>
      <c r="K87">
        <v>1.25</v>
      </c>
    </row>
    <row r="88" spans="1:11" x14ac:dyDescent="0.25">
      <c r="A88">
        <v>82</v>
      </c>
      <c r="B88" s="1" t="s">
        <v>86</v>
      </c>
      <c r="C88" s="1">
        <v>2668338.09</v>
      </c>
      <c r="D88" s="1">
        <v>0</v>
      </c>
      <c r="E88" s="1">
        <v>2198336.79</v>
      </c>
      <c r="F88" s="1">
        <v>491459.34</v>
      </c>
      <c r="G88" s="1">
        <v>0</v>
      </c>
      <c r="H88" s="1">
        <v>15408.85</v>
      </c>
      <c r="I88" s="1">
        <v>82.39</v>
      </c>
      <c r="J88" s="1">
        <v>17.84</v>
      </c>
      <c r="K88">
        <v>-0.23</v>
      </c>
    </row>
    <row r="89" spans="1:11" x14ac:dyDescent="0.25">
      <c r="A89">
        <v>83</v>
      </c>
      <c r="B89" s="1" t="s">
        <v>87</v>
      </c>
      <c r="C89" s="1">
        <v>6312724.7400000002</v>
      </c>
      <c r="D89" s="1">
        <v>0</v>
      </c>
      <c r="E89" s="1">
        <v>5336504.62</v>
      </c>
      <c r="F89" s="1">
        <v>2464521.2200000002</v>
      </c>
      <c r="G89" s="1">
        <v>398148.06</v>
      </c>
      <c r="H89" s="1">
        <v>191859.58</v>
      </c>
      <c r="I89" s="1">
        <v>78.23</v>
      </c>
      <c r="J89" s="1">
        <v>36</v>
      </c>
      <c r="K89">
        <v>-14.23</v>
      </c>
    </row>
    <row r="90" spans="1:11" x14ac:dyDescent="0.25">
      <c r="A90">
        <v>84</v>
      </c>
      <c r="B90" s="1" t="s">
        <v>88</v>
      </c>
      <c r="C90" s="1">
        <v>49047011.340000004</v>
      </c>
      <c r="D90" s="1">
        <v>0</v>
      </c>
      <c r="E90" s="1">
        <v>38817466.969999999</v>
      </c>
      <c r="F90" s="1">
        <v>8523031.3300000001</v>
      </c>
      <c r="G90" s="1">
        <v>0</v>
      </c>
      <c r="H90" s="1">
        <v>0</v>
      </c>
      <c r="I90" s="1">
        <v>79.14</v>
      </c>
      <c r="J90" s="1">
        <v>17.38</v>
      </c>
      <c r="K90">
        <v>3.48</v>
      </c>
    </row>
    <row r="91" spans="1:11" x14ac:dyDescent="0.25">
      <c r="A91">
        <v>85</v>
      </c>
      <c r="B91" s="1" t="s">
        <v>89</v>
      </c>
      <c r="C91" s="1">
        <v>1306662.52</v>
      </c>
      <c r="D91" s="1">
        <v>0</v>
      </c>
      <c r="E91" s="1">
        <v>937967.79</v>
      </c>
      <c r="F91" s="1">
        <v>355319.97</v>
      </c>
      <c r="G91" s="1">
        <v>0</v>
      </c>
      <c r="H91" s="1">
        <v>0</v>
      </c>
      <c r="I91" s="1">
        <v>71.78</v>
      </c>
      <c r="J91" s="1">
        <v>27.19</v>
      </c>
      <c r="K91">
        <v>1.02</v>
      </c>
    </row>
    <row r="92" spans="1:11" x14ac:dyDescent="0.25">
      <c r="A92">
        <v>475</v>
      </c>
      <c r="B92" s="1" t="s">
        <v>90</v>
      </c>
      <c r="C92" s="1">
        <v>2652488.61</v>
      </c>
      <c r="D92" s="1">
        <v>0</v>
      </c>
      <c r="E92" s="1">
        <v>2609349.61</v>
      </c>
      <c r="F92" s="1">
        <v>26375.57</v>
      </c>
      <c r="G92" s="1">
        <v>0</v>
      </c>
      <c r="H92" s="1">
        <v>0</v>
      </c>
      <c r="I92" s="1">
        <v>98.37</v>
      </c>
      <c r="J92" s="1">
        <v>0.99</v>
      </c>
      <c r="K92">
        <v>0.63</v>
      </c>
    </row>
    <row r="93" spans="1:11" x14ac:dyDescent="0.25">
      <c r="A93">
        <v>86</v>
      </c>
      <c r="B93" s="1" t="s">
        <v>91</v>
      </c>
      <c r="C93" s="1">
        <v>5051468.84</v>
      </c>
      <c r="D93" s="1">
        <v>0</v>
      </c>
      <c r="E93" s="1">
        <v>4490567.22</v>
      </c>
      <c r="F93" s="1">
        <v>1350965.59</v>
      </c>
      <c r="G93" s="1">
        <v>494.08</v>
      </c>
      <c r="H93" s="1">
        <v>0</v>
      </c>
      <c r="I93" s="1">
        <v>88.89</v>
      </c>
      <c r="J93" s="1">
        <v>26.74</v>
      </c>
      <c r="K93">
        <v>-15.63</v>
      </c>
    </row>
    <row r="94" spans="1:11" x14ac:dyDescent="0.25">
      <c r="A94">
        <v>87</v>
      </c>
      <c r="B94" s="1" t="s">
        <v>92</v>
      </c>
      <c r="C94" s="1">
        <v>1678655.32</v>
      </c>
      <c r="D94" s="1">
        <v>0</v>
      </c>
      <c r="E94" s="1">
        <v>1358982.21</v>
      </c>
      <c r="F94" s="1">
        <v>333899.90000000002</v>
      </c>
      <c r="G94" s="1">
        <v>0</v>
      </c>
      <c r="H94" s="1">
        <v>54024.88</v>
      </c>
      <c r="I94" s="1">
        <v>80.959999999999994</v>
      </c>
      <c r="J94" s="1">
        <v>16.670000000000002</v>
      </c>
      <c r="K94">
        <v>2.37</v>
      </c>
    </row>
    <row r="95" spans="1:11" x14ac:dyDescent="0.25">
      <c r="A95">
        <v>88</v>
      </c>
      <c r="B95" s="1" t="s">
        <v>93</v>
      </c>
      <c r="C95" s="1">
        <v>24825353.57</v>
      </c>
      <c r="D95" s="1">
        <v>0</v>
      </c>
      <c r="E95" s="1">
        <v>18900185.280000001</v>
      </c>
      <c r="F95" s="1">
        <v>6430782.1900000004</v>
      </c>
      <c r="G95" s="1">
        <v>1558455.07</v>
      </c>
      <c r="H95" s="1">
        <v>372741.3</v>
      </c>
      <c r="I95" s="1">
        <v>69.849999999999994</v>
      </c>
      <c r="J95" s="1">
        <v>24.4</v>
      </c>
      <c r="K95">
        <v>5.74</v>
      </c>
    </row>
    <row r="96" spans="1:11" x14ac:dyDescent="0.25">
      <c r="A96">
        <v>89</v>
      </c>
      <c r="B96" s="1" t="s">
        <v>94</v>
      </c>
      <c r="C96" s="1">
        <v>369542245.77999997</v>
      </c>
      <c r="D96" s="1">
        <v>0</v>
      </c>
      <c r="E96" s="1">
        <v>332035000</v>
      </c>
      <c r="F96" s="1">
        <v>37399539.520000003</v>
      </c>
      <c r="G96" s="1">
        <v>0</v>
      </c>
      <c r="H96" s="1">
        <v>5917167.0899999999</v>
      </c>
      <c r="I96" s="1">
        <v>89.85</v>
      </c>
      <c r="J96" s="1">
        <v>8.52</v>
      </c>
      <c r="K96">
        <v>1.63</v>
      </c>
    </row>
    <row r="97" spans="1:11" x14ac:dyDescent="0.25">
      <c r="A97">
        <v>99</v>
      </c>
      <c r="B97" s="1" t="s">
        <v>95</v>
      </c>
      <c r="C97" s="1">
        <v>18705978.620000001</v>
      </c>
      <c r="D97" s="1">
        <v>0</v>
      </c>
      <c r="E97" s="1">
        <v>18705978.620000001</v>
      </c>
      <c r="F97" s="1">
        <v>218411.29</v>
      </c>
      <c r="G97" s="1">
        <v>0</v>
      </c>
      <c r="H97" s="1">
        <v>0</v>
      </c>
      <c r="I97" s="1">
        <v>100</v>
      </c>
      <c r="J97" s="1">
        <v>1.17</v>
      </c>
      <c r="K97">
        <v>-1.17</v>
      </c>
    </row>
    <row r="98" spans="1:11" x14ac:dyDescent="0.25">
      <c r="A98">
        <v>100</v>
      </c>
      <c r="B98" s="1" t="s">
        <v>96</v>
      </c>
      <c r="C98" s="1">
        <v>5177907.41</v>
      </c>
      <c r="D98" s="1">
        <v>0</v>
      </c>
      <c r="E98" s="1">
        <v>3763882.15</v>
      </c>
      <c r="F98" s="1">
        <v>1312591</v>
      </c>
      <c r="G98" s="1">
        <v>239060.28</v>
      </c>
      <c r="H98" s="1">
        <v>0</v>
      </c>
      <c r="I98" s="1">
        <v>68.069999999999993</v>
      </c>
      <c r="J98" s="1">
        <v>25.35</v>
      </c>
      <c r="K98">
        <v>6.58</v>
      </c>
    </row>
    <row r="99" spans="1:11" x14ac:dyDescent="0.25">
      <c r="A99">
        <v>101</v>
      </c>
      <c r="B99" s="1" t="s">
        <v>97</v>
      </c>
      <c r="C99" s="1">
        <v>12300376.560000001</v>
      </c>
      <c r="D99" s="1">
        <v>0</v>
      </c>
      <c r="E99" s="1">
        <v>11770884.65</v>
      </c>
      <c r="F99" s="1">
        <v>1222107.07</v>
      </c>
      <c r="G99" s="1">
        <v>0</v>
      </c>
      <c r="H99" s="1">
        <v>0</v>
      </c>
      <c r="I99" s="1">
        <v>95.7</v>
      </c>
      <c r="J99" s="1">
        <v>9.94</v>
      </c>
      <c r="K99">
        <v>-5.63</v>
      </c>
    </row>
    <row r="100" spans="1:11" x14ac:dyDescent="0.25">
      <c r="A100">
        <v>102</v>
      </c>
      <c r="B100" s="1" t="s">
        <v>245</v>
      </c>
      <c r="C100" s="1">
        <v>2158023.0499999998</v>
      </c>
      <c r="D100" s="1">
        <v>0</v>
      </c>
      <c r="E100" s="1">
        <v>1916554.49</v>
      </c>
      <c r="F100" s="1">
        <v>238590.33</v>
      </c>
      <c r="G100" s="1">
        <v>0</v>
      </c>
      <c r="H100" s="1">
        <v>0</v>
      </c>
      <c r="I100" s="1">
        <v>88.81</v>
      </c>
      <c r="J100" s="1">
        <v>11.06</v>
      </c>
      <c r="K100">
        <v>0.13</v>
      </c>
    </row>
    <row r="101" spans="1:11" x14ac:dyDescent="0.25">
      <c r="A101">
        <v>103</v>
      </c>
      <c r="B101" s="1" t="s">
        <v>98</v>
      </c>
      <c r="C101" s="1">
        <v>5506402.04</v>
      </c>
      <c r="D101" s="1">
        <v>0</v>
      </c>
      <c r="E101" s="1">
        <v>3879898.39</v>
      </c>
      <c r="F101" s="1">
        <v>1462518.93</v>
      </c>
      <c r="G101" s="1">
        <v>0</v>
      </c>
      <c r="H101" s="1">
        <v>0</v>
      </c>
      <c r="I101" s="1">
        <v>70.459999999999994</v>
      </c>
      <c r="J101" s="1">
        <v>26.56</v>
      </c>
      <c r="K101">
        <v>2.98</v>
      </c>
    </row>
    <row r="102" spans="1:11" x14ac:dyDescent="0.25">
      <c r="A102">
        <v>280</v>
      </c>
      <c r="B102" s="1" t="s">
        <v>99</v>
      </c>
      <c r="C102" s="1">
        <v>780452.89</v>
      </c>
      <c r="D102" s="1">
        <v>0</v>
      </c>
      <c r="E102" s="1">
        <v>780452.89</v>
      </c>
      <c r="F102" s="1">
        <v>37263.69</v>
      </c>
      <c r="G102" s="1">
        <v>0</v>
      </c>
      <c r="H102" s="1">
        <v>0</v>
      </c>
      <c r="I102" s="1">
        <v>100</v>
      </c>
      <c r="J102" s="1">
        <v>4.7699999999999996</v>
      </c>
      <c r="K102">
        <v>-4.7699999999999996</v>
      </c>
    </row>
    <row r="103" spans="1:11" x14ac:dyDescent="0.25">
      <c r="A103">
        <v>104</v>
      </c>
      <c r="B103" s="1" t="s">
        <v>100</v>
      </c>
      <c r="C103" s="1">
        <v>1973281.36</v>
      </c>
      <c r="D103" s="1">
        <v>0</v>
      </c>
      <c r="E103" s="1">
        <v>1973281.36</v>
      </c>
      <c r="F103" s="1">
        <v>125812.68</v>
      </c>
      <c r="G103" s="1">
        <v>0</v>
      </c>
      <c r="H103" s="1">
        <v>0</v>
      </c>
      <c r="I103" s="1">
        <v>100</v>
      </c>
      <c r="J103" s="1">
        <v>6.38</v>
      </c>
      <c r="K103">
        <v>-6.38</v>
      </c>
    </row>
    <row r="104" spans="1:11" x14ac:dyDescent="0.25">
      <c r="A104">
        <v>105</v>
      </c>
      <c r="B104" s="1" t="s">
        <v>101</v>
      </c>
      <c r="C104" s="1">
        <v>621359.73</v>
      </c>
      <c r="D104" s="1">
        <v>0</v>
      </c>
      <c r="E104" s="1">
        <v>621359.73</v>
      </c>
      <c r="F104" s="1">
        <v>423426.41</v>
      </c>
      <c r="G104" s="1">
        <v>6107.67</v>
      </c>
      <c r="H104" s="1">
        <v>38801.14</v>
      </c>
      <c r="I104" s="1">
        <v>99.02</v>
      </c>
      <c r="J104" s="1">
        <v>61.9</v>
      </c>
      <c r="K104">
        <v>-60.92</v>
      </c>
    </row>
    <row r="105" spans="1:11" x14ac:dyDescent="0.25">
      <c r="A105">
        <v>106</v>
      </c>
      <c r="B105" s="1" t="s">
        <v>102</v>
      </c>
      <c r="C105" s="1">
        <v>668921.86</v>
      </c>
      <c r="D105" s="1">
        <v>0</v>
      </c>
      <c r="E105" s="1">
        <v>126199.48</v>
      </c>
      <c r="F105" s="1">
        <v>254971.51999999999</v>
      </c>
      <c r="G105" s="1">
        <v>0</v>
      </c>
      <c r="H105" s="1">
        <v>0</v>
      </c>
      <c r="I105" s="1">
        <v>18.87</v>
      </c>
      <c r="J105" s="1">
        <v>38.119999999999997</v>
      </c>
      <c r="K105">
        <v>43.02</v>
      </c>
    </row>
    <row r="106" spans="1:11" x14ac:dyDescent="0.25">
      <c r="A106">
        <v>107</v>
      </c>
      <c r="B106" s="1" t="s">
        <v>103</v>
      </c>
      <c r="C106" s="1">
        <v>10122506.140000001</v>
      </c>
      <c r="D106" s="1">
        <v>0</v>
      </c>
      <c r="E106" s="1">
        <v>7958342.5800000001</v>
      </c>
      <c r="F106" s="1">
        <v>1975013.83</v>
      </c>
      <c r="G106" s="1">
        <v>0</v>
      </c>
      <c r="H106" s="1">
        <v>0</v>
      </c>
      <c r="I106" s="1">
        <v>78.62</v>
      </c>
      <c r="J106" s="1">
        <v>19.510000000000002</v>
      </c>
      <c r="K106">
        <v>1.87</v>
      </c>
    </row>
    <row r="107" spans="1:11" x14ac:dyDescent="0.25">
      <c r="A107">
        <v>108</v>
      </c>
      <c r="B107" s="1" t="s">
        <v>104</v>
      </c>
      <c r="C107" s="1">
        <v>1081472.8</v>
      </c>
      <c r="D107" s="1">
        <v>0</v>
      </c>
      <c r="E107" s="1">
        <v>1081472.8</v>
      </c>
      <c r="F107" s="1">
        <v>332348.34000000003</v>
      </c>
      <c r="G107" s="1">
        <v>0</v>
      </c>
      <c r="H107" s="1">
        <v>0</v>
      </c>
      <c r="I107" s="1">
        <v>100</v>
      </c>
      <c r="J107" s="1">
        <v>30.73</v>
      </c>
      <c r="K107">
        <v>-30.73</v>
      </c>
    </row>
    <row r="108" spans="1:11" x14ac:dyDescent="0.25">
      <c r="A108">
        <v>109</v>
      </c>
      <c r="B108" s="1" t="s">
        <v>105</v>
      </c>
      <c r="C108" s="1">
        <v>5466458.2199999997</v>
      </c>
      <c r="D108" s="1">
        <v>0</v>
      </c>
      <c r="E108" s="1">
        <v>5160750.3499999996</v>
      </c>
      <c r="F108" s="1">
        <v>271477.13</v>
      </c>
      <c r="G108" s="1">
        <v>351.2</v>
      </c>
      <c r="H108" s="1">
        <v>52871.8</v>
      </c>
      <c r="I108" s="1">
        <v>94.4</v>
      </c>
      <c r="J108" s="1">
        <v>4</v>
      </c>
      <c r="K108">
        <v>1.6</v>
      </c>
    </row>
    <row r="109" spans="1:11" x14ac:dyDescent="0.25">
      <c r="A109">
        <v>295</v>
      </c>
      <c r="B109" s="1" t="s">
        <v>246</v>
      </c>
      <c r="C109" s="1">
        <v>3723455.18</v>
      </c>
      <c r="D109" s="1">
        <v>0</v>
      </c>
      <c r="E109" s="1">
        <v>3723455.18</v>
      </c>
      <c r="F109" s="1">
        <v>1383108.8</v>
      </c>
      <c r="G109" s="1">
        <v>0</v>
      </c>
      <c r="H109" s="1">
        <v>19371.080000000002</v>
      </c>
      <c r="I109" s="1">
        <v>100</v>
      </c>
      <c r="J109" s="1">
        <v>36.630000000000003</v>
      </c>
      <c r="K109">
        <v>-36.630000000000003</v>
      </c>
    </row>
    <row r="110" spans="1:11" x14ac:dyDescent="0.25">
      <c r="A110">
        <v>110</v>
      </c>
      <c r="B110" s="1" t="s">
        <v>106</v>
      </c>
      <c r="C110" s="1">
        <v>7716453.0800000001</v>
      </c>
      <c r="D110" s="1">
        <v>0</v>
      </c>
      <c r="E110" s="1">
        <v>6420885.4199999999</v>
      </c>
      <c r="F110" s="1">
        <v>1257570.43</v>
      </c>
      <c r="G110" s="1">
        <v>0</v>
      </c>
      <c r="H110" s="1">
        <v>0</v>
      </c>
      <c r="I110" s="1">
        <v>83.21</v>
      </c>
      <c r="J110" s="1">
        <v>16.3</v>
      </c>
      <c r="K110">
        <v>0.49</v>
      </c>
    </row>
    <row r="111" spans="1:11" x14ac:dyDescent="0.25">
      <c r="A111">
        <v>111</v>
      </c>
      <c r="B111" s="1" t="s">
        <v>107</v>
      </c>
      <c r="C111" s="1">
        <v>17045379.140000001</v>
      </c>
      <c r="D111" s="1">
        <v>0</v>
      </c>
      <c r="E111" s="1">
        <v>13616876.119999999</v>
      </c>
      <c r="F111" s="1">
        <v>3491487.74</v>
      </c>
      <c r="G111" s="1">
        <v>0</v>
      </c>
      <c r="H111" s="1">
        <v>196951.36</v>
      </c>
      <c r="I111" s="1">
        <v>79.89</v>
      </c>
      <c r="J111" s="1">
        <v>19.329999999999998</v>
      </c>
      <c r="K111">
        <v>0.79</v>
      </c>
    </row>
    <row r="112" spans="1:11" x14ac:dyDescent="0.25">
      <c r="A112">
        <v>112</v>
      </c>
      <c r="B112" s="1" t="s">
        <v>108</v>
      </c>
      <c r="C112" s="1">
        <v>11726165.029999999</v>
      </c>
      <c r="D112" s="1">
        <v>0</v>
      </c>
      <c r="E112" s="1">
        <v>8533538.7599999998</v>
      </c>
      <c r="F112" s="1">
        <v>6070061.4699999997</v>
      </c>
      <c r="G112" s="1">
        <v>0</v>
      </c>
      <c r="H112" s="1">
        <v>0</v>
      </c>
      <c r="I112" s="1">
        <v>72.77</v>
      </c>
      <c r="J112" s="1">
        <v>51.77</v>
      </c>
      <c r="K112">
        <v>-24.54</v>
      </c>
    </row>
    <row r="113" spans="1:11" x14ac:dyDescent="0.25">
      <c r="A113">
        <v>496</v>
      </c>
      <c r="B113" s="1" t="s">
        <v>109</v>
      </c>
      <c r="C113" s="1">
        <v>1007095.64</v>
      </c>
      <c r="D113" s="1">
        <v>0</v>
      </c>
      <c r="E113" s="1">
        <v>874987.16</v>
      </c>
      <c r="F113" s="1">
        <v>242945.3</v>
      </c>
      <c r="G113" s="1">
        <v>0</v>
      </c>
      <c r="H113" s="1">
        <v>48867.67</v>
      </c>
      <c r="I113" s="1">
        <v>86.88</v>
      </c>
      <c r="J113" s="1">
        <v>19.27</v>
      </c>
      <c r="K113">
        <v>-6.15</v>
      </c>
    </row>
    <row r="114" spans="1:11" x14ac:dyDescent="0.25">
      <c r="A114">
        <v>113</v>
      </c>
      <c r="B114" s="1" t="s">
        <v>110</v>
      </c>
      <c r="C114" s="1">
        <v>6256662.25</v>
      </c>
      <c r="D114" s="1">
        <v>0</v>
      </c>
      <c r="E114" s="1">
        <v>5677804.4800000004</v>
      </c>
      <c r="F114" s="1">
        <v>638390.92000000004</v>
      </c>
      <c r="G114" s="1">
        <v>207754.07</v>
      </c>
      <c r="H114" s="1">
        <v>0</v>
      </c>
      <c r="I114" s="1">
        <v>87.43</v>
      </c>
      <c r="J114" s="1">
        <v>10.199999999999999</v>
      </c>
      <c r="K114">
        <v>2.37</v>
      </c>
    </row>
    <row r="115" spans="1:11" x14ac:dyDescent="0.25">
      <c r="A115">
        <v>115</v>
      </c>
      <c r="B115" s="1" t="s">
        <v>111</v>
      </c>
      <c r="C115" s="1">
        <v>570966.16</v>
      </c>
      <c r="D115" s="1">
        <v>0</v>
      </c>
      <c r="E115" s="1">
        <v>564974.4</v>
      </c>
      <c r="F115" s="1">
        <v>0</v>
      </c>
      <c r="G115" s="1">
        <v>0</v>
      </c>
      <c r="H115" s="1">
        <v>0</v>
      </c>
      <c r="I115" s="1">
        <v>98.95</v>
      </c>
      <c r="J115" s="1">
        <v>0</v>
      </c>
      <c r="K115">
        <v>1.05</v>
      </c>
    </row>
    <row r="116" spans="1:11" x14ac:dyDescent="0.25">
      <c r="A116">
        <v>116</v>
      </c>
      <c r="B116" s="1" t="s">
        <v>112</v>
      </c>
      <c r="C116" s="1">
        <v>17697032.699999999</v>
      </c>
      <c r="D116" s="1">
        <v>0</v>
      </c>
      <c r="E116" s="1">
        <v>12360829.16</v>
      </c>
      <c r="F116" s="1">
        <v>5275570.18</v>
      </c>
      <c r="G116" s="1">
        <v>0</v>
      </c>
      <c r="H116" s="1">
        <v>0</v>
      </c>
      <c r="I116" s="1">
        <v>69.849999999999994</v>
      </c>
      <c r="J116" s="1">
        <v>29.81</v>
      </c>
      <c r="K116">
        <v>0.34</v>
      </c>
    </row>
    <row r="117" spans="1:11" x14ac:dyDescent="0.25">
      <c r="A117">
        <v>118</v>
      </c>
      <c r="B117" s="1" t="s">
        <v>113</v>
      </c>
      <c r="C117" s="1">
        <v>2045221.68</v>
      </c>
      <c r="D117" s="1">
        <v>0</v>
      </c>
      <c r="E117" s="1">
        <v>1468752.67</v>
      </c>
      <c r="F117" s="1">
        <v>547815.85</v>
      </c>
      <c r="G117" s="1">
        <v>0</v>
      </c>
      <c r="H117" s="1">
        <v>0</v>
      </c>
      <c r="I117" s="1">
        <v>71.81</v>
      </c>
      <c r="J117" s="1">
        <v>26.79</v>
      </c>
      <c r="K117">
        <v>1.4</v>
      </c>
    </row>
    <row r="118" spans="1:11" x14ac:dyDescent="0.25">
      <c r="A118">
        <v>119</v>
      </c>
      <c r="B118" s="1" t="s">
        <v>114</v>
      </c>
      <c r="C118" s="1">
        <v>1368449.09</v>
      </c>
      <c r="D118" s="1">
        <v>0</v>
      </c>
      <c r="E118" s="1">
        <v>1072200.72</v>
      </c>
      <c r="F118" s="1">
        <v>296306.11</v>
      </c>
      <c r="G118" s="1">
        <v>0</v>
      </c>
      <c r="H118" s="1">
        <v>10390</v>
      </c>
      <c r="I118" s="1">
        <v>78.349999999999994</v>
      </c>
      <c r="J118" s="1">
        <v>20.89</v>
      </c>
      <c r="K118">
        <v>0.76</v>
      </c>
    </row>
    <row r="119" spans="1:11" x14ac:dyDescent="0.25">
      <c r="A119">
        <v>120</v>
      </c>
      <c r="B119" s="1" t="s">
        <v>115</v>
      </c>
      <c r="C119" s="1">
        <v>1987276.88</v>
      </c>
      <c r="D119" s="1">
        <v>0</v>
      </c>
      <c r="E119" s="1">
        <v>1709113.4</v>
      </c>
      <c r="F119" s="1">
        <v>158328.34</v>
      </c>
      <c r="G119" s="1">
        <v>0</v>
      </c>
      <c r="H119" s="1">
        <v>0</v>
      </c>
      <c r="I119" s="1">
        <v>86</v>
      </c>
      <c r="J119" s="1">
        <v>7.97</v>
      </c>
      <c r="K119">
        <v>6.03</v>
      </c>
    </row>
    <row r="120" spans="1:11" x14ac:dyDescent="0.25">
      <c r="A120">
        <v>121</v>
      </c>
      <c r="B120" s="1" t="s">
        <v>116</v>
      </c>
      <c r="C120" s="1">
        <v>7111063.4699999997</v>
      </c>
      <c r="D120" s="1">
        <v>0</v>
      </c>
      <c r="E120" s="1">
        <v>5926494.96</v>
      </c>
      <c r="F120" s="1">
        <v>2159501.42</v>
      </c>
      <c r="G120" s="1">
        <v>1309.8599999999999</v>
      </c>
      <c r="H120" s="1">
        <v>0</v>
      </c>
      <c r="I120" s="1">
        <v>83.32</v>
      </c>
      <c r="J120" s="1">
        <v>30.37</v>
      </c>
      <c r="K120">
        <v>-13.69</v>
      </c>
    </row>
    <row r="121" spans="1:11" x14ac:dyDescent="0.25">
      <c r="A121">
        <v>122</v>
      </c>
      <c r="B121" s="1" t="s">
        <v>117</v>
      </c>
      <c r="C121" s="1">
        <v>1905592.51</v>
      </c>
      <c r="D121" s="1">
        <v>0</v>
      </c>
      <c r="E121" s="1">
        <v>1284764.8799999999</v>
      </c>
      <c r="F121" s="1">
        <v>1033523.96</v>
      </c>
      <c r="G121" s="1">
        <v>0</v>
      </c>
      <c r="H121" s="1">
        <v>0</v>
      </c>
      <c r="I121" s="1">
        <v>67.42</v>
      </c>
      <c r="J121" s="1">
        <v>54.24</v>
      </c>
      <c r="K121">
        <v>-21.66</v>
      </c>
    </row>
    <row r="122" spans="1:11" x14ac:dyDescent="0.25">
      <c r="A122">
        <v>123</v>
      </c>
      <c r="B122" s="1" t="s">
        <v>118</v>
      </c>
      <c r="C122" s="1">
        <v>7684749.25</v>
      </c>
      <c r="D122" s="1">
        <v>0</v>
      </c>
      <c r="E122" s="1">
        <v>6666834.8600000003</v>
      </c>
      <c r="F122" s="1">
        <v>1065530.98</v>
      </c>
      <c r="G122" s="1">
        <v>22474.46</v>
      </c>
      <c r="H122" s="1">
        <v>41814.129999999997</v>
      </c>
      <c r="I122" s="1">
        <v>86.46</v>
      </c>
      <c r="J122" s="1">
        <v>13.32</v>
      </c>
      <c r="K122">
        <v>0.22</v>
      </c>
    </row>
    <row r="123" spans="1:11" x14ac:dyDescent="0.25">
      <c r="A123">
        <v>124</v>
      </c>
      <c r="B123" s="1" t="s">
        <v>119</v>
      </c>
      <c r="C123" s="1">
        <v>2564815.38</v>
      </c>
      <c r="D123" s="1">
        <v>0</v>
      </c>
      <c r="E123" s="1">
        <v>184857.58</v>
      </c>
      <c r="F123" s="1">
        <v>3003557.16</v>
      </c>
      <c r="G123" s="1">
        <v>0</v>
      </c>
      <c r="H123" s="1">
        <v>6914</v>
      </c>
      <c r="I123" s="1">
        <v>7.21</v>
      </c>
      <c r="J123" s="1">
        <v>116.84</v>
      </c>
      <c r="K123">
        <v>-24.04</v>
      </c>
    </row>
    <row r="124" spans="1:11" x14ac:dyDescent="0.25">
      <c r="A124">
        <v>125</v>
      </c>
      <c r="B124" s="1" t="s">
        <v>120</v>
      </c>
      <c r="C124" s="1">
        <v>2079656.57</v>
      </c>
      <c r="D124" s="1">
        <v>0</v>
      </c>
      <c r="E124" s="1">
        <v>2079656.57</v>
      </c>
      <c r="F124" s="1">
        <v>61788.53</v>
      </c>
      <c r="G124" s="1">
        <v>0</v>
      </c>
      <c r="H124" s="1">
        <v>0</v>
      </c>
      <c r="I124" s="1">
        <v>100</v>
      </c>
      <c r="J124" s="1">
        <v>2.97</v>
      </c>
      <c r="K124">
        <v>-2.97</v>
      </c>
    </row>
    <row r="125" spans="1:11" x14ac:dyDescent="0.25">
      <c r="A125">
        <v>126</v>
      </c>
      <c r="B125" s="1" t="s">
        <v>121</v>
      </c>
      <c r="C125" s="1">
        <v>44558248.700000003</v>
      </c>
      <c r="D125" s="1">
        <v>0</v>
      </c>
      <c r="E125" s="1">
        <v>38076178.530000001</v>
      </c>
      <c r="F125" s="1">
        <v>6506375.2400000002</v>
      </c>
      <c r="G125" s="1">
        <v>0</v>
      </c>
      <c r="H125" s="1">
        <v>0</v>
      </c>
      <c r="I125" s="1">
        <v>85.45</v>
      </c>
      <c r="J125" s="1">
        <v>14.6</v>
      </c>
      <c r="K125">
        <v>-0.05</v>
      </c>
    </row>
    <row r="126" spans="1:11" x14ac:dyDescent="0.25">
      <c r="A126">
        <v>135</v>
      </c>
      <c r="B126" s="1" t="s">
        <v>122</v>
      </c>
      <c r="C126" s="1">
        <v>263777.07</v>
      </c>
      <c r="D126" s="1">
        <v>0</v>
      </c>
      <c r="E126" s="1">
        <v>263777.07</v>
      </c>
      <c r="F126" s="1">
        <v>0</v>
      </c>
      <c r="G126" s="1">
        <v>0</v>
      </c>
      <c r="H126" s="1">
        <v>0</v>
      </c>
      <c r="I126" s="1">
        <v>100</v>
      </c>
      <c r="J126" s="1">
        <v>0</v>
      </c>
      <c r="K126">
        <v>0</v>
      </c>
    </row>
    <row r="127" spans="1:11" x14ac:dyDescent="0.25">
      <c r="A127">
        <v>136</v>
      </c>
      <c r="B127" s="1" t="s">
        <v>123</v>
      </c>
      <c r="C127" s="1">
        <v>3223934.63</v>
      </c>
      <c r="D127" s="1">
        <v>0</v>
      </c>
      <c r="E127" s="1">
        <v>2874727.66</v>
      </c>
      <c r="F127" s="1">
        <v>320177.81</v>
      </c>
      <c r="G127" s="1">
        <v>0</v>
      </c>
      <c r="H127" s="1">
        <v>0</v>
      </c>
      <c r="I127" s="1">
        <v>89.17</v>
      </c>
      <c r="J127" s="1">
        <v>9.93</v>
      </c>
      <c r="K127">
        <v>0.9</v>
      </c>
    </row>
    <row r="128" spans="1:11" x14ac:dyDescent="0.25">
      <c r="A128">
        <v>137</v>
      </c>
      <c r="B128" s="1" t="s">
        <v>124</v>
      </c>
      <c r="C128" s="1">
        <v>16924594.34</v>
      </c>
      <c r="D128" s="1">
        <v>0</v>
      </c>
      <c r="E128" s="1">
        <v>15399762.66</v>
      </c>
      <c r="F128" s="1">
        <v>2160343.98</v>
      </c>
      <c r="G128" s="1">
        <v>832399.04</v>
      </c>
      <c r="H128" s="1">
        <v>0</v>
      </c>
      <c r="I128" s="1">
        <v>86.07</v>
      </c>
      <c r="J128" s="1">
        <v>12.76</v>
      </c>
      <c r="K128">
        <v>1.1599999999999999</v>
      </c>
    </row>
    <row r="129" spans="1:11" x14ac:dyDescent="0.25">
      <c r="A129">
        <v>139</v>
      </c>
      <c r="B129" s="1" t="s">
        <v>125</v>
      </c>
      <c r="C129" s="1">
        <v>39004541.049999997</v>
      </c>
      <c r="D129" s="1">
        <v>0</v>
      </c>
      <c r="E129" s="1">
        <v>33193418.93</v>
      </c>
      <c r="F129" s="1">
        <v>5801921.0499999998</v>
      </c>
      <c r="G129" s="1">
        <v>0</v>
      </c>
      <c r="H129" s="1">
        <v>0</v>
      </c>
      <c r="I129" s="1">
        <v>85.1</v>
      </c>
      <c r="J129" s="1">
        <v>14.88</v>
      </c>
      <c r="K129">
        <v>0.02</v>
      </c>
    </row>
    <row r="130" spans="1:11" x14ac:dyDescent="0.25">
      <c r="A130">
        <v>141</v>
      </c>
      <c r="B130" s="1" t="s">
        <v>126</v>
      </c>
      <c r="C130" s="1">
        <v>1097070.2</v>
      </c>
      <c r="D130" s="1">
        <v>0</v>
      </c>
      <c r="E130" s="1">
        <v>968924.07</v>
      </c>
      <c r="F130" s="1">
        <v>72537.11</v>
      </c>
      <c r="G130" s="1">
        <v>0</v>
      </c>
      <c r="H130" s="1">
        <v>0</v>
      </c>
      <c r="I130" s="1">
        <v>88.32</v>
      </c>
      <c r="J130" s="1">
        <v>6.61</v>
      </c>
      <c r="K130">
        <v>5.07</v>
      </c>
    </row>
    <row r="131" spans="1:11" x14ac:dyDescent="0.25">
      <c r="A131">
        <v>285</v>
      </c>
      <c r="B131" s="1" t="s">
        <v>127</v>
      </c>
      <c r="C131" s="1">
        <v>939993.28</v>
      </c>
      <c r="D131" s="1">
        <v>0</v>
      </c>
      <c r="E131" s="1">
        <v>705098.84</v>
      </c>
      <c r="F131" s="1">
        <v>234943.86</v>
      </c>
      <c r="G131" s="1">
        <v>0</v>
      </c>
      <c r="H131" s="1">
        <v>5672.08</v>
      </c>
      <c r="I131" s="1">
        <v>75.010000000000005</v>
      </c>
      <c r="J131" s="1">
        <v>24.39</v>
      </c>
      <c r="K131">
        <v>0.6</v>
      </c>
    </row>
    <row r="132" spans="1:11" x14ac:dyDescent="0.25">
      <c r="A132">
        <v>142</v>
      </c>
      <c r="B132" s="1" t="s">
        <v>128</v>
      </c>
      <c r="C132" s="1">
        <v>3768491.85</v>
      </c>
      <c r="D132" s="1">
        <v>0</v>
      </c>
      <c r="E132" s="1">
        <v>3168614.98</v>
      </c>
      <c r="F132" s="1">
        <v>553753.16</v>
      </c>
      <c r="G132" s="1">
        <v>45108.31</v>
      </c>
      <c r="H132" s="1">
        <v>23939.21</v>
      </c>
      <c r="I132" s="1">
        <v>82.88</v>
      </c>
      <c r="J132" s="1">
        <v>14.06</v>
      </c>
      <c r="K132">
        <v>3.06</v>
      </c>
    </row>
    <row r="133" spans="1:11" x14ac:dyDescent="0.25">
      <c r="A133">
        <v>143</v>
      </c>
      <c r="B133" s="1" t="s">
        <v>129</v>
      </c>
      <c r="C133" s="1">
        <v>6017158.3600000003</v>
      </c>
      <c r="D133" s="1">
        <v>0</v>
      </c>
      <c r="E133" s="1">
        <v>5719625.8799999999</v>
      </c>
      <c r="F133" s="1">
        <v>174577.59</v>
      </c>
      <c r="G133" s="1">
        <v>0</v>
      </c>
      <c r="H133" s="1">
        <v>0</v>
      </c>
      <c r="I133" s="1">
        <v>95.06</v>
      </c>
      <c r="J133" s="1">
        <v>2.9</v>
      </c>
      <c r="K133">
        <v>2.04</v>
      </c>
    </row>
    <row r="134" spans="1:11" x14ac:dyDescent="0.25">
      <c r="A134">
        <v>514</v>
      </c>
      <c r="B134" s="1" t="s">
        <v>130</v>
      </c>
      <c r="C134" s="1">
        <v>702437.71</v>
      </c>
      <c r="D134" s="1">
        <v>0</v>
      </c>
      <c r="E134" s="1">
        <v>702437.71</v>
      </c>
      <c r="F134" s="1">
        <v>71841.259999999995</v>
      </c>
      <c r="G134" s="1">
        <v>0</v>
      </c>
      <c r="H134" s="1">
        <v>0</v>
      </c>
      <c r="I134" s="1">
        <v>100</v>
      </c>
      <c r="J134" s="1">
        <v>10.23</v>
      </c>
      <c r="K134">
        <v>-10.23</v>
      </c>
    </row>
    <row r="135" spans="1:11" x14ac:dyDescent="0.25">
      <c r="A135">
        <v>144</v>
      </c>
      <c r="B135" s="1" t="s">
        <v>131</v>
      </c>
      <c r="C135" s="1">
        <v>3715274.1</v>
      </c>
      <c r="D135" s="1">
        <v>0</v>
      </c>
      <c r="E135" s="1">
        <v>2465854.16</v>
      </c>
      <c r="F135" s="1">
        <v>1202257.22</v>
      </c>
      <c r="G135" s="1">
        <v>0</v>
      </c>
      <c r="H135" s="1">
        <v>8934</v>
      </c>
      <c r="I135" s="1">
        <v>66.37</v>
      </c>
      <c r="J135" s="1">
        <v>32.119999999999997</v>
      </c>
      <c r="K135">
        <v>1.51</v>
      </c>
    </row>
    <row r="136" spans="1:11" x14ac:dyDescent="0.25">
      <c r="A136">
        <v>145</v>
      </c>
      <c r="B136" s="1" t="s">
        <v>132</v>
      </c>
      <c r="C136" s="1">
        <v>74958530.439999998</v>
      </c>
      <c r="D136" s="1">
        <v>0</v>
      </c>
      <c r="E136" s="1">
        <v>61464703.689999998</v>
      </c>
      <c r="F136" s="1">
        <v>15007116.359999999</v>
      </c>
      <c r="G136" s="1">
        <v>1223659.23</v>
      </c>
      <c r="H136" s="1">
        <v>0</v>
      </c>
      <c r="I136" s="1">
        <v>80.37</v>
      </c>
      <c r="J136" s="1">
        <v>20.02</v>
      </c>
      <c r="K136">
        <v>-0.39</v>
      </c>
    </row>
    <row r="137" spans="1:11" x14ac:dyDescent="0.25">
      <c r="A137">
        <v>146</v>
      </c>
      <c r="B137" s="1" t="s">
        <v>133</v>
      </c>
      <c r="C137" s="1">
        <v>985400.56</v>
      </c>
      <c r="D137" s="1">
        <v>0</v>
      </c>
      <c r="E137" s="1">
        <v>904527.6</v>
      </c>
      <c r="F137" s="1">
        <v>164606.97</v>
      </c>
      <c r="G137" s="1">
        <v>0</v>
      </c>
      <c r="H137" s="1">
        <v>0</v>
      </c>
      <c r="I137" s="1">
        <v>91.79</v>
      </c>
      <c r="J137" s="1">
        <v>16.7</v>
      </c>
      <c r="K137">
        <v>-8.5</v>
      </c>
    </row>
    <row r="138" spans="1:11" x14ac:dyDescent="0.25">
      <c r="A138">
        <v>147</v>
      </c>
      <c r="B138" s="1" t="s">
        <v>134</v>
      </c>
      <c r="C138" s="1">
        <v>3320025.28</v>
      </c>
      <c r="D138" s="1">
        <v>0</v>
      </c>
      <c r="E138" s="1">
        <v>2815851.08</v>
      </c>
      <c r="F138" s="1">
        <v>1018027.16</v>
      </c>
      <c r="G138" s="1">
        <v>207105.41</v>
      </c>
      <c r="H138" s="1">
        <v>152659.70000000001</v>
      </c>
      <c r="I138" s="1">
        <v>78.58</v>
      </c>
      <c r="J138" s="1">
        <v>26.07</v>
      </c>
      <c r="K138">
        <v>-4.6399999999999997</v>
      </c>
    </row>
    <row r="139" spans="1:11" x14ac:dyDescent="0.25">
      <c r="A139">
        <v>148</v>
      </c>
      <c r="B139" s="1" t="s">
        <v>135</v>
      </c>
      <c r="C139" s="1">
        <v>3460610.62</v>
      </c>
      <c r="D139" s="1">
        <v>0</v>
      </c>
      <c r="E139" s="1">
        <v>3046263.21</v>
      </c>
      <c r="F139" s="1">
        <v>484583.38</v>
      </c>
      <c r="G139" s="1">
        <v>0</v>
      </c>
      <c r="H139" s="1">
        <v>0</v>
      </c>
      <c r="I139" s="1">
        <v>88.03</v>
      </c>
      <c r="J139" s="1">
        <v>14</v>
      </c>
      <c r="K139">
        <v>-2.0299999999999998</v>
      </c>
    </row>
    <row r="140" spans="1:11" x14ac:dyDescent="0.25">
      <c r="A140">
        <v>149</v>
      </c>
      <c r="B140" s="1" t="s">
        <v>136</v>
      </c>
      <c r="C140" s="1">
        <v>501253.94</v>
      </c>
      <c r="D140" s="1">
        <v>0</v>
      </c>
      <c r="E140" s="1">
        <v>436163.8</v>
      </c>
      <c r="F140" s="1">
        <v>42007.83</v>
      </c>
      <c r="G140" s="1">
        <v>0</v>
      </c>
      <c r="H140" s="1">
        <v>0</v>
      </c>
      <c r="I140" s="1">
        <v>87.01</v>
      </c>
      <c r="J140" s="1">
        <v>8.3800000000000008</v>
      </c>
      <c r="K140">
        <v>4.5999999999999996</v>
      </c>
    </row>
    <row r="141" spans="1:11" x14ac:dyDescent="0.25">
      <c r="A141">
        <v>150</v>
      </c>
      <c r="B141" s="1" t="s">
        <v>137</v>
      </c>
      <c r="C141" s="1">
        <v>1510077.07</v>
      </c>
      <c r="D141" s="1">
        <v>0</v>
      </c>
      <c r="E141" s="1">
        <v>1412822.37</v>
      </c>
      <c r="F141" s="1">
        <v>134673.15</v>
      </c>
      <c r="G141" s="1">
        <v>0</v>
      </c>
      <c r="H141" s="1">
        <v>13855.15</v>
      </c>
      <c r="I141" s="1">
        <v>93.56</v>
      </c>
      <c r="J141" s="1">
        <v>8</v>
      </c>
      <c r="K141">
        <v>-1.56</v>
      </c>
    </row>
    <row r="142" spans="1:11" x14ac:dyDescent="0.25">
      <c r="A142">
        <v>251</v>
      </c>
      <c r="B142" s="1" t="s">
        <v>138</v>
      </c>
      <c r="C142" s="1">
        <v>5627222.9900000002</v>
      </c>
      <c r="D142" s="1">
        <v>0</v>
      </c>
      <c r="E142" s="1">
        <v>4794948.29</v>
      </c>
      <c r="F142" s="1">
        <v>681377.05</v>
      </c>
      <c r="G142" s="1">
        <v>0</v>
      </c>
      <c r="H142" s="1">
        <v>725</v>
      </c>
      <c r="I142" s="1">
        <v>85.21</v>
      </c>
      <c r="J142" s="1">
        <v>12.1</v>
      </c>
      <c r="K142">
        <v>2.69</v>
      </c>
    </row>
    <row r="143" spans="1:11" x14ac:dyDescent="0.25">
      <c r="A143">
        <v>151</v>
      </c>
      <c r="B143" s="1" t="s">
        <v>139</v>
      </c>
      <c r="C143" s="1">
        <v>1147561.69</v>
      </c>
      <c r="D143" s="1">
        <v>0</v>
      </c>
      <c r="E143" s="1">
        <v>918524.32</v>
      </c>
      <c r="F143" s="1">
        <v>61027.3</v>
      </c>
      <c r="G143" s="1">
        <v>0</v>
      </c>
      <c r="H143" s="1">
        <v>325</v>
      </c>
      <c r="I143" s="1">
        <v>80.040000000000006</v>
      </c>
      <c r="J143" s="1">
        <v>5.29</v>
      </c>
      <c r="K143">
        <v>14.67</v>
      </c>
    </row>
    <row r="144" spans="1:11" x14ac:dyDescent="0.25">
      <c r="A144">
        <v>152</v>
      </c>
      <c r="B144" s="1" t="s">
        <v>140</v>
      </c>
      <c r="C144" s="1">
        <v>14812268.92</v>
      </c>
      <c r="D144" s="1">
        <v>0</v>
      </c>
      <c r="E144" s="1">
        <v>12901954.189999999</v>
      </c>
      <c r="F144" s="1">
        <v>1447197.01</v>
      </c>
      <c r="G144" s="1">
        <v>199357.8</v>
      </c>
      <c r="H144" s="1">
        <v>13372.07</v>
      </c>
      <c r="I144" s="1">
        <v>85.76</v>
      </c>
      <c r="J144" s="1">
        <v>9.68</v>
      </c>
      <c r="K144">
        <v>4.5599999999999996</v>
      </c>
    </row>
    <row r="145" spans="1:11" x14ac:dyDescent="0.25">
      <c r="A145">
        <v>153</v>
      </c>
      <c r="B145" s="1" t="s">
        <v>141</v>
      </c>
      <c r="C145" s="1">
        <v>25667866.649999999</v>
      </c>
      <c r="D145" s="1">
        <v>0</v>
      </c>
      <c r="E145" s="1">
        <v>22971157.219999999</v>
      </c>
      <c r="F145" s="1">
        <v>3269546.33</v>
      </c>
      <c r="G145" s="1">
        <v>0</v>
      </c>
      <c r="H145" s="1">
        <v>0</v>
      </c>
      <c r="I145" s="1">
        <v>89.49</v>
      </c>
      <c r="J145" s="1">
        <v>12.74</v>
      </c>
      <c r="K145">
        <v>-2.23</v>
      </c>
    </row>
    <row r="146" spans="1:11" x14ac:dyDescent="0.25">
      <c r="A146">
        <v>156</v>
      </c>
      <c r="B146" s="1" t="s">
        <v>142</v>
      </c>
      <c r="C146" s="1">
        <v>322324.73</v>
      </c>
      <c r="D146" s="1">
        <v>0</v>
      </c>
      <c r="E146" s="1">
        <v>216967.37</v>
      </c>
      <c r="F146" s="1">
        <v>120595.1</v>
      </c>
      <c r="G146" s="1">
        <v>0</v>
      </c>
      <c r="H146" s="1">
        <v>0</v>
      </c>
      <c r="I146" s="1">
        <v>67.31</v>
      </c>
      <c r="J146" s="1">
        <v>37.409999999999997</v>
      </c>
      <c r="K146">
        <v>-4.7300000000000004</v>
      </c>
    </row>
    <row r="147" spans="1:11" x14ac:dyDescent="0.25">
      <c r="A147">
        <v>157</v>
      </c>
      <c r="B147" s="1" t="s">
        <v>143</v>
      </c>
      <c r="C147" s="1">
        <v>3092620.74</v>
      </c>
      <c r="D147" s="1">
        <v>0</v>
      </c>
      <c r="E147" s="1">
        <v>3164032.86</v>
      </c>
      <c r="F147" s="1">
        <v>121327.03</v>
      </c>
      <c r="G147" s="1">
        <v>175829.02</v>
      </c>
      <c r="H147" s="1">
        <v>33122.92</v>
      </c>
      <c r="I147" s="1">
        <v>96.62</v>
      </c>
      <c r="J147" s="1">
        <v>2.85</v>
      </c>
      <c r="K147">
        <v>0.52</v>
      </c>
    </row>
    <row r="148" spans="1:11" x14ac:dyDescent="0.25">
      <c r="A148">
        <v>250</v>
      </c>
      <c r="B148" s="1" t="s">
        <v>144</v>
      </c>
      <c r="C148" s="1">
        <v>4062497.53</v>
      </c>
      <c r="D148" s="1">
        <v>0</v>
      </c>
      <c r="E148" s="1">
        <v>2544116.62</v>
      </c>
      <c r="F148" s="1">
        <v>1425180.61</v>
      </c>
      <c r="G148" s="1">
        <v>0</v>
      </c>
      <c r="H148" s="1">
        <v>8477.08</v>
      </c>
      <c r="I148" s="1">
        <v>62.62</v>
      </c>
      <c r="J148" s="1">
        <v>34.869999999999997</v>
      </c>
      <c r="K148">
        <v>2.5</v>
      </c>
    </row>
    <row r="149" spans="1:11" x14ac:dyDescent="0.25">
      <c r="A149">
        <v>158</v>
      </c>
      <c r="B149" s="1" t="s">
        <v>145</v>
      </c>
      <c r="C149" s="1">
        <v>6616807.8499999996</v>
      </c>
      <c r="D149" s="1">
        <v>0</v>
      </c>
      <c r="E149" s="1">
        <v>6616807.8499999996</v>
      </c>
      <c r="F149" s="1">
        <v>1034860.45</v>
      </c>
      <c r="G149" s="1">
        <v>265384.46000000002</v>
      </c>
      <c r="H149" s="1">
        <v>171934.39</v>
      </c>
      <c r="I149" s="1">
        <v>95.99</v>
      </c>
      <c r="J149" s="1">
        <v>13.04</v>
      </c>
      <c r="K149">
        <v>-9.0299999999999994</v>
      </c>
    </row>
    <row r="150" spans="1:11" x14ac:dyDescent="0.25">
      <c r="A150">
        <v>286</v>
      </c>
      <c r="B150" s="1" t="s">
        <v>146</v>
      </c>
      <c r="C150" s="1">
        <v>1953845.08</v>
      </c>
      <c r="D150" s="1">
        <v>0</v>
      </c>
      <c r="E150" s="1">
        <v>1685414.76</v>
      </c>
      <c r="F150" s="1">
        <v>254104.53</v>
      </c>
      <c r="G150" s="1">
        <v>0</v>
      </c>
      <c r="H150" s="1">
        <v>0</v>
      </c>
      <c r="I150" s="1">
        <v>86.26</v>
      </c>
      <c r="J150" s="1">
        <v>13.01</v>
      </c>
      <c r="K150">
        <v>0.73</v>
      </c>
    </row>
    <row r="151" spans="1:11" x14ac:dyDescent="0.25">
      <c r="A151">
        <v>159</v>
      </c>
      <c r="B151" s="1" t="s">
        <v>147</v>
      </c>
      <c r="C151" s="1">
        <v>12902306.85</v>
      </c>
      <c r="D151" s="1">
        <v>0</v>
      </c>
      <c r="E151" s="1">
        <v>9225971.9100000001</v>
      </c>
      <c r="F151" s="1">
        <v>3919275.83</v>
      </c>
      <c r="G151" s="1">
        <v>0</v>
      </c>
      <c r="H151" s="1">
        <v>0</v>
      </c>
      <c r="I151" s="1">
        <v>71.510000000000005</v>
      </c>
      <c r="J151" s="1">
        <v>30.38</v>
      </c>
      <c r="K151">
        <v>-1.88</v>
      </c>
    </row>
    <row r="152" spans="1:11" x14ac:dyDescent="0.25">
      <c r="A152">
        <v>163</v>
      </c>
      <c r="B152" s="1" t="s">
        <v>148</v>
      </c>
      <c r="C152" s="1">
        <v>1511673.61</v>
      </c>
      <c r="D152" s="1">
        <v>0</v>
      </c>
      <c r="E152" s="1">
        <v>904640.59</v>
      </c>
      <c r="F152" s="1">
        <v>590497.97</v>
      </c>
      <c r="G152" s="1">
        <v>0</v>
      </c>
      <c r="H152" s="1">
        <v>0</v>
      </c>
      <c r="I152" s="1">
        <v>59.84</v>
      </c>
      <c r="J152" s="1">
        <v>39.06</v>
      </c>
      <c r="K152">
        <v>1.0900000000000001</v>
      </c>
    </row>
    <row r="153" spans="1:11" x14ac:dyDescent="0.25">
      <c r="A153">
        <v>164</v>
      </c>
      <c r="B153" s="1" t="s">
        <v>149</v>
      </c>
      <c r="C153" s="1">
        <v>1693893.84</v>
      </c>
      <c r="D153" s="1">
        <v>0</v>
      </c>
      <c r="E153" s="1">
        <v>1419183.57</v>
      </c>
      <c r="F153" s="1">
        <v>254374.36</v>
      </c>
      <c r="G153" s="1">
        <v>0</v>
      </c>
      <c r="H153" s="1">
        <v>0</v>
      </c>
      <c r="I153" s="1">
        <v>83.78</v>
      </c>
      <c r="J153" s="1">
        <v>15.02</v>
      </c>
      <c r="K153">
        <v>1.2</v>
      </c>
    </row>
    <row r="154" spans="1:11" x14ac:dyDescent="0.25">
      <c r="A154">
        <v>166</v>
      </c>
      <c r="B154" s="1" t="s">
        <v>150</v>
      </c>
      <c r="C154" s="1">
        <v>2299444.8199999998</v>
      </c>
      <c r="D154" s="1">
        <v>0</v>
      </c>
      <c r="E154" s="1">
        <v>1863828.59</v>
      </c>
      <c r="F154" s="1">
        <v>352437.04</v>
      </c>
      <c r="G154" s="1">
        <v>0</v>
      </c>
      <c r="H154" s="1">
        <v>0</v>
      </c>
      <c r="I154" s="1">
        <v>81.06</v>
      </c>
      <c r="J154" s="1">
        <v>15.33</v>
      </c>
      <c r="K154">
        <v>3.62</v>
      </c>
    </row>
    <row r="155" spans="1:11" x14ac:dyDescent="0.25">
      <c r="A155">
        <v>168</v>
      </c>
      <c r="B155" s="1" t="s">
        <v>151</v>
      </c>
      <c r="C155" s="1">
        <v>1589593.23</v>
      </c>
      <c r="D155" s="1">
        <v>0</v>
      </c>
      <c r="E155" s="1">
        <v>1434759.96</v>
      </c>
      <c r="F155" s="1">
        <v>68992.63</v>
      </c>
      <c r="G155" s="1">
        <v>30970.37</v>
      </c>
      <c r="H155" s="1">
        <v>0</v>
      </c>
      <c r="I155" s="1">
        <v>88.31</v>
      </c>
      <c r="J155" s="1">
        <v>4.34</v>
      </c>
      <c r="K155">
        <v>7.35</v>
      </c>
    </row>
    <row r="156" spans="1:11" x14ac:dyDescent="0.25">
      <c r="A156">
        <v>169</v>
      </c>
      <c r="B156" s="1" t="s">
        <v>152</v>
      </c>
      <c r="C156" s="1">
        <v>2607881.8199999998</v>
      </c>
      <c r="D156" s="1">
        <v>0</v>
      </c>
      <c r="E156" s="1">
        <v>2026622.92</v>
      </c>
      <c r="F156" s="1">
        <v>626819.17000000004</v>
      </c>
      <c r="G156" s="1">
        <v>129180.42</v>
      </c>
      <c r="H156" s="1">
        <v>610</v>
      </c>
      <c r="I156" s="1">
        <v>72.760000000000005</v>
      </c>
      <c r="J156" s="1">
        <v>24.01</v>
      </c>
      <c r="K156">
        <v>3.23</v>
      </c>
    </row>
    <row r="157" spans="1:11" x14ac:dyDescent="0.25">
      <c r="A157">
        <v>170</v>
      </c>
      <c r="B157" s="1" t="s">
        <v>153</v>
      </c>
      <c r="C157" s="1">
        <v>12931550.24</v>
      </c>
      <c r="D157" s="1">
        <v>0</v>
      </c>
      <c r="E157" s="1">
        <v>11844286.66</v>
      </c>
      <c r="F157" s="1">
        <v>959509.21</v>
      </c>
      <c r="G157" s="1">
        <v>0</v>
      </c>
      <c r="H157" s="1">
        <v>0</v>
      </c>
      <c r="I157" s="1">
        <v>91.59</v>
      </c>
      <c r="J157" s="1">
        <v>7.42</v>
      </c>
      <c r="K157">
        <v>0.99</v>
      </c>
    </row>
    <row r="158" spans="1:11" x14ac:dyDescent="0.25">
      <c r="A158">
        <v>171</v>
      </c>
      <c r="B158" s="1" t="s">
        <v>247</v>
      </c>
      <c r="C158" s="1">
        <v>17101001.859999999</v>
      </c>
      <c r="D158" s="1">
        <v>0</v>
      </c>
      <c r="E158" s="1">
        <v>17101001.859999999</v>
      </c>
      <c r="F158" s="1">
        <v>0</v>
      </c>
      <c r="G158" s="1">
        <v>7079941.7400000002</v>
      </c>
      <c r="H158" s="1">
        <v>0</v>
      </c>
      <c r="I158" s="1">
        <v>58.6</v>
      </c>
      <c r="J158" s="1">
        <v>0</v>
      </c>
      <c r="K158">
        <v>41.4</v>
      </c>
    </row>
    <row r="159" spans="1:11" x14ac:dyDescent="0.25">
      <c r="A159">
        <v>172</v>
      </c>
      <c r="B159" s="1" t="s">
        <v>154</v>
      </c>
      <c r="C159" s="1">
        <v>1411959.92</v>
      </c>
      <c r="D159" s="1">
        <v>0</v>
      </c>
      <c r="E159" s="1">
        <v>1103950.43</v>
      </c>
      <c r="F159" s="1">
        <v>287366.3</v>
      </c>
      <c r="G159" s="1">
        <v>0</v>
      </c>
      <c r="H159" s="1">
        <v>0</v>
      </c>
      <c r="I159" s="1">
        <v>78.19</v>
      </c>
      <c r="J159" s="1">
        <v>20.350000000000001</v>
      </c>
      <c r="K159">
        <v>1.46</v>
      </c>
    </row>
    <row r="160" spans="1:11" x14ac:dyDescent="0.25">
      <c r="A160">
        <v>173</v>
      </c>
      <c r="B160" s="1" t="s">
        <v>155</v>
      </c>
      <c r="C160" s="1">
        <v>434388.67</v>
      </c>
      <c r="D160" s="1">
        <v>0</v>
      </c>
      <c r="E160" s="1">
        <v>298077.42</v>
      </c>
      <c r="F160" s="1">
        <v>166784.82999999999</v>
      </c>
      <c r="G160" s="1">
        <v>0</v>
      </c>
      <c r="H160" s="1">
        <v>553.19000000000005</v>
      </c>
      <c r="I160" s="1">
        <v>68.62</v>
      </c>
      <c r="J160" s="1">
        <v>38.270000000000003</v>
      </c>
      <c r="K160">
        <v>-6.89</v>
      </c>
    </row>
    <row r="161" spans="1:11" x14ac:dyDescent="0.25">
      <c r="A161">
        <v>175</v>
      </c>
      <c r="B161" s="1" t="s">
        <v>156</v>
      </c>
      <c r="C161" s="1">
        <v>1783155.97</v>
      </c>
      <c r="D161" s="1">
        <v>0</v>
      </c>
      <c r="E161" s="1">
        <v>1763024.97</v>
      </c>
      <c r="F161" s="1">
        <v>21151.27</v>
      </c>
      <c r="G161" s="1">
        <v>0</v>
      </c>
      <c r="H161" s="1">
        <v>0</v>
      </c>
      <c r="I161" s="1">
        <v>98.87</v>
      </c>
      <c r="J161" s="1">
        <v>1.19</v>
      </c>
      <c r="K161">
        <v>-0.06</v>
      </c>
    </row>
    <row r="162" spans="1:11" x14ac:dyDescent="0.25">
      <c r="A162">
        <v>288</v>
      </c>
      <c r="B162" s="1" t="s">
        <v>157</v>
      </c>
      <c r="C162" s="1">
        <v>1208586.3700000001</v>
      </c>
      <c r="D162" s="1">
        <v>0</v>
      </c>
      <c r="E162" s="1">
        <v>1208586.3700000001</v>
      </c>
      <c r="F162" s="1">
        <v>45635.49</v>
      </c>
      <c r="G162" s="1">
        <v>999.85</v>
      </c>
      <c r="H162" s="1">
        <v>0</v>
      </c>
      <c r="I162" s="1">
        <v>99.92</v>
      </c>
      <c r="J162" s="1">
        <v>3.78</v>
      </c>
      <c r="K162">
        <v>-3.69</v>
      </c>
    </row>
    <row r="163" spans="1:11" x14ac:dyDescent="0.25">
      <c r="A163">
        <v>176</v>
      </c>
      <c r="B163" s="1" t="s">
        <v>158</v>
      </c>
      <c r="C163" s="1">
        <v>1495864.95</v>
      </c>
      <c r="D163" s="1">
        <v>0</v>
      </c>
      <c r="E163" s="1">
        <v>1046978.53</v>
      </c>
      <c r="F163" s="1">
        <v>732031.77</v>
      </c>
      <c r="G163" s="1">
        <v>0</v>
      </c>
      <c r="H163" s="1">
        <v>0</v>
      </c>
      <c r="I163" s="1">
        <v>69.989999999999995</v>
      </c>
      <c r="J163" s="1">
        <v>48.94</v>
      </c>
      <c r="K163">
        <v>-18.93</v>
      </c>
    </row>
    <row r="164" spans="1:11" x14ac:dyDescent="0.25">
      <c r="A164">
        <v>177</v>
      </c>
      <c r="B164" s="1" t="s">
        <v>159</v>
      </c>
      <c r="C164" s="1">
        <v>2602210.02</v>
      </c>
      <c r="D164" s="1">
        <v>0</v>
      </c>
      <c r="E164" s="1">
        <v>2437611.23</v>
      </c>
      <c r="F164" s="1">
        <v>159634.79999999999</v>
      </c>
      <c r="G164" s="1">
        <v>0</v>
      </c>
      <c r="H164" s="1">
        <v>0</v>
      </c>
      <c r="I164" s="1">
        <v>93.67</v>
      </c>
      <c r="J164" s="1">
        <v>6.13</v>
      </c>
      <c r="K164">
        <v>0.19</v>
      </c>
    </row>
    <row r="165" spans="1:11" x14ac:dyDescent="0.25">
      <c r="A165">
        <v>178</v>
      </c>
      <c r="B165" s="1" t="s">
        <v>160</v>
      </c>
      <c r="C165" s="1">
        <v>969736.32</v>
      </c>
      <c r="D165" s="1">
        <v>0</v>
      </c>
      <c r="E165" s="1">
        <v>624176.9</v>
      </c>
      <c r="F165" s="1">
        <v>310709.96000000002</v>
      </c>
      <c r="G165" s="1">
        <v>0</v>
      </c>
      <c r="H165" s="1">
        <v>0</v>
      </c>
      <c r="I165" s="1">
        <v>64.37</v>
      </c>
      <c r="J165" s="1">
        <v>32.04</v>
      </c>
      <c r="K165">
        <v>3.59</v>
      </c>
    </row>
    <row r="166" spans="1:11" x14ac:dyDescent="0.25">
      <c r="A166">
        <v>390</v>
      </c>
      <c r="B166" s="1" t="s">
        <v>249</v>
      </c>
      <c r="C166" s="1">
        <v>34926742.770000003</v>
      </c>
      <c r="D166" s="1">
        <v>0</v>
      </c>
      <c r="E166" s="1">
        <v>25764219.129999999</v>
      </c>
      <c r="F166" s="1">
        <v>9574763.9299999997</v>
      </c>
      <c r="G166" s="1">
        <v>0</v>
      </c>
      <c r="H166" s="1">
        <v>0</v>
      </c>
      <c r="I166" s="1">
        <v>73.77</v>
      </c>
      <c r="J166" s="1">
        <v>27.41</v>
      </c>
      <c r="K166">
        <v>-1.18</v>
      </c>
    </row>
    <row r="167" spans="1:11" x14ac:dyDescent="0.25">
      <c r="A167">
        <v>179</v>
      </c>
      <c r="B167" s="1" t="s">
        <v>161</v>
      </c>
      <c r="C167" s="1">
        <v>1469239.23</v>
      </c>
      <c r="D167" s="1">
        <v>0</v>
      </c>
      <c r="E167" s="1">
        <v>1325923.8999999999</v>
      </c>
      <c r="F167" s="1">
        <v>139694.29</v>
      </c>
      <c r="G167" s="1">
        <v>0</v>
      </c>
      <c r="H167" s="1">
        <v>0</v>
      </c>
      <c r="I167" s="1">
        <v>90.25</v>
      </c>
      <c r="J167" s="1">
        <v>9.51</v>
      </c>
      <c r="K167">
        <v>0.25</v>
      </c>
    </row>
    <row r="168" spans="1:11" x14ac:dyDescent="0.25">
      <c r="A168">
        <v>180</v>
      </c>
      <c r="B168" s="1" t="s">
        <v>162</v>
      </c>
      <c r="C168" s="1">
        <v>6198097.6699999999</v>
      </c>
      <c r="D168" s="1">
        <v>0</v>
      </c>
      <c r="E168" s="1">
        <v>5084760.37</v>
      </c>
      <c r="F168" s="1">
        <v>1010376.76</v>
      </c>
      <c r="G168" s="1">
        <v>0</v>
      </c>
      <c r="H168" s="1">
        <v>0</v>
      </c>
      <c r="I168" s="1">
        <v>82.04</v>
      </c>
      <c r="J168" s="1">
        <v>16.3</v>
      </c>
      <c r="K168">
        <v>1.66</v>
      </c>
    </row>
    <row r="169" spans="1:11" x14ac:dyDescent="0.25">
      <c r="A169">
        <v>181</v>
      </c>
      <c r="B169" s="1" t="s">
        <v>163</v>
      </c>
      <c r="C169" s="1">
        <v>2356555.04</v>
      </c>
      <c r="D169" s="1">
        <v>0</v>
      </c>
      <c r="E169" s="1">
        <v>2352186.66</v>
      </c>
      <c r="F169" s="1">
        <v>0</v>
      </c>
      <c r="G169" s="1">
        <v>130</v>
      </c>
      <c r="H169" s="1">
        <v>0</v>
      </c>
      <c r="I169" s="1">
        <v>99.81</v>
      </c>
      <c r="J169" s="1">
        <v>0</v>
      </c>
      <c r="K169">
        <v>0.19</v>
      </c>
    </row>
    <row r="170" spans="1:11" x14ac:dyDescent="0.25">
      <c r="A170">
        <v>182</v>
      </c>
      <c r="B170" s="1" t="s">
        <v>164</v>
      </c>
      <c r="C170" s="1">
        <v>2052667.83</v>
      </c>
      <c r="D170" s="1">
        <v>0</v>
      </c>
      <c r="E170" s="1">
        <v>1927548.98</v>
      </c>
      <c r="F170" s="1">
        <v>128513.79</v>
      </c>
      <c r="G170" s="1">
        <v>0</v>
      </c>
      <c r="H170" s="1">
        <v>0</v>
      </c>
      <c r="I170" s="1">
        <v>93.9</v>
      </c>
      <c r="J170" s="1">
        <v>6.26</v>
      </c>
      <c r="K170">
        <v>-0.17</v>
      </c>
    </row>
    <row r="171" spans="1:11" x14ac:dyDescent="0.25">
      <c r="A171">
        <v>183</v>
      </c>
      <c r="B171" s="1" t="s">
        <v>165</v>
      </c>
      <c r="C171" s="1">
        <v>22407395.219999999</v>
      </c>
      <c r="D171" s="1">
        <v>0</v>
      </c>
      <c r="E171" s="1">
        <v>16403256.49</v>
      </c>
      <c r="F171" s="1">
        <v>5821267.1500000004</v>
      </c>
      <c r="G171" s="1">
        <v>0</v>
      </c>
      <c r="H171" s="1">
        <v>0</v>
      </c>
      <c r="I171" s="1">
        <v>73.2</v>
      </c>
      <c r="J171" s="1">
        <v>25.98</v>
      </c>
      <c r="K171">
        <v>0.82</v>
      </c>
    </row>
    <row r="172" spans="1:11" x14ac:dyDescent="0.25">
      <c r="A172">
        <v>184</v>
      </c>
      <c r="B172" s="1" t="s">
        <v>166</v>
      </c>
      <c r="C172" s="1">
        <v>1103948.1299999999</v>
      </c>
      <c r="D172" s="1">
        <v>0</v>
      </c>
      <c r="E172" s="1">
        <v>898508.03</v>
      </c>
      <c r="F172" s="1">
        <v>189996.52</v>
      </c>
      <c r="G172" s="1">
        <v>0</v>
      </c>
      <c r="H172" s="1">
        <v>18688.16</v>
      </c>
      <c r="I172" s="1">
        <v>81.39</v>
      </c>
      <c r="J172" s="1">
        <v>15.52</v>
      </c>
      <c r="K172">
        <v>3.09</v>
      </c>
    </row>
    <row r="173" spans="1:11" x14ac:dyDescent="0.25">
      <c r="A173">
        <v>185</v>
      </c>
      <c r="B173" s="1" t="s">
        <v>167</v>
      </c>
      <c r="C173" s="1">
        <v>7632749</v>
      </c>
      <c r="D173" s="1">
        <v>0</v>
      </c>
      <c r="E173" s="1">
        <v>4524590.2</v>
      </c>
      <c r="F173" s="1">
        <v>3194148.75</v>
      </c>
      <c r="G173" s="1">
        <v>3604.02</v>
      </c>
      <c r="H173" s="1">
        <v>128261.83</v>
      </c>
      <c r="I173" s="1">
        <v>59.23</v>
      </c>
      <c r="J173" s="1">
        <v>40.17</v>
      </c>
      <c r="K173">
        <v>0.6</v>
      </c>
    </row>
    <row r="174" spans="1:11" x14ac:dyDescent="0.25">
      <c r="A174">
        <v>186</v>
      </c>
      <c r="B174" s="1" t="s">
        <v>168</v>
      </c>
      <c r="C174" s="1">
        <v>552917.97</v>
      </c>
      <c r="D174" s="1">
        <v>0</v>
      </c>
      <c r="E174" s="1">
        <v>439580.77</v>
      </c>
      <c r="F174" s="1">
        <v>107118.12</v>
      </c>
      <c r="G174" s="1">
        <v>0</v>
      </c>
      <c r="H174" s="1">
        <v>0</v>
      </c>
      <c r="I174" s="1">
        <v>79.5</v>
      </c>
      <c r="J174" s="1">
        <v>19.37</v>
      </c>
      <c r="K174">
        <v>1.1200000000000001</v>
      </c>
    </row>
    <row r="175" spans="1:11" x14ac:dyDescent="0.25">
      <c r="A175">
        <v>187</v>
      </c>
      <c r="B175" s="1" t="s">
        <v>169</v>
      </c>
      <c r="C175" s="1">
        <v>1700444.53</v>
      </c>
      <c r="D175" s="1">
        <v>0</v>
      </c>
      <c r="E175" s="1">
        <v>1598233.66</v>
      </c>
      <c r="F175" s="1">
        <v>78178.7</v>
      </c>
      <c r="G175" s="1">
        <v>0</v>
      </c>
      <c r="H175" s="1">
        <v>544.29</v>
      </c>
      <c r="I175" s="1">
        <v>93.99</v>
      </c>
      <c r="J175" s="1">
        <v>4.57</v>
      </c>
      <c r="K175">
        <v>1.45</v>
      </c>
    </row>
    <row r="176" spans="1:11" x14ac:dyDescent="0.25">
      <c r="A176">
        <v>188</v>
      </c>
      <c r="B176" s="1" t="s">
        <v>170</v>
      </c>
      <c r="C176" s="1">
        <v>1009586.59</v>
      </c>
      <c r="D176" s="1">
        <v>0</v>
      </c>
      <c r="E176" s="1">
        <v>935017.07</v>
      </c>
      <c r="F176" s="1">
        <v>73504.27</v>
      </c>
      <c r="G176" s="1">
        <v>0</v>
      </c>
      <c r="H176" s="1">
        <v>0</v>
      </c>
      <c r="I176" s="1">
        <v>92.61</v>
      </c>
      <c r="J176" s="1">
        <v>7.28</v>
      </c>
      <c r="K176">
        <v>0.11</v>
      </c>
    </row>
    <row r="177" spans="1:11" x14ac:dyDescent="0.25">
      <c r="A177">
        <v>189</v>
      </c>
      <c r="B177" s="1" t="s">
        <v>171</v>
      </c>
      <c r="C177" s="1">
        <v>3864391.92</v>
      </c>
      <c r="D177" s="1">
        <v>0</v>
      </c>
      <c r="E177" s="1">
        <v>3103886.82</v>
      </c>
      <c r="F177" s="1">
        <v>756770.93</v>
      </c>
      <c r="G177" s="1">
        <v>0</v>
      </c>
      <c r="H177" s="1">
        <v>0</v>
      </c>
      <c r="I177" s="1">
        <v>80.319999999999993</v>
      </c>
      <c r="J177" s="1">
        <v>19.579999999999998</v>
      </c>
      <c r="K177">
        <v>0.1</v>
      </c>
    </row>
    <row r="178" spans="1:11" x14ac:dyDescent="0.25">
      <c r="A178">
        <v>190</v>
      </c>
      <c r="B178" s="1" t="s">
        <v>172</v>
      </c>
      <c r="C178" s="1">
        <v>5163752.57</v>
      </c>
      <c r="D178" s="1">
        <v>0</v>
      </c>
      <c r="E178" s="1">
        <v>3884285.79</v>
      </c>
      <c r="F178" s="1">
        <v>347483.24</v>
      </c>
      <c r="G178" s="1">
        <v>528668.68999999994</v>
      </c>
      <c r="H178" s="1">
        <v>0</v>
      </c>
      <c r="I178" s="1">
        <v>64.98</v>
      </c>
      <c r="J178" s="1">
        <v>6.73</v>
      </c>
      <c r="K178">
        <v>28.29</v>
      </c>
    </row>
    <row r="179" spans="1:11" x14ac:dyDescent="0.25">
      <c r="A179">
        <v>292</v>
      </c>
      <c r="B179" s="1" t="s">
        <v>173</v>
      </c>
      <c r="C179" s="1">
        <v>1625667.85</v>
      </c>
      <c r="D179" s="1">
        <v>0</v>
      </c>
      <c r="E179" s="1">
        <v>1625667.85</v>
      </c>
      <c r="F179" s="1">
        <v>37391.699999999997</v>
      </c>
      <c r="G179" s="1">
        <v>0</v>
      </c>
      <c r="H179" s="1">
        <v>0</v>
      </c>
      <c r="I179" s="1">
        <v>100</v>
      </c>
      <c r="J179" s="1">
        <v>2.2999999999999998</v>
      </c>
      <c r="K179">
        <v>-2.2999999999999998</v>
      </c>
    </row>
    <row r="180" spans="1:11" x14ac:dyDescent="0.25">
      <c r="A180">
        <v>192</v>
      </c>
      <c r="B180" s="1" t="s">
        <v>175</v>
      </c>
      <c r="C180" s="1">
        <v>741818.61</v>
      </c>
      <c r="D180" s="1">
        <v>0</v>
      </c>
      <c r="E180" s="1">
        <v>608850.12</v>
      </c>
      <c r="F180" s="1">
        <v>133143.82</v>
      </c>
      <c r="G180" s="1">
        <v>0</v>
      </c>
      <c r="H180" s="1">
        <v>0</v>
      </c>
      <c r="I180" s="1">
        <v>82.08</v>
      </c>
      <c r="J180" s="1">
        <v>17.95</v>
      </c>
      <c r="K180">
        <v>-0.02</v>
      </c>
    </row>
    <row r="181" spans="1:11" x14ac:dyDescent="0.25">
      <c r="A181">
        <v>193</v>
      </c>
      <c r="B181" s="1" t="s">
        <v>176</v>
      </c>
      <c r="C181" s="1">
        <v>8218942.0099999998</v>
      </c>
      <c r="D181" s="1">
        <v>0</v>
      </c>
      <c r="E181" s="1">
        <v>6751786.2199999997</v>
      </c>
      <c r="F181" s="1">
        <v>1182454.83</v>
      </c>
      <c r="G181" s="1">
        <v>129591.76</v>
      </c>
      <c r="H181" s="1">
        <v>0</v>
      </c>
      <c r="I181" s="1">
        <v>80.569999999999993</v>
      </c>
      <c r="J181" s="1">
        <v>14.39</v>
      </c>
      <c r="K181">
        <v>5.04</v>
      </c>
    </row>
    <row r="182" spans="1:11" x14ac:dyDescent="0.25">
      <c r="A182">
        <v>194</v>
      </c>
      <c r="B182" s="1" t="s">
        <v>177</v>
      </c>
      <c r="C182" s="1">
        <v>3424556.9</v>
      </c>
      <c r="D182" s="1">
        <v>0</v>
      </c>
      <c r="E182" s="1">
        <v>3066255.9</v>
      </c>
      <c r="F182" s="1">
        <v>354841.77</v>
      </c>
      <c r="G182" s="1">
        <v>0</v>
      </c>
      <c r="H182" s="1">
        <v>0</v>
      </c>
      <c r="I182" s="1">
        <v>89.54</v>
      </c>
      <c r="J182" s="1">
        <v>10.36</v>
      </c>
      <c r="K182">
        <v>0.1</v>
      </c>
    </row>
    <row r="183" spans="1:11" x14ac:dyDescent="0.25">
      <c r="A183">
        <v>195</v>
      </c>
      <c r="B183" s="1" t="s">
        <v>178</v>
      </c>
      <c r="C183" s="1">
        <v>9430241.2699999996</v>
      </c>
      <c r="D183" s="1">
        <v>0</v>
      </c>
      <c r="E183" s="1">
        <v>7930631.4199999999</v>
      </c>
      <c r="F183" s="1">
        <v>1486004.88</v>
      </c>
      <c r="G183" s="1">
        <v>0</v>
      </c>
      <c r="H183" s="1">
        <v>0</v>
      </c>
      <c r="I183" s="1">
        <v>84.1</v>
      </c>
      <c r="J183" s="1">
        <v>15.76</v>
      </c>
      <c r="K183">
        <v>0.14000000000000001</v>
      </c>
    </row>
    <row r="184" spans="1:11" x14ac:dyDescent="0.25">
      <c r="A184">
        <v>196</v>
      </c>
      <c r="B184" s="1" t="s">
        <v>179</v>
      </c>
      <c r="C184" s="1">
        <v>6115145.1900000004</v>
      </c>
      <c r="D184" s="1">
        <v>0</v>
      </c>
      <c r="E184" s="1">
        <v>4785275.08</v>
      </c>
      <c r="F184" s="1">
        <v>1318367.55</v>
      </c>
      <c r="G184" s="1">
        <v>206163.6</v>
      </c>
      <c r="H184" s="1">
        <v>0</v>
      </c>
      <c r="I184" s="1">
        <v>74.88</v>
      </c>
      <c r="J184" s="1">
        <v>21.56</v>
      </c>
      <c r="K184">
        <v>3.56</v>
      </c>
    </row>
    <row r="185" spans="1:11" x14ac:dyDescent="0.25">
      <c r="A185">
        <v>197</v>
      </c>
      <c r="B185" s="1" t="s">
        <v>180</v>
      </c>
      <c r="C185" s="1">
        <v>58467288.100000001</v>
      </c>
      <c r="D185" s="1">
        <v>0</v>
      </c>
      <c r="E185" s="1">
        <v>55553001.280000001</v>
      </c>
      <c r="F185" s="1">
        <v>13485099.85</v>
      </c>
      <c r="G185" s="1">
        <v>672335.46</v>
      </c>
      <c r="H185" s="1">
        <v>32660.400000000001</v>
      </c>
      <c r="I185" s="1">
        <v>93.87</v>
      </c>
      <c r="J185" s="1">
        <v>23.01</v>
      </c>
      <c r="K185">
        <v>-16.87</v>
      </c>
    </row>
    <row r="186" spans="1:11" x14ac:dyDescent="0.25">
      <c r="A186">
        <v>198</v>
      </c>
      <c r="B186" s="1" t="s">
        <v>181</v>
      </c>
      <c r="C186" s="1">
        <v>5396180.7000000002</v>
      </c>
      <c r="D186" s="1">
        <v>0</v>
      </c>
      <c r="E186" s="1">
        <v>5065938.76</v>
      </c>
      <c r="F186" s="1">
        <v>184667.03</v>
      </c>
      <c r="G186" s="1">
        <v>0</v>
      </c>
      <c r="H186" s="1">
        <v>0</v>
      </c>
      <c r="I186" s="1">
        <v>93.88</v>
      </c>
      <c r="J186" s="1">
        <v>3.42</v>
      </c>
      <c r="K186">
        <v>2.7</v>
      </c>
    </row>
    <row r="187" spans="1:11" x14ac:dyDescent="0.25">
      <c r="A187">
        <v>199</v>
      </c>
      <c r="B187" s="1" t="s">
        <v>182</v>
      </c>
      <c r="C187" s="1">
        <v>16618220.9</v>
      </c>
      <c r="D187" s="1">
        <v>0</v>
      </c>
      <c r="E187" s="1">
        <v>15798736.98</v>
      </c>
      <c r="F187" s="1">
        <v>275976.75</v>
      </c>
      <c r="G187" s="1">
        <v>0</v>
      </c>
      <c r="H187" s="1">
        <v>0</v>
      </c>
      <c r="I187" s="1">
        <v>95.07</v>
      </c>
      <c r="J187" s="1">
        <v>1.66</v>
      </c>
      <c r="K187">
        <v>3.27</v>
      </c>
    </row>
    <row r="188" spans="1:11" x14ac:dyDescent="0.25">
      <c r="A188">
        <v>391</v>
      </c>
      <c r="B188" s="1" t="s">
        <v>183</v>
      </c>
      <c r="C188" s="1">
        <v>1681502.16</v>
      </c>
      <c r="D188" s="1">
        <v>0</v>
      </c>
      <c r="E188" s="1">
        <v>1409056.45</v>
      </c>
      <c r="F188" s="1">
        <v>254660.61</v>
      </c>
      <c r="G188" s="1">
        <v>0</v>
      </c>
      <c r="H188" s="1">
        <v>0</v>
      </c>
      <c r="I188" s="1">
        <v>83.8</v>
      </c>
      <c r="J188" s="1">
        <v>15.14</v>
      </c>
      <c r="K188">
        <v>1.06</v>
      </c>
    </row>
    <row r="189" spans="1:11" x14ac:dyDescent="0.25">
      <c r="A189">
        <v>200</v>
      </c>
      <c r="B189" s="1" t="s">
        <v>250</v>
      </c>
      <c r="C189" s="1">
        <v>1506914.71</v>
      </c>
      <c r="D189" s="1">
        <v>0</v>
      </c>
      <c r="E189" s="1">
        <v>1506914.71</v>
      </c>
      <c r="F189" s="1">
        <v>804.75</v>
      </c>
      <c r="G189" s="1">
        <v>0</v>
      </c>
      <c r="H189" s="1">
        <v>0</v>
      </c>
      <c r="I189" s="1">
        <v>100</v>
      </c>
      <c r="J189" s="1">
        <v>0.05</v>
      </c>
      <c r="K189">
        <v>-0.05</v>
      </c>
    </row>
    <row r="190" spans="1:11" x14ac:dyDescent="0.25">
      <c r="A190">
        <v>201</v>
      </c>
      <c r="B190" s="1" t="s">
        <v>184</v>
      </c>
      <c r="C190" s="1">
        <v>14852730.91</v>
      </c>
      <c r="D190" s="1">
        <v>0</v>
      </c>
      <c r="E190" s="1">
        <v>12530510.92</v>
      </c>
      <c r="F190" s="1">
        <v>2537854.12</v>
      </c>
      <c r="G190" s="1">
        <v>0</v>
      </c>
      <c r="H190" s="1">
        <v>0</v>
      </c>
      <c r="I190" s="1">
        <v>84.36</v>
      </c>
      <c r="J190" s="1">
        <v>17.09</v>
      </c>
      <c r="K190">
        <v>-1.45</v>
      </c>
    </row>
    <row r="191" spans="1:11" x14ac:dyDescent="0.25">
      <c r="A191">
        <v>296</v>
      </c>
      <c r="B191" s="1" t="s">
        <v>185</v>
      </c>
      <c r="C191" s="1">
        <v>424550.96</v>
      </c>
      <c r="D191" s="1">
        <v>0</v>
      </c>
      <c r="E191" s="1">
        <v>424550.96</v>
      </c>
      <c r="F191" s="1">
        <v>22081.26</v>
      </c>
      <c r="G191" s="1">
        <v>1322.56</v>
      </c>
      <c r="H191" s="1">
        <v>0</v>
      </c>
      <c r="I191" s="1">
        <v>99.69</v>
      </c>
      <c r="J191" s="1">
        <v>5.2</v>
      </c>
      <c r="K191">
        <v>-4.8899999999999997</v>
      </c>
    </row>
    <row r="192" spans="1:11" x14ac:dyDescent="0.25">
      <c r="A192">
        <v>248</v>
      </c>
      <c r="B192" s="1" t="s">
        <v>186</v>
      </c>
      <c r="C192" s="1">
        <v>19987595.059999999</v>
      </c>
      <c r="D192" s="1">
        <v>0</v>
      </c>
      <c r="E192" s="1">
        <v>19987595.059999999</v>
      </c>
      <c r="F192" s="1">
        <v>760025.31</v>
      </c>
      <c r="G192" s="1">
        <v>805.61</v>
      </c>
      <c r="H192" s="1">
        <v>1.51</v>
      </c>
      <c r="I192" s="1">
        <v>100</v>
      </c>
      <c r="J192" s="1">
        <v>3.8</v>
      </c>
      <c r="K192">
        <v>-3.8</v>
      </c>
    </row>
    <row r="193" spans="1:11" x14ac:dyDescent="0.25">
      <c r="A193">
        <v>202</v>
      </c>
      <c r="B193" s="1" t="s">
        <v>187</v>
      </c>
      <c r="C193" s="1">
        <v>3730669.73</v>
      </c>
      <c r="D193" s="1">
        <v>0</v>
      </c>
      <c r="E193" s="1">
        <v>2157650.67</v>
      </c>
      <c r="F193" s="1">
        <v>1526021.83</v>
      </c>
      <c r="G193" s="1">
        <v>28913.52</v>
      </c>
      <c r="H193" s="1">
        <v>6196.53</v>
      </c>
      <c r="I193" s="1">
        <v>57.06</v>
      </c>
      <c r="J193" s="1">
        <v>40.74</v>
      </c>
      <c r="K193">
        <v>2.2000000000000002</v>
      </c>
    </row>
    <row r="194" spans="1:11" x14ac:dyDescent="0.25">
      <c r="A194">
        <v>203</v>
      </c>
      <c r="B194" s="1" t="s">
        <v>188</v>
      </c>
      <c r="C194" s="1">
        <v>1746104.77</v>
      </c>
      <c r="D194" s="1">
        <v>0</v>
      </c>
      <c r="E194" s="1">
        <v>1571907.52</v>
      </c>
      <c r="F194" s="1">
        <v>150406.54</v>
      </c>
      <c r="G194" s="1">
        <v>7822.03</v>
      </c>
      <c r="H194" s="1">
        <v>0</v>
      </c>
      <c r="I194" s="1">
        <v>89.58</v>
      </c>
      <c r="J194" s="1">
        <v>8.61</v>
      </c>
      <c r="K194">
        <v>1.81</v>
      </c>
    </row>
    <row r="195" spans="1:11" x14ac:dyDescent="0.25">
      <c r="A195">
        <v>204</v>
      </c>
      <c r="B195" s="1" t="s">
        <v>189</v>
      </c>
      <c r="C195" s="1">
        <v>2591162.08</v>
      </c>
      <c r="D195" s="1">
        <v>0</v>
      </c>
      <c r="E195" s="1">
        <v>2013327.11</v>
      </c>
      <c r="F195" s="1">
        <v>628888.06000000006</v>
      </c>
      <c r="G195" s="1">
        <v>0</v>
      </c>
      <c r="H195" s="1">
        <v>0</v>
      </c>
      <c r="I195" s="1">
        <v>77.7</v>
      </c>
      <c r="J195" s="1">
        <v>24.27</v>
      </c>
      <c r="K195">
        <v>-1.97</v>
      </c>
    </row>
    <row r="196" spans="1:11" x14ac:dyDescent="0.25">
      <c r="A196">
        <v>205</v>
      </c>
      <c r="B196" s="1" t="s">
        <v>251</v>
      </c>
      <c r="C196" s="1">
        <v>82889110.950000003</v>
      </c>
      <c r="D196" s="1">
        <v>0</v>
      </c>
      <c r="E196" s="1">
        <v>77585414.769999996</v>
      </c>
      <c r="F196" s="1">
        <v>2854010.72</v>
      </c>
      <c r="G196" s="1">
        <v>193020.28</v>
      </c>
      <c r="H196" s="1">
        <v>886080.04</v>
      </c>
      <c r="I196" s="1">
        <v>93.37</v>
      </c>
      <c r="J196" s="1">
        <v>2.37</v>
      </c>
      <c r="K196">
        <v>4.26</v>
      </c>
    </row>
    <row r="197" spans="1:11" x14ac:dyDescent="0.25">
      <c r="A197">
        <v>207</v>
      </c>
      <c r="B197" s="1" t="s">
        <v>190</v>
      </c>
      <c r="C197" s="1">
        <v>7773315.6699999999</v>
      </c>
      <c r="D197" s="1">
        <v>0</v>
      </c>
      <c r="E197" s="1">
        <v>7835008.9400000004</v>
      </c>
      <c r="F197" s="1">
        <v>138718.15</v>
      </c>
      <c r="G197" s="1">
        <v>217327.92</v>
      </c>
      <c r="H197" s="1">
        <v>0</v>
      </c>
      <c r="I197" s="1">
        <v>98</v>
      </c>
      <c r="J197" s="1">
        <v>1.78</v>
      </c>
      <c r="K197">
        <v>0.22</v>
      </c>
    </row>
    <row r="198" spans="1:11" x14ac:dyDescent="0.25">
      <c r="A198">
        <v>208</v>
      </c>
      <c r="B198" s="1" t="s">
        <v>191</v>
      </c>
      <c r="C198" s="1">
        <v>2348118.36</v>
      </c>
      <c r="D198" s="1">
        <v>0</v>
      </c>
      <c r="E198" s="1">
        <v>1529849.14</v>
      </c>
      <c r="F198" s="1">
        <v>903665.91</v>
      </c>
      <c r="G198" s="1">
        <v>0</v>
      </c>
      <c r="H198" s="1">
        <v>0</v>
      </c>
      <c r="I198" s="1">
        <v>65.150000000000006</v>
      </c>
      <c r="J198" s="1">
        <v>38.479999999999997</v>
      </c>
      <c r="K198">
        <v>-3.64</v>
      </c>
    </row>
    <row r="199" spans="1:11" x14ac:dyDescent="0.25">
      <c r="A199">
        <v>209</v>
      </c>
      <c r="B199" s="1" t="s">
        <v>192</v>
      </c>
      <c r="C199" s="1">
        <v>2743680.73</v>
      </c>
      <c r="D199" s="1">
        <v>0</v>
      </c>
      <c r="E199" s="1">
        <v>1682764.69</v>
      </c>
      <c r="F199" s="1">
        <v>993105.15</v>
      </c>
      <c r="G199" s="1">
        <v>0</v>
      </c>
      <c r="H199" s="1">
        <v>0</v>
      </c>
      <c r="I199" s="1">
        <v>61.33</v>
      </c>
      <c r="J199" s="1">
        <v>36.200000000000003</v>
      </c>
      <c r="K199">
        <v>2.4700000000000002</v>
      </c>
    </row>
    <row r="200" spans="1:11" x14ac:dyDescent="0.25">
      <c r="A200">
        <v>210</v>
      </c>
      <c r="B200" s="1" t="s">
        <v>263</v>
      </c>
      <c r="C200" s="1">
        <v>802632.18</v>
      </c>
      <c r="D200" s="1">
        <v>0</v>
      </c>
      <c r="E200" s="1">
        <v>718260.8</v>
      </c>
      <c r="F200" s="1">
        <v>106649.28</v>
      </c>
      <c r="G200" s="1">
        <v>0</v>
      </c>
      <c r="H200" s="1">
        <v>0</v>
      </c>
      <c r="I200" s="1">
        <v>89.49</v>
      </c>
      <c r="J200" s="1">
        <v>13.29</v>
      </c>
      <c r="K200">
        <v>-2.78</v>
      </c>
    </row>
    <row r="201" spans="1:11" x14ac:dyDescent="0.25">
      <c r="A201">
        <v>211</v>
      </c>
      <c r="B201" s="1" t="s">
        <v>193</v>
      </c>
      <c r="C201" s="1">
        <v>2231520.59</v>
      </c>
      <c r="D201" s="1">
        <v>0</v>
      </c>
      <c r="E201" s="1">
        <v>1869009.32</v>
      </c>
      <c r="F201" s="1">
        <v>82176.740000000005</v>
      </c>
      <c r="G201" s="1">
        <v>0</v>
      </c>
      <c r="H201" s="1">
        <v>0</v>
      </c>
      <c r="I201" s="1">
        <v>83.76</v>
      </c>
      <c r="J201" s="1">
        <v>3.68</v>
      </c>
      <c r="K201">
        <v>12.56</v>
      </c>
    </row>
    <row r="202" spans="1:11" x14ac:dyDescent="0.25">
      <c r="A202">
        <v>212</v>
      </c>
      <c r="B202" s="1" t="s">
        <v>194</v>
      </c>
      <c r="C202" s="1">
        <v>10676504.6</v>
      </c>
      <c r="D202" s="1">
        <v>0</v>
      </c>
      <c r="E202" s="1">
        <v>6811387.5300000003</v>
      </c>
      <c r="F202" s="1">
        <v>4200461.37</v>
      </c>
      <c r="G202" s="1">
        <v>559297.42000000004</v>
      </c>
      <c r="H202" s="1">
        <v>0</v>
      </c>
      <c r="I202" s="1">
        <v>58.56</v>
      </c>
      <c r="J202" s="1">
        <v>39.340000000000003</v>
      </c>
      <c r="K202">
        <v>2.1</v>
      </c>
    </row>
    <row r="203" spans="1:11" x14ac:dyDescent="0.25">
      <c r="A203">
        <v>213</v>
      </c>
      <c r="B203" s="1" t="s">
        <v>195</v>
      </c>
      <c r="C203" s="1">
        <v>784299.25</v>
      </c>
      <c r="D203" s="1">
        <v>0</v>
      </c>
      <c r="E203" s="1">
        <v>720152.03</v>
      </c>
      <c r="F203" s="1">
        <v>18739.580000000002</v>
      </c>
      <c r="G203" s="1">
        <v>0</v>
      </c>
      <c r="H203" s="1">
        <v>0</v>
      </c>
      <c r="I203" s="1">
        <v>91.82</v>
      </c>
      <c r="J203" s="1">
        <v>2.39</v>
      </c>
      <c r="K203">
        <v>5.79</v>
      </c>
    </row>
    <row r="204" spans="1:11" x14ac:dyDescent="0.25">
      <c r="A204">
        <v>214</v>
      </c>
      <c r="B204" s="1" t="s">
        <v>196</v>
      </c>
      <c r="C204" s="1">
        <v>2428413.17</v>
      </c>
      <c r="D204" s="1">
        <v>0</v>
      </c>
      <c r="E204" s="1">
        <v>2427521.27</v>
      </c>
      <c r="F204" s="1">
        <v>3859.99</v>
      </c>
      <c r="G204" s="1">
        <v>0</v>
      </c>
      <c r="H204" s="1">
        <v>0</v>
      </c>
      <c r="I204" s="1">
        <v>99.96</v>
      </c>
      <c r="J204" s="1">
        <v>0.16</v>
      </c>
      <c r="K204">
        <v>-0.12</v>
      </c>
    </row>
    <row r="205" spans="1:11" x14ac:dyDescent="0.25">
      <c r="A205">
        <v>392</v>
      </c>
      <c r="B205" s="1" t="s">
        <v>264</v>
      </c>
      <c r="C205" s="1">
        <v>951576.4</v>
      </c>
      <c r="D205" s="1">
        <v>0</v>
      </c>
      <c r="E205" s="1">
        <v>917675.18</v>
      </c>
      <c r="F205" s="1">
        <v>284.02</v>
      </c>
      <c r="G205" s="1">
        <v>26270.48</v>
      </c>
      <c r="H205" s="1">
        <v>0</v>
      </c>
      <c r="I205" s="1">
        <v>93.68</v>
      </c>
      <c r="J205" s="1">
        <v>0.03</v>
      </c>
      <c r="K205">
        <v>6.29</v>
      </c>
    </row>
    <row r="206" spans="1:11" x14ac:dyDescent="0.25">
      <c r="A206">
        <v>215</v>
      </c>
      <c r="B206" s="1" t="s">
        <v>197</v>
      </c>
      <c r="C206" s="1">
        <v>799026.97</v>
      </c>
      <c r="D206" s="1">
        <v>0</v>
      </c>
      <c r="E206" s="1">
        <v>799026.97</v>
      </c>
      <c r="F206" s="1">
        <v>359.25</v>
      </c>
      <c r="G206" s="1">
        <v>0</v>
      </c>
      <c r="H206" s="1">
        <v>0</v>
      </c>
      <c r="I206" s="1">
        <v>100</v>
      </c>
      <c r="J206" s="1">
        <v>0.04</v>
      </c>
      <c r="K206">
        <v>-0.04</v>
      </c>
    </row>
    <row r="207" spans="1:11" x14ac:dyDescent="0.25">
      <c r="A207">
        <v>216</v>
      </c>
      <c r="B207" s="1" t="s">
        <v>198</v>
      </c>
      <c r="C207" s="1">
        <v>1881753.75</v>
      </c>
      <c r="D207" s="1">
        <v>0</v>
      </c>
      <c r="E207" s="1">
        <v>1326962.69</v>
      </c>
      <c r="F207" s="1">
        <v>472840.96000000002</v>
      </c>
      <c r="G207" s="1">
        <v>0</v>
      </c>
      <c r="H207" s="1">
        <v>11797.51</v>
      </c>
      <c r="I207" s="1">
        <v>70.52</v>
      </c>
      <c r="J207" s="1">
        <v>24.5</v>
      </c>
      <c r="K207">
        <v>4.9800000000000004</v>
      </c>
    </row>
    <row r="208" spans="1:11" x14ac:dyDescent="0.25">
      <c r="A208">
        <v>217</v>
      </c>
      <c r="B208" s="1" t="s">
        <v>199</v>
      </c>
      <c r="C208" s="1">
        <v>4521598.57</v>
      </c>
      <c r="D208" s="1">
        <v>0</v>
      </c>
      <c r="E208" s="1">
        <v>2914715.28</v>
      </c>
      <c r="F208" s="1">
        <v>1531990.56</v>
      </c>
      <c r="G208" s="1">
        <v>0</v>
      </c>
      <c r="H208" s="1">
        <v>0</v>
      </c>
      <c r="I208" s="1">
        <v>64.459999999999994</v>
      </c>
      <c r="J208" s="1">
        <v>33.880000000000003</v>
      </c>
      <c r="K208">
        <v>1.66</v>
      </c>
    </row>
    <row r="209" spans="1:11" x14ac:dyDescent="0.25">
      <c r="A209">
        <v>294</v>
      </c>
      <c r="B209" s="1" t="s">
        <v>200</v>
      </c>
      <c r="C209" s="1">
        <v>1956251.49</v>
      </c>
      <c r="D209" s="1">
        <v>0</v>
      </c>
      <c r="E209" s="1">
        <v>1646849.75</v>
      </c>
      <c r="F209" s="1">
        <v>276894.15000000002</v>
      </c>
      <c r="G209" s="1">
        <v>0</v>
      </c>
      <c r="H209" s="1">
        <v>640</v>
      </c>
      <c r="I209" s="1">
        <v>84.18</v>
      </c>
      <c r="J209" s="1">
        <v>14.12</v>
      </c>
      <c r="K209">
        <v>1.69</v>
      </c>
    </row>
    <row r="210" spans="1:11" x14ac:dyDescent="0.25">
      <c r="A210">
        <v>218</v>
      </c>
      <c r="B210" s="1" t="s">
        <v>201</v>
      </c>
      <c r="C210" s="1">
        <v>43949728.57</v>
      </c>
      <c r="D210" s="1">
        <v>0</v>
      </c>
      <c r="E210" s="1">
        <v>32316429.760000002</v>
      </c>
      <c r="F210" s="1">
        <v>13729170.220000001</v>
      </c>
      <c r="G210" s="1">
        <v>2862577.43</v>
      </c>
      <c r="H210" s="1">
        <v>881374.7</v>
      </c>
      <c r="I210" s="1">
        <v>67.02</v>
      </c>
      <c r="J210" s="1">
        <v>29.23</v>
      </c>
      <c r="K210">
        <v>3.75</v>
      </c>
    </row>
    <row r="211" spans="1:11" x14ac:dyDescent="0.25">
      <c r="A211">
        <v>298</v>
      </c>
      <c r="B211" s="1" t="s">
        <v>202</v>
      </c>
      <c r="C211" s="1">
        <v>2697164.87</v>
      </c>
      <c r="D211" s="1">
        <v>0</v>
      </c>
      <c r="E211" s="1">
        <v>1960637.18</v>
      </c>
      <c r="F211" s="1">
        <v>670097.39</v>
      </c>
      <c r="G211" s="1">
        <v>0</v>
      </c>
      <c r="H211" s="1">
        <v>0</v>
      </c>
      <c r="I211" s="1">
        <v>72.69</v>
      </c>
      <c r="J211" s="1">
        <v>24.84</v>
      </c>
      <c r="K211">
        <v>2.46</v>
      </c>
    </row>
    <row r="212" spans="1:11" x14ac:dyDescent="0.25">
      <c r="A212">
        <v>219</v>
      </c>
      <c r="B212" s="1" t="s">
        <v>252</v>
      </c>
      <c r="C212" s="1">
        <v>4283953.2</v>
      </c>
      <c r="D212" s="1">
        <v>0</v>
      </c>
      <c r="E212" s="1">
        <v>4387487.7</v>
      </c>
      <c r="F212" s="1">
        <v>11607.98</v>
      </c>
      <c r="G212" s="1">
        <v>231802.13</v>
      </c>
      <c r="H212" s="1">
        <v>0</v>
      </c>
      <c r="I212" s="1">
        <v>97.01</v>
      </c>
      <c r="J212" s="1">
        <v>0.27</v>
      </c>
      <c r="K212">
        <v>2.72</v>
      </c>
    </row>
    <row r="213" spans="1:11" x14ac:dyDescent="0.25">
      <c r="A213">
        <v>220</v>
      </c>
      <c r="B213" s="1" t="s">
        <v>203</v>
      </c>
      <c r="C213" s="1">
        <v>2314068.14</v>
      </c>
      <c r="D213" s="1">
        <v>0</v>
      </c>
      <c r="E213" s="1">
        <v>2403589.58</v>
      </c>
      <c r="F213" s="1">
        <v>3903.45</v>
      </c>
      <c r="G213" s="1">
        <v>95366.45</v>
      </c>
      <c r="H213" s="1">
        <v>0</v>
      </c>
      <c r="I213" s="1">
        <v>99.75</v>
      </c>
      <c r="J213" s="1">
        <v>0.17</v>
      </c>
      <c r="K213">
        <v>0.08</v>
      </c>
    </row>
    <row r="214" spans="1:11" x14ac:dyDescent="0.25">
      <c r="A214">
        <v>221</v>
      </c>
      <c r="B214" s="1" t="s">
        <v>204</v>
      </c>
      <c r="C214" s="1">
        <v>4845517.51</v>
      </c>
      <c r="D214" s="1">
        <v>0</v>
      </c>
      <c r="E214" s="1">
        <v>4701392.32</v>
      </c>
      <c r="F214" s="1">
        <v>1122.3800000000001</v>
      </c>
      <c r="G214" s="1">
        <v>0</v>
      </c>
      <c r="H214" s="1">
        <v>0</v>
      </c>
      <c r="I214" s="1">
        <v>97.03</v>
      </c>
      <c r="J214" s="1">
        <v>0.02</v>
      </c>
      <c r="K214">
        <v>2.95</v>
      </c>
    </row>
    <row r="215" spans="1:11" x14ac:dyDescent="0.25">
      <c r="A215">
        <v>222</v>
      </c>
      <c r="B215" s="1" t="s">
        <v>205</v>
      </c>
      <c r="C215" s="1">
        <v>654826</v>
      </c>
      <c r="D215" s="1">
        <v>0</v>
      </c>
      <c r="E215" s="1">
        <v>448315.55</v>
      </c>
      <c r="F215" s="1">
        <v>241379.62</v>
      </c>
      <c r="G215" s="1">
        <v>0</v>
      </c>
      <c r="H215" s="1">
        <v>0</v>
      </c>
      <c r="I215" s="1">
        <v>68.459999999999994</v>
      </c>
      <c r="J215" s="1">
        <v>36.86</v>
      </c>
      <c r="K215">
        <v>-5.32</v>
      </c>
    </row>
    <row r="216" spans="1:11" x14ac:dyDescent="0.25">
      <c r="A216">
        <v>224</v>
      </c>
      <c r="B216" s="1" t="s">
        <v>206</v>
      </c>
      <c r="C216" s="1">
        <v>10489119.029999999</v>
      </c>
      <c r="D216" s="1">
        <v>0</v>
      </c>
      <c r="E216" s="1">
        <v>8889826.2200000007</v>
      </c>
      <c r="F216" s="1">
        <v>1505174.47</v>
      </c>
      <c r="G216" s="1">
        <v>103102.85</v>
      </c>
      <c r="H216" s="1">
        <v>0</v>
      </c>
      <c r="I216" s="1">
        <v>83.77</v>
      </c>
      <c r="J216" s="1">
        <v>14.35</v>
      </c>
      <c r="K216">
        <v>1.88</v>
      </c>
    </row>
    <row r="217" spans="1:11" x14ac:dyDescent="0.25">
      <c r="A217">
        <v>225</v>
      </c>
      <c r="B217" s="1" t="s">
        <v>207</v>
      </c>
      <c r="C217" s="1">
        <v>2491475.81</v>
      </c>
      <c r="D217" s="1">
        <v>0</v>
      </c>
      <c r="E217" s="1">
        <v>1991252.91</v>
      </c>
      <c r="F217" s="1">
        <v>504959.16</v>
      </c>
      <c r="G217" s="1">
        <v>0</v>
      </c>
      <c r="H217" s="1">
        <v>0</v>
      </c>
      <c r="I217" s="1">
        <v>79.92</v>
      </c>
      <c r="J217" s="1">
        <v>20.27</v>
      </c>
      <c r="K217">
        <v>-0.19</v>
      </c>
    </row>
    <row r="218" spans="1:11" x14ac:dyDescent="0.25">
      <c r="A218">
        <v>226</v>
      </c>
      <c r="B218" s="1" t="s">
        <v>208</v>
      </c>
      <c r="C218" s="1">
        <v>8766944.0500000007</v>
      </c>
      <c r="D218" s="1">
        <v>0</v>
      </c>
      <c r="E218" s="1">
        <v>7993150.1900000004</v>
      </c>
      <c r="F218" s="1">
        <v>295364.27</v>
      </c>
      <c r="G218" s="1">
        <v>19003.37</v>
      </c>
      <c r="H218" s="1">
        <v>0</v>
      </c>
      <c r="I218" s="1">
        <v>90.96</v>
      </c>
      <c r="J218" s="1">
        <v>3.37</v>
      </c>
      <c r="K218">
        <v>5.67</v>
      </c>
    </row>
    <row r="219" spans="1:11" x14ac:dyDescent="0.25">
      <c r="A219">
        <v>227</v>
      </c>
      <c r="B219" s="1" t="s">
        <v>209</v>
      </c>
      <c r="C219" s="1">
        <v>2219580.14</v>
      </c>
      <c r="D219" s="1">
        <v>0</v>
      </c>
      <c r="E219" s="1">
        <v>1920545.55</v>
      </c>
      <c r="F219" s="1">
        <v>453745.73</v>
      </c>
      <c r="G219" s="1">
        <v>158177.85</v>
      </c>
      <c r="H219" s="1">
        <v>12926.97</v>
      </c>
      <c r="I219" s="1">
        <v>79.400000000000006</v>
      </c>
      <c r="J219" s="1">
        <v>19.86</v>
      </c>
      <c r="K219">
        <v>0.74</v>
      </c>
    </row>
    <row r="220" spans="1:11" x14ac:dyDescent="0.25">
      <c r="A220">
        <v>393</v>
      </c>
      <c r="B220" s="1" t="s">
        <v>210</v>
      </c>
      <c r="C220" s="1">
        <v>520292.37</v>
      </c>
      <c r="D220" s="1">
        <v>0</v>
      </c>
      <c r="E220" s="1">
        <v>505803.32</v>
      </c>
      <c r="F220" s="1">
        <v>19.7</v>
      </c>
      <c r="G220" s="1">
        <v>5363.4</v>
      </c>
      <c r="H220" s="1">
        <v>0</v>
      </c>
      <c r="I220" s="1">
        <v>96.18</v>
      </c>
      <c r="J220" s="1">
        <v>0</v>
      </c>
      <c r="K220">
        <v>3.81</v>
      </c>
    </row>
    <row r="221" spans="1:11" x14ac:dyDescent="0.25">
      <c r="A221">
        <v>229</v>
      </c>
      <c r="B221" s="1" t="s">
        <v>211</v>
      </c>
      <c r="C221" s="1">
        <v>70169621.280000001</v>
      </c>
      <c r="D221" s="1">
        <v>0</v>
      </c>
      <c r="E221" s="1">
        <v>45729239.159999996</v>
      </c>
      <c r="F221" s="1">
        <v>23758283.620000001</v>
      </c>
      <c r="G221" s="1">
        <v>0</v>
      </c>
      <c r="H221" s="1">
        <v>0</v>
      </c>
      <c r="I221" s="1">
        <v>65.17</v>
      </c>
      <c r="J221" s="1">
        <v>33.86</v>
      </c>
      <c r="K221">
        <v>0.97</v>
      </c>
    </row>
    <row r="222" spans="1:11" x14ac:dyDescent="0.25">
      <c r="A222">
        <v>230</v>
      </c>
      <c r="B222" s="1" t="s">
        <v>212</v>
      </c>
      <c r="C222" s="1">
        <v>3516499.08</v>
      </c>
      <c r="D222" s="1">
        <v>0</v>
      </c>
      <c r="E222" s="1">
        <v>2692339.25</v>
      </c>
      <c r="F222" s="1">
        <v>1050770.8400000001</v>
      </c>
      <c r="G222" s="1">
        <v>0</v>
      </c>
      <c r="H222" s="1">
        <v>0</v>
      </c>
      <c r="I222" s="1">
        <v>76.56</v>
      </c>
      <c r="J222" s="1">
        <v>29.88</v>
      </c>
      <c r="K222">
        <v>-6.44</v>
      </c>
    </row>
    <row r="223" spans="1:11" x14ac:dyDescent="0.25">
      <c r="A223">
        <v>231</v>
      </c>
      <c r="B223" s="1" t="s">
        <v>213</v>
      </c>
      <c r="C223" s="1">
        <v>6814177.8499999996</v>
      </c>
      <c r="D223" s="1">
        <v>0</v>
      </c>
      <c r="E223" s="1">
        <v>4438782.5999999996</v>
      </c>
      <c r="F223" s="1">
        <v>2112823.04</v>
      </c>
      <c r="G223" s="1">
        <v>0</v>
      </c>
      <c r="H223" s="1">
        <v>0</v>
      </c>
      <c r="I223" s="1">
        <v>65.14</v>
      </c>
      <c r="J223" s="1">
        <v>31.01</v>
      </c>
      <c r="K223">
        <v>3.85</v>
      </c>
    </row>
    <row r="224" spans="1:11" x14ac:dyDescent="0.25">
      <c r="A224">
        <v>232</v>
      </c>
      <c r="B224" s="1" t="s">
        <v>214</v>
      </c>
      <c r="C224" s="1">
        <v>3109264.7</v>
      </c>
      <c r="D224" s="1">
        <v>0</v>
      </c>
      <c r="E224" s="1">
        <v>2491877.13</v>
      </c>
      <c r="F224" s="1">
        <v>631618.5</v>
      </c>
      <c r="G224" s="1">
        <v>0</v>
      </c>
      <c r="H224" s="1">
        <v>0</v>
      </c>
      <c r="I224" s="1">
        <v>80.14</v>
      </c>
      <c r="J224" s="1">
        <v>20.309999999999999</v>
      </c>
      <c r="K224">
        <v>-0.46</v>
      </c>
    </row>
    <row r="225" spans="1:11" x14ac:dyDescent="0.25">
      <c r="A225">
        <v>234</v>
      </c>
      <c r="B225" s="1" t="s">
        <v>215</v>
      </c>
      <c r="C225" s="1">
        <v>1454568.18</v>
      </c>
      <c r="D225" s="1">
        <v>0</v>
      </c>
      <c r="E225" s="1">
        <v>1298025.8</v>
      </c>
      <c r="F225" s="1">
        <v>168043.01</v>
      </c>
      <c r="G225" s="1">
        <v>0</v>
      </c>
      <c r="H225" s="1">
        <v>11828.65</v>
      </c>
      <c r="I225" s="1">
        <v>89.24</v>
      </c>
      <c r="J225" s="1">
        <v>10.74</v>
      </c>
      <c r="K225">
        <v>0.02</v>
      </c>
    </row>
    <row r="226" spans="1:11" x14ac:dyDescent="0.25">
      <c r="A226">
        <v>235</v>
      </c>
      <c r="B226" s="1" t="s">
        <v>216</v>
      </c>
      <c r="C226" s="1">
        <v>1478246.34</v>
      </c>
      <c r="D226" s="1">
        <v>0</v>
      </c>
      <c r="E226" s="1">
        <v>1142054.52</v>
      </c>
      <c r="F226" s="1">
        <v>347825.08</v>
      </c>
      <c r="G226" s="1">
        <v>0</v>
      </c>
      <c r="H226" s="1">
        <v>3656</v>
      </c>
      <c r="I226" s="1">
        <v>77.260000000000005</v>
      </c>
      <c r="J226" s="1">
        <v>23.28</v>
      </c>
      <c r="K226">
        <v>-0.54</v>
      </c>
    </row>
    <row r="227" spans="1:11" x14ac:dyDescent="0.25">
      <c r="A227">
        <v>279</v>
      </c>
      <c r="B227" s="1" t="s">
        <v>217</v>
      </c>
      <c r="C227" s="1">
        <v>3033499.25</v>
      </c>
      <c r="D227" s="1">
        <v>0</v>
      </c>
      <c r="E227" s="1">
        <v>3033499.25</v>
      </c>
      <c r="F227" s="1">
        <v>1016535.79</v>
      </c>
      <c r="G227" s="1">
        <v>24538.21</v>
      </c>
      <c r="H227" s="1">
        <v>4309.16</v>
      </c>
      <c r="I227" s="1">
        <v>99.19</v>
      </c>
      <c r="J227" s="1">
        <v>33.369999999999997</v>
      </c>
      <c r="K227">
        <v>-32.56</v>
      </c>
    </row>
    <row r="228" spans="1:11" x14ac:dyDescent="0.25">
      <c r="A228">
        <v>236</v>
      </c>
      <c r="B228" s="1" t="s">
        <v>218</v>
      </c>
      <c r="C228" s="1">
        <v>1278105.5</v>
      </c>
      <c r="D228" s="1">
        <v>0</v>
      </c>
      <c r="E228" s="1">
        <v>808528.8</v>
      </c>
      <c r="F228" s="1">
        <v>466430.2</v>
      </c>
      <c r="G228" s="1">
        <v>0</v>
      </c>
      <c r="H228" s="1">
        <v>0</v>
      </c>
      <c r="I228" s="1">
        <v>63.26</v>
      </c>
      <c r="J228" s="1">
        <v>36.49</v>
      </c>
      <c r="K228">
        <v>0.25</v>
      </c>
    </row>
    <row r="229" spans="1:11" x14ac:dyDescent="0.25">
      <c r="A229">
        <v>237</v>
      </c>
      <c r="B229" s="1" t="s">
        <v>219</v>
      </c>
      <c r="C229" s="1">
        <v>33813213.869999997</v>
      </c>
      <c r="D229" s="1">
        <v>0</v>
      </c>
      <c r="E229" s="1">
        <v>26278957.640000001</v>
      </c>
      <c r="F229" s="1">
        <v>6582231.21</v>
      </c>
      <c r="G229" s="1">
        <v>0</v>
      </c>
      <c r="H229" s="1">
        <v>0</v>
      </c>
      <c r="I229" s="1">
        <v>77.72</v>
      </c>
      <c r="J229" s="1">
        <v>19.47</v>
      </c>
      <c r="K229">
        <v>2.82</v>
      </c>
    </row>
    <row r="230" spans="1:11" x14ac:dyDescent="0.25">
      <c r="A230">
        <v>238</v>
      </c>
      <c r="B230" s="1" t="s">
        <v>220</v>
      </c>
      <c r="C230" s="1">
        <v>1230437.06</v>
      </c>
      <c r="D230" s="1">
        <v>0</v>
      </c>
      <c r="E230" s="1">
        <v>959219.94</v>
      </c>
      <c r="F230" s="1">
        <v>305561.32</v>
      </c>
      <c r="G230" s="1">
        <v>28279.63</v>
      </c>
      <c r="H230" s="1">
        <v>0</v>
      </c>
      <c r="I230" s="1">
        <v>75.66</v>
      </c>
      <c r="J230" s="1">
        <v>24.83</v>
      </c>
      <c r="K230">
        <v>-0.49</v>
      </c>
    </row>
    <row r="231" spans="1:11" x14ac:dyDescent="0.25">
      <c r="A231">
        <v>239</v>
      </c>
      <c r="B231" s="1" t="s">
        <v>221</v>
      </c>
      <c r="C231" s="1">
        <v>1597431.51</v>
      </c>
      <c r="D231" s="1">
        <v>0</v>
      </c>
      <c r="E231" s="1">
        <v>1469623.49</v>
      </c>
      <c r="F231" s="1">
        <v>66328.78</v>
      </c>
      <c r="G231" s="1">
        <v>0</v>
      </c>
      <c r="H231" s="1">
        <v>0</v>
      </c>
      <c r="I231" s="1">
        <v>92</v>
      </c>
      <c r="J231" s="1">
        <v>4.1500000000000004</v>
      </c>
      <c r="K231">
        <v>3.85</v>
      </c>
    </row>
    <row r="232" spans="1:11" x14ac:dyDescent="0.25">
      <c r="A232">
        <v>240</v>
      </c>
      <c r="B232" s="1" t="s">
        <v>222</v>
      </c>
      <c r="C232" s="1">
        <v>3399923.46</v>
      </c>
      <c r="D232" s="1">
        <v>0</v>
      </c>
      <c r="E232" s="1">
        <v>2933658.24</v>
      </c>
      <c r="F232" s="1">
        <v>347281.46</v>
      </c>
      <c r="G232" s="1">
        <v>0</v>
      </c>
      <c r="H232" s="1">
        <v>0</v>
      </c>
      <c r="I232" s="1">
        <v>86.29</v>
      </c>
      <c r="J232" s="1">
        <v>10.210000000000001</v>
      </c>
      <c r="K232">
        <v>3.5</v>
      </c>
    </row>
    <row r="233" spans="1:11" x14ac:dyDescent="0.25">
      <c r="A233">
        <v>284</v>
      </c>
      <c r="B233" s="1" t="s">
        <v>223</v>
      </c>
      <c r="C233" s="1">
        <v>1421229.34</v>
      </c>
      <c r="D233" s="1">
        <v>0</v>
      </c>
      <c r="E233" s="1">
        <v>1367683.12</v>
      </c>
      <c r="F233" s="1">
        <v>52829.75</v>
      </c>
      <c r="G233" s="1">
        <v>0</v>
      </c>
      <c r="H233" s="1">
        <v>0</v>
      </c>
      <c r="I233" s="1">
        <v>96.23</v>
      </c>
      <c r="J233" s="1">
        <v>3.72</v>
      </c>
      <c r="K233">
        <v>0.05</v>
      </c>
    </row>
    <row r="234" spans="1:11" x14ac:dyDescent="0.25">
      <c r="A234">
        <v>241</v>
      </c>
      <c r="B234" s="1" t="s">
        <v>224</v>
      </c>
      <c r="C234" s="1">
        <v>10960897.09</v>
      </c>
      <c r="D234" s="1">
        <v>0</v>
      </c>
      <c r="E234" s="1">
        <v>8790227.7899999991</v>
      </c>
      <c r="F234" s="1">
        <v>2049410.27</v>
      </c>
      <c r="G234" s="1">
        <v>0</v>
      </c>
      <c r="H234" s="1">
        <v>11292.39</v>
      </c>
      <c r="I234" s="1">
        <v>80.2</v>
      </c>
      <c r="J234" s="1">
        <v>18.59</v>
      </c>
      <c r="K234">
        <v>1.21</v>
      </c>
    </row>
    <row r="235" spans="1:11" x14ac:dyDescent="0.25">
      <c r="A235">
        <v>243</v>
      </c>
      <c r="B235" s="1" t="s">
        <v>225</v>
      </c>
      <c r="C235" s="1">
        <v>4251004.9800000004</v>
      </c>
      <c r="D235" s="1">
        <v>0</v>
      </c>
      <c r="E235" s="1">
        <v>3477545.97</v>
      </c>
      <c r="F235" s="1">
        <v>492294.21</v>
      </c>
      <c r="G235" s="1">
        <v>0</v>
      </c>
      <c r="H235" s="1">
        <v>0</v>
      </c>
      <c r="I235" s="1">
        <v>81.81</v>
      </c>
      <c r="J235" s="1">
        <v>11.58</v>
      </c>
      <c r="K235">
        <v>6.61</v>
      </c>
    </row>
    <row r="236" spans="1:11" x14ac:dyDescent="0.25">
      <c r="A236">
        <v>244</v>
      </c>
      <c r="B236" s="1" t="s">
        <v>226</v>
      </c>
      <c r="C236" s="1">
        <v>1104371.1100000001</v>
      </c>
      <c r="D236" s="1">
        <v>0</v>
      </c>
      <c r="E236" s="1">
        <v>971506.72</v>
      </c>
      <c r="F236" s="1">
        <v>165108.62</v>
      </c>
      <c r="G236" s="1">
        <v>0</v>
      </c>
      <c r="H236" s="1">
        <v>14798.96</v>
      </c>
      <c r="I236" s="1">
        <v>87.97</v>
      </c>
      <c r="J236" s="1">
        <v>13.61</v>
      </c>
      <c r="K236">
        <v>-1.58</v>
      </c>
    </row>
    <row r="237" spans="1:11" x14ac:dyDescent="0.25">
      <c r="A237">
        <v>394</v>
      </c>
      <c r="B237" s="1" t="s">
        <v>227</v>
      </c>
      <c r="C237" s="1">
        <v>80718680.219999999</v>
      </c>
      <c r="D237" s="1">
        <v>0</v>
      </c>
      <c r="E237" s="1">
        <v>64414667.020000003</v>
      </c>
      <c r="F237" s="1">
        <v>15229953.58</v>
      </c>
      <c r="G237" s="1">
        <v>0</v>
      </c>
      <c r="H237" s="1">
        <v>0</v>
      </c>
      <c r="I237" s="1">
        <v>79.8</v>
      </c>
      <c r="J237" s="1">
        <v>18.87</v>
      </c>
      <c r="K237">
        <v>1.33</v>
      </c>
    </row>
    <row r="238" spans="1:11" x14ac:dyDescent="0.25">
      <c r="A238">
        <v>245</v>
      </c>
      <c r="B238" s="1" t="s">
        <v>228</v>
      </c>
      <c r="C238" s="1">
        <v>1129989.52</v>
      </c>
      <c r="D238" s="1">
        <v>0</v>
      </c>
      <c r="E238" s="1">
        <v>1139960.06</v>
      </c>
      <c r="F238" s="1">
        <v>182966.31</v>
      </c>
      <c r="G238" s="1">
        <v>121942.39999999999</v>
      </c>
      <c r="H238" s="1">
        <v>0</v>
      </c>
      <c r="I238" s="1">
        <v>90.09</v>
      </c>
      <c r="J238" s="1">
        <v>16.190000000000001</v>
      </c>
      <c r="K238">
        <v>-6.28</v>
      </c>
    </row>
    <row r="239" spans="1:11" x14ac:dyDescent="0.25">
      <c r="A239">
        <v>246</v>
      </c>
      <c r="B239" s="1" t="s">
        <v>229</v>
      </c>
      <c r="C239" s="1">
        <v>5847183.9800000004</v>
      </c>
      <c r="D239" s="1">
        <v>0</v>
      </c>
      <c r="E239" s="1">
        <v>5074432.0199999996</v>
      </c>
      <c r="F239" s="1">
        <v>1340469.56</v>
      </c>
      <c r="G239" s="1">
        <v>22247.15</v>
      </c>
      <c r="H239" s="1">
        <v>0</v>
      </c>
      <c r="I239" s="1">
        <v>86.4</v>
      </c>
      <c r="J239" s="1">
        <v>22.92</v>
      </c>
      <c r="K239">
        <v>-9.33</v>
      </c>
    </row>
    <row r="240" spans="1:11" x14ac:dyDescent="0.25">
      <c r="A240">
        <v>247</v>
      </c>
      <c r="B240" s="1" t="s">
        <v>230</v>
      </c>
      <c r="C240" s="1">
        <v>4051598.09</v>
      </c>
      <c r="D240" s="1">
        <v>0</v>
      </c>
      <c r="E240" s="1">
        <v>3420986.67</v>
      </c>
      <c r="F240" s="1">
        <v>623904.85</v>
      </c>
      <c r="G240" s="1">
        <v>0</v>
      </c>
      <c r="H240" s="1">
        <v>0</v>
      </c>
      <c r="I240" s="1">
        <v>84.44</v>
      </c>
      <c r="J240" s="1">
        <v>15.4</v>
      </c>
      <c r="K240">
        <v>0.17</v>
      </c>
    </row>
    <row r="241" spans="1:11" x14ac:dyDescent="0.25">
      <c r="A241">
        <v>282</v>
      </c>
      <c r="B241" s="1" t="s">
        <v>231</v>
      </c>
      <c r="C241" s="1">
        <v>3299944.54</v>
      </c>
      <c r="D241" s="1">
        <v>0</v>
      </c>
      <c r="E241" s="1">
        <v>1716647.62</v>
      </c>
      <c r="F241" s="1">
        <v>1677981.07</v>
      </c>
      <c r="G241" s="1">
        <v>0</v>
      </c>
      <c r="H241" s="1">
        <v>0</v>
      </c>
      <c r="I241" s="1">
        <v>52.02</v>
      </c>
      <c r="J241" s="1">
        <v>50.85</v>
      </c>
      <c r="K241">
        <v>-2.87</v>
      </c>
    </row>
    <row r="242" spans="1:11" x14ac:dyDescent="0.25">
      <c r="A242">
        <v>395</v>
      </c>
      <c r="B242" s="1" t="s">
        <v>232</v>
      </c>
      <c r="C242" s="1">
        <v>2591887.9900000002</v>
      </c>
      <c r="D242" s="1">
        <v>0</v>
      </c>
      <c r="E242" s="1">
        <v>1748166.42</v>
      </c>
      <c r="F242" s="1">
        <v>804618.93</v>
      </c>
      <c r="G242" s="1">
        <v>0</v>
      </c>
      <c r="H242" s="1">
        <v>0</v>
      </c>
      <c r="I242" s="1">
        <v>67.45</v>
      </c>
      <c r="J242" s="1">
        <v>31.04</v>
      </c>
      <c r="K242">
        <v>1.51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Levantamento_MP_2015_Projeto</vt:lpstr>
      <vt:lpstr>Valores_MDE_2015</vt:lpstr>
      <vt:lpstr>FUNDEB_ValoresCertif2015</vt:lpstr>
      <vt:lpstr>Valores_MDE_2016</vt:lpstr>
      <vt:lpstr>MDE_ValoresCertif2015_2016</vt:lpstr>
      <vt:lpstr>FUNDEB_ValoresCertif2016</vt:lpstr>
    </vt:vector>
  </TitlesOfParts>
  <Company>TCM-GO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Geison Duarte Costa</dc:creator>
  <cp:lastModifiedBy>RAFAELA D NOVAES</cp:lastModifiedBy>
  <cp:lastPrinted>2017-05-15T20:52:00Z</cp:lastPrinted>
  <dcterms:created xsi:type="dcterms:W3CDTF">2017-05-12T14:11:28Z</dcterms:created>
  <dcterms:modified xsi:type="dcterms:W3CDTF">2018-11-26T18:50:29Z</dcterms:modified>
</cp:coreProperties>
</file>