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evantamento_MP_2015_Projeto" sheetId="1" state="visible" r:id="rId2"/>
    <sheet name="Valores_MDE_2015" sheetId="2" state="hidden" r:id="rId3"/>
    <sheet name="FUNDEB_ValoresCertif2015" sheetId="3" state="hidden" r:id="rId4"/>
    <sheet name="Valores_MDE_2016" sheetId="4" state="hidden" r:id="rId5"/>
    <sheet name="MDE_ValoresCertif2015_2016" sheetId="5" state="hidden" r:id="rId6"/>
    <sheet name="FUNDEB_ValoresCertif2016" sheetId="6" state="hidden" r:id="rId7"/>
  </sheets>
  <definedNames>
    <definedName function="false" hidden="true" localSheetId="4" name="_xlnm._FilterDatabase" vbProcedure="false">MDE_ValoresCertif2015_2016!$A$1:$J$470</definedName>
    <definedName function="false" hidden="true" localSheetId="1" name="_xlnm._FilterDatabase" vbProcedure="false">Valores_MDE_2015!$A$1:$E$171</definedName>
    <definedName function="false" hidden="true" localSheetId="3" name="_xlnm._FilterDatabase" vbProcedure="false">Valores_MDE_2016!$A$1:$E$1</definedName>
    <definedName function="false" hidden="false" localSheetId="0" name="_xlnm._FilterDatabase" vbProcedure="false">Levantamento_MP_2015_Projeto!$A$1:$N$247</definedName>
    <definedName function="false" hidden="false" localSheetId="1" name="_xlnm._FilterDatabase" vbProcedure="false">Valores_MDE_2015!$A$1:$E$171</definedName>
    <definedName function="false" hidden="false" localSheetId="3" name="_xlnm._FilterDatabase" vbProcedure="false">Valores_MDE_2016!$A$1:$E$1</definedName>
    <definedName function="false" hidden="false" localSheetId="4" name="_xlnm._FilterDatabase" vbProcedure="false">MDE_ValoresCertif2015_2016!$A$1:$J$470</definedName>
    <definedName function="false" hidden="false" localSheetId="5" name="_xlnm._FilterDatabase" vbProcedure="false">FUNDEB_ValoresCertif2016!$A$2:$B$248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<sst xmlns="http://schemas.openxmlformats.org/spreadsheetml/2006/main" count="1355" uniqueCount="277">
  <si>
    <t xml:space="preserve">cod_municipio</t>
  </si>
  <si>
    <t xml:space="preserve">ano</t>
  </si>
  <si>
    <t xml:space="preserve">item1_mde</t>
  </si>
  <si>
    <t xml:space="preserve">item1_fundeb</t>
  </si>
  <si>
    <t xml:space="preserve">item3e4_mde_edu_inf</t>
  </si>
  <si>
    <t xml:space="preserve">item3e4_fundeb_pag_mag</t>
  </si>
  <si>
    <t xml:space="preserve">item3e4_mde_edu_fun</t>
  </si>
  <si>
    <t xml:space="preserve">dedu_const</t>
  </si>
  <si>
    <t xml:space="preserve">item_perc_certi</t>
  </si>
  <si>
    <t xml:space="preserve">codMunicipio</t>
  </si>
  <si>
    <t xml:space="preserve">nomeMunicipio</t>
  </si>
  <si>
    <t xml:space="preserve">valorLiquidadoporFR</t>
  </si>
  <si>
    <t xml:space="preserve">vlAnulacao</t>
  </si>
  <si>
    <t xml:space="preserve">vlEmpenho</t>
  </si>
  <si>
    <t xml:space="preserve">ABADIA GOIAS</t>
  </si>
  <si>
    <t xml:space="preserve">ABADIANIA</t>
  </si>
  <si>
    <t xml:space="preserve">ACREUNA</t>
  </si>
  <si>
    <t xml:space="preserve">ADELANDIA</t>
  </si>
  <si>
    <t xml:space="preserve">AGUA LIMPA</t>
  </si>
  <si>
    <t xml:space="preserve">AGUAS LINDAS GOIAS</t>
  </si>
  <si>
    <t xml:space="preserve">ALEXANIA</t>
  </si>
  <si>
    <t xml:space="preserve">ALVORADA NORTE</t>
  </si>
  <si>
    <t xml:space="preserve">AMORINOPOLIS</t>
  </si>
  <si>
    <t xml:space="preserve">ANAPOLIS</t>
  </si>
  <si>
    <t xml:space="preserve">ANHANGUERA</t>
  </si>
  <si>
    <t xml:space="preserve">ANICUNS</t>
  </si>
  <si>
    <t xml:space="preserve">APARECIDA GOIANIA</t>
  </si>
  <si>
    <t xml:space="preserve">APARECIDA RIO DOCE</t>
  </si>
  <si>
    <t xml:space="preserve">APORE</t>
  </si>
  <si>
    <t xml:space="preserve">ARAGARCAS</t>
  </si>
  <si>
    <t xml:space="preserve">ARUANA</t>
  </si>
  <si>
    <t xml:space="preserve">AURILANDIA</t>
  </si>
  <si>
    <t xml:space="preserve">AVELINOPOLIS</t>
  </si>
  <si>
    <t xml:space="preserve">BELA VISTA GOIAS</t>
  </si>
  <si>
    <t xml:space="preserve">BOM JARDIM GOIAS</t>
  </si>
  <si>
    <t xml:space="preserve">BOM JESUS GOIAS</t>
  </si>
  <si>
    <t xml:space="preserve">BONFINOPOLIS</t>
  </si>
  <si>
    <t xml:space="preserve">BRITANIA</t>
  </si>
  <si>
    <t xml:space="preserve">BURITI ALEGRE</t>
  </si>
  <si>
    <t xml:space="preserve">CACHOEIRA ALTA</t>
  </si>
  <si>
    <t xml:space="preserve">CACHOEIRA DOURADA</t>
  </si>
  <si>
    <t xml:space="preserve">CACHOEIRA GOIAS</t>
  </si>
  <si>
    <t xml:space="preserve">CACU</t>
  </si>
  <si>
    <t xml:space="preserve">CAIAPONIA</t>
  </si>
  <si>
    <t xml:space="preserve">CALDAS NOVAS</t>
  </si>
  <si>
    <t xml:space="preserve">CAMPESTRE</t>
  </si>
  <si>
    <t xml:space="preserve">CAMPO ALEGRE GOIAS</t>
  </si>
  <si>
    <t xml:space="preserve">CAMPOS BELOS</t>
  </si>
  <si>
    <t xml:space="preserve">CARMO RIO VERDE</t>
  </si>
  <si>
    <t xml:space="preserve">CASTELANDIA</t>
  </si>
  <si>
    <t xml:space="preserve">CATALAO</t>
  </si>
  <si>
    <t xml:space="preserve">CATURAI</t>
  </si>
  <si>
    <t xml:space="preserve">CAVALCANTE</t>
  </si>
  <si>
    <t xml:space="preserve">CERES</t>
  </si>
  <si>
    <t xml:space="preserve">CHAPADAO CEU</t>
  </si>
  <si>
    <t xml:space="preserve">CIDADE OCIDENTAL</t>
  </si>
  <si>
    <t xml:space="preserve">COCALZINHO GOIAS</t>
  </si>
  <si>
    <t xml:space="preserve">CORREGO OURO</t>
  </si>
  <si>
    <t xml:space="preserve">CORUMBAIBA</t>
  </si>
  <si>
    <t xml:space="preserve">CRISTALINA</t>
  </si>
  <si>
    <t xml:space="preserve">CROMINIA</t>
  </si>
  <si>
    <t xml:space="preserve">CUMARI</t>
  </si>
  <si>
    <t xml:space="preserve">DAMOLANDIA</t>
  </si>
  <si>
    <t xml:space="preserve">DAVINOPOLIS</t>
  </si>
  <si>
    <t xml:space="preserve">DIORAMA</t>
  </si>
  <si>
    <t xml:space="preserve">DIVINOPOLIS</t>
  </si>
  <si>
    <t xml:space="preserve">EDEALINA</t>
  </si>
  <si>
    <t xml:space="preserve">EDEIA</t>
  </si>
  <si>
    <t xml:space="preserve">ESTRELA NORTE</t>
  </si>
  <si>
    <t xml:space="preserve">FAINA</t>
  </si>
  <si>
    <t xml:space="preserve">FAZENDA NOVA</t>
  </si>
  <si>
    <t xml:space="preserve">FIRMINOPOLIS</t>
  </si>
  <si>
    <t xml:space="preserve">FORMOSA</t>
  </si>
  <si>
    <t xml:space="preserve">FORMOSO</t>
  </si>
  <si>
    <t xml:space="preserve">GAMELEIRA GOIAS</t>
  </si>
  <si>
    <t xml:space="preserve">GOIANAPOLIS</t>
  </si>
  <si>
    <t xml:space="preserve">GOIANDIRA</t>
  </si>
  <si>
    <t xml:space="preserve">GOIANESIA</t>
  </si>
  <si>
    <t xml:space="preserve">GOIANIA</t>
  </si>
  <si>
    <t xml:space="preserve">GOIANIRA</t>
  </si>
  <si>
    <t xml:space="preserve">GOIAS</t>
  </si>
  <si>
    <t xml:space="preserve">GOIATUBA</t>
  </si>
  <si>
    <t xml:space="preserve">GOUVELANDIA</t>
  </si>
  <si>
    <t xml:space="preserve">GUAPO</t>
  </si>
  <si>
    <t xml:space="preserve">GUARAITA</t>
  </si>
  <si>
    <t xml:space="preserve">HEITORAI</t>
  </si>
  <si>
    <t xml:space="preserve">HIDROLANDIA</t>
  </si>
  <si>
    <t xml:space="preserve">HIDROLINA</t>
  </si>
  <si>
    <t xml:space="preserve">IACIARA</t>
  </si>
  <si>
    <t xml:space="preserve">INACIOLANDIA</t>
  </si>
  <si>
    <t xml:space="preserve">INDIARA</t>
  </si>
  <si>
    <t xml:space="preserve">INHUMAS</t>
  </si>
  <si>
    <t xml:space="preserve">IPAMERI</t>
  </si>
  <si>
    <t xml:space="preserve">IPORA</t>
  </si>
  <si>
    <t xml:space="preserve">ISRAELANDIA</t>
  </si>
  <si>
    <t xml:space="preserve">ITABERAI</t>
  </si>
  <si>
    <t xml:space="preserve">ITAGUARI</t>
  </si>
  <si>
    <t xml:space="preserve">ITAGUARU</t>
  </si>
  <si>
    <t xml:space="preserve">ITAJA</t>
  </si>
  <si>
    <t xml:space="preserve">ITAPACI</t>
  </si>
  <si>
    <t xml:space="preserve">ITAPURANGA</t>
  </si>
  <si>
    <t xml:space="preserve">ITARUMA</t>
  </si>
  <si>
    <t xml:space="preserve">ITAUCU</t>
  </si>
  <si>
    <t xml:space="preserve">ITUMBIARA</t>
  </si>
  <si>
    <t xml:space="preserve">JANDAIA</t>
  </si>
  <si>
    <t xml:space="preserve">JARAGUA</t>
  </si>
  <si>
    <t xml:space="preserve">JATAI</t>
  </si>
  <si>
    <t xml:space="preserve">JESUPOLIS</t>
  </si>
  <si>
    <t xml:space="preserve">JOVIANIA</t>
  </si>
  <si>
    <t xml:space="preserve">JUSSARA</t>
  </si>
  <si>
    <t xml:space="preserve">LAGOA SANTA</t>
  </si>
  <si>
    <t xml:space="preserve">LEOPOLDO BULHOES</t>
  </si>
  <si>
    <t xml:space="preserve">MARZAGAO</t>
  </si>
  <si>
    <t xml:space="preserve">MATRINCHA</t>
  </si>
  <si>
    <t xml:space="preserve">MAURILANDIA</t>
  </si>
  <si>
    <t xml:space="preserve">MINACU</t>
  </si>
  <si>
    <t xml:space="preserve">MINEIROS</t>
  </si>
  <si>
    <t xml:space="preserve">MONTES CLAROS GOIAS</t>
  </si>
  <si>
    <t xml:space="preserve">MONTIVIDIU NORTE</t>
  </si>
  <si>
    <t xml:space="preserve">MORRINHOS</t>
  </si>
  <si>
    <t xml:space="preserve">MOSSAMEDES</t>
  </si>
  <si>
    <t xml:space="preserve">MUNDO NOVO</t>
  </si>
  <si>
    <t xml:space="preserve">NEROPOLIS</t>
  </si>
  <si>
    <t xml:space="preserve">NIQUELANDIA</t>
  </si>
  <si>
    <t xml:space="preserve">NOVA AMERICA</t>
  </si>
  <si>
    <t xml:space="preserve">NOVA AURORA</t>
  </si>
  <si>
    <t xml:space="preserve">NOVA CRIXAS</t>
  </si>
  <si>
    <t xml:space="preserve">NOVA GLORIA</t>
  </si>
  <si>
    <t xml:space="preserve">NOVA IGUACU</t>
  </si>
  <si>
    <t xml:space="preserve">NOVO GAMA</t>
  </si>
  <si>
    <t xml:space="preserve">NOVO PLANALTO</t>
  </si>
  <si>
    <t xml:space="preserve">ORIZONA</t>
  </si>
  <si>
    <t xml:space="preserve">OURO VERDE</t>
  </si>
  <si>
    <t xml:space="preserve">OUVIDOR</t>
  </si>
  <si>
    <t xml:space="preserve">PADRE BERNARDO</t>
  </si>
  <si>
    <t xml:space="preserve">PALESTINA GOIAS</t>
  </si>
  <si>
    <t xml:space="preserve">PALMEIRAS GOIAS</t>
  </si>
  <si>
    <t xml:space="preserve">PALMINOPOLIS</t>
  </si>
  <si>
    <t xml:space="preserve">PARANAIGUARA</t>
  </si>
  <si>
    <t xml:space="preserve">PARAUNA</t>
  </si>
  <si>
    <t xml:space="preserve">PEROLANDIA</t>
  </si>
  <si>
    <t xml:space="preserve">PETROLINA GOIAS</t>
  </si>
  <si>
    <t xml:space="preserve">PIRACANJUBA</t>
  </si>
  <si>
    <t xml:space="preserve">PIRANHAS</t>
  </si>
  <si>
    <t xml:space="preserve">PIRENOPOLIS</t>
  </si>
  <si>
    <t xml:space="preserve">PIRES RIO</t>
  </si>
  <si>
    <t xml:space="preserve">PORANGATU</t>
  </si>
  <si>
    <t xml:space="preserve">PORTEIRAO</t>
  </si>
  <si>
    <t xml:space="preserve">PORTELANDIA</t>
  </si>
  <si>
    <t xml:space="preserve">QUIRINOPOLIS</t>
  </si>
  <si>
    <t xml:space="preserve">RIALMA</t>
  </si>
  <si>
    <t xml:space="preserve">RIANAPOLIS</t>
  </si>
  <si>
    <t xml:space="preserve">RIO QUENTE</t>
  </si>
  <si>
    <t xml:space="preserve">RIO VERDE</t>
  </si>
  <si>
    <t xml:space="preserve">RUBIATABA</t>
  </si>
  <si>
    <t xml:space="preserve">SANTA BARBARA GOIAS</t>
  </si>
  <si>
    <t xml:space="preserve">SANTA RITA ARAGUAIA</t>
  </si>
  <si>
    <t xml:space="preserve">SANTA TEREZA GOIAS</t>
  </si>
  <si>
    <t xml:space="preserve">SANTO ANTONIO BARRA</t>
  </si>
  <si>
    <t xml:space="preserve">SANTO ANTONIO DESCOBERTO</t>
  </si>
  <si>
    <t xml:space="preserve">SANTO ANTONIO GOIAS</t>
  </si>
  <si>
    <t xml:space="preserve">SAO DOMINGOS</t>
  </si>
  <si>
    <t xml:space="preserve">SAO FRANCISCO GOIAS</t>
  </si>
  <si>
    <t xml:space="preserve">SAO JOAO PARAUNA</t>
  </si>
  <si>
    <t xml:space="preserve">SAO LUIS MONTES BELOS</t>
  </si>
  <si>
    <t xml:space="preserve">SAO LUIZ NORTE</t>
  </si>
  <si>
    <t xml:space="preserve">SAO MIGUEL ARAGUAIA</t>
  </si>
  <si>
    <t xml:space="preserve">SAO MIGUEL PASSA QUATRO</t>
  </si>
  <si>
    <t xml:space="preserve">SAO SIMAO</t>
  </si>
  <si>
    <t xml:space="preserve">SENADOR CANEDO</t>
  </si>
  <si>
    <t xml:space="preserve">SERRANOPOLIS</t>
  </si>
  <si>
    <t xml:space="preserve">SILVANIA</t>
  </si>
  <si>
    <t xml:space="preserve">TAQUARAL</t>
  </si>
  <si>
    <t xml:space="preserve">TERESINA GOIAS</t>
  </si>
  <si>
    <t xml:space="preserve">TEREZOPOLIS</t>
  </si>
  <si>
    <t xml:space="preserve">TRES RANCHOS</t>
  </si>
  <si>
    <t xml:space="preserve">TRINDADE</t>
  </si>
  <si>
    <t xml:space="preserve">TURVANIA</t>
  </si>
  <si>
    <t xml:space="preserve">URUANA</t>
  </si>
  <si>
    <t xml:space="preserve">URUTAI</t>
  </si>
  <si>
    <t xml:space="preserve">VALPARAISO GOIAS</t>
  </si>
  <si>
    <t xml:space="preserve">VIANOPOLIS</t>
  </si>
  <si>
    <t xml:space="preserve">VICENTINOPOLIS</t>
  </si>
  <si>
    <t xml:space="preserve">VILA PROPICIO</t>
  </si>
  <si>
    <t xml:space="preserve">ReceitaFundeb</t>
  </si>
  <si>
    <t xml:space="preserve">ValorDespesaPesAnulacao</t>
  </si>
  <si>
    <t xml:space="preserve">PagamentoProfissionaisMagisterio</t>
  </si>
  <si>
    <t xml:space="preserve">OutrasDespesas</t>
  </si>
  <si>
    <t xml:space="preserve">DeducaoFundeb60</t>
  </si>
  <si>
    <t xml:space="preserve">DeducaoFundeb40</t>
  </si>
  <si>
    <t xml:space="preserve">Minimo60Fundeb</t>
  </si>
  <si>
    <t xml:space="preserve">Maximo40Fundeb</t>
  </si>
  <si>
    <t xml:space="preserve">Maximo5</t>
  </si>
  <si>
    <t xml:space="preserve">AGUA FRIA GOIAS</t>
  </si>
  <si>
    <t xml:space="preserve">ALOANDIA</t>
  </si>
  <si>
    <t xml:space="preserve">ALTO HORIZONTE</t>
  </si>
  <si>
    <t xml:space="preserve">ALTO PARAISO</t>
  </si>
  <si>
    <t xml:space="preserve">AMARALINA</t>
  </si>
  <si>
    <t xml:space="preserve">AMERICANO BRASIL</t>
  </si>
  <si>
    <t xml:space="preserve">ARACU</t>
  </si>
  <si>
    <t xml:space="preserve">ARAGOIANIA</t>
  </si>
  <si>
    <t xml:space="preserve">ARAGUAPAZ</t>
  </si>
  <si>
    <t xml:space="preserve">ARENOPOLIS</t>
  </si>
  <si>
    <t xml:space="preserve">BALIZA</t>
  </si>
  <si>
    <t xml:space="preserve">BARRO ALTO</t>
  </si>
  <si>
    <t xml:space="preserve">BONOPOLIS</t>
  </si>
  <si>
    <t xml:space="preserve">BRAZABRANTES</t>
  </si>
  <si>
    <t xml:space="preserve">BURITI GOIAS</t>
  </si>
  <si>
    <t xml:space="preserve">BURITINOPOLIS</t>
  </si>
  <si>
    <t xml:space="preserve">CABECEIRAS</t>
  </si>
  <si>
    <t xml:space="preserve">CALDAZINHA</t>
  </si>
  <si>
    <t xml:space="preserve">CAMPINACU</t>
  </si>
  <si>
    <t xml:space="preserve">CAMPINORTE</t>
  </si>
  <si>
    <t xml:space="preserve">CAMPO LIMPO GOIAS</t>
  </si>
  <si>
    <t xml:space="preserve">CAMPOS VERDES</t>
  </si>
  <si>
    <t xml:space="preserve">CEZARINA</t>
  </si>
  <si>
    <t xml:space="preserve">COLINAS SUL</t>
  </si>
  <si>
    <t xml:space="preserve">CORUMBA GOIAS</t>
  </si>
  <si>
    <t xml:space="preserve">CRISTIANOPOLIS</t>
  </si>
  <si>
    <t xml:space="preserve">CRIXAS</t>
  </si>
  <si>
    <t xml:space="preserve">DAMIANOPOLIS</t>
  </si>
  <si>
    <t xml:space="preserve">DOVERLANDIA</t>
  </si>
  <si>
    <t xml:space="preserve">FLORES GOIAS</t>
  </si>
  <si>
    <t xml:space="preserve">GUARANI GOIAS</t>
  </si>
  <si>
    <t xml:space="preserve">GUARINOS</t>
  </si>
  <si>
    <t xml:space="preserve">IPIRANGA GOIAS</t>
  </si>
  <si>
    <t xml:space="preserve">ITAPIRAPUA</t>
  </si>
  <si>
    <t xml:space="preserve">IVOLANDIA</t>
  </si>
  <si>
    <t xml:space="preserve">JAUPACI</t>
  </si>
  <si>
    <t xml:space="preserve">LUZIANIA</t>
  </si>
  <si>
    <t xml:space="preserve">MAIRIPOTABA</t>
  </si>
  <si>
    <t xml:space="preserve">MAMBAI</t>
  </si>
  <si>
    <t xml:space="preserve">MARA ROSA</t>
  </si>
  <si>
    <t xml:space="preserve">MIMOSO GOIAS</t>
  </si>
  <si>
    <t xml:space="preserve">MOIPORA</t>
  </si>
  <si>
    <t xml:space="preserve">MONTE ALEGRE GOIAS</t>
  </si>
  <si>
    <t xml:space="preserve">MONTIVIDIU</t>
  </si>
  <si>
    <t xml:space="preserve">MORRO AGUDO GOIAS</t>
  </si>
  <si>
    <t xml:space="preserve">MOZARLANDIA</t>
  </si>
  <si>
    <t xml:space="preserve">MUTUNOPOLIS</t>
  </si>
  <si>
    <t xml:space="preserve">NAZARIO</t>
  </si>
  <si>
    <t xml:space="preserve">NOVA ROMA</t>
  </si>
  <si>
    <t xml:space="preserve">NOVA VENEZA</t>
  </si>
  <si>
    <t xml:space="preserve">NOVO BRASIL</t>
  </si>
  <si>
    <t xml:space="preserve">PALMELO</t>
  </si>
  <si>
    <t xml:space="preserve">PANAMA</t>
  </si>
  <si>
    <t xml:space="preserve">PILAR GOIAS</t>
  </si>
  <si>
    <t xml:space="preserve">PLANALTINA</t>
  </si>
  <si>
    <t xml:space="preserve">PONTALINA</t>
  </si>
  <si>
    <t xml:space="preserve">POSSE</t>
  </si>
  <si>
    <t xml:space="preserve">PROFESSOR JAMIL</t>
  </si>
  <si>
    <t xml:space="preserve">SANCLERLANDIA</t>
  </si>
  <si>
    <t xml:space="preserve">SANTA CRUZ GOIAS</t>
  </si>
  <si>
    <t xml:space="preserve">SANTA FE GOIAS</t>
  </si>
  <si>
    <t xml:space="preserve">SANTA HELENA GOIAS</t>
  </si>
  <si>
    <t xml:space="preserve">SANTA ISABEL</t>
  </si>
  <si>
    <t xml:space="preserve">SANTA RITA NOVO DESTINO</t>
  </si>
  <si>
    <t xml:space="preserve">SANTA ROSA GOIAS</t>
  </si>
  <si>
    <t xml:space="preserve">SANTA TEREZINHA GOIAS</t>
  </si>
  <si>
    <t xml:space="preserve">SAO JOAO DALIANCA</t>
  </si>
  <si>
    <t xml:space="preserve">SAO PATRICIO</t>
  </si>
  <si>
    <t xml:space="preserve">SIMOLANDIA</t>
  </si>
  <si>
    <t xml:space="preserve">SITIO DABADIA</t>
  </si>
  <si>
    <t xml:space="preserve">TROMBAS</t>
  </si>
  <si>
    <t xml:space="preserve">TURVELANDIA</t>
  </si>
  <si>
    <t xml:space="preserve">UIRAPURU</t>
  </si>
  <si>
    <t xml:space="preserve">URUACU</t>
  </si>
  <si>
    <t xml:space="preserve">VARJAO</t>
  </si>
  <si>
    <t xml:space="preserve">VILA BOA</t>
  </si>
  <si>
    <t xml:space="preserve">AnoReferencia</t>
  </si>
  <si>
    <t xml:space="preserve">ReceitaImpostos</t>
  </si>
  <si>
    <t xml:space="preserve">ReceitaTransferencias</t>
  </si>
  <si>
    <t xml:space="preserve">EducacaoFundamental</t>
  </si>
  <si>
    <t xml:space="preserve">DeducoesLimite</t>
  </si>
  <si>
    <t xml:space="preserve">ReceitaResultanteDeImpostos</t>
  </si>
  <si>
    <t xml:space="preserve">DespeasManutencaoDesenvolvimentoEnsino</t>
  </si>
  <si>
    <t xml:space="preserve">Percentual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</si>
</sst>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360</xdr:rowOff>
    </xdr:from>
    <xdr:to>
      <xdr:col>1</xdr:col>
      <xdr:colOff>360</xdr:colOff>
      <xdr:row>3</xdr:row>
      <xdr:rowOff>152280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0" y="175320"/>
          <a:ext cx="360" cy="502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O2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pane xSplit="0" ySplit="10" topLeftCell="A11" activePane="bottomLeft" state="frozen"/>
      <selection pane="topLeft" activeCell="A1" activeCellId="0" sqref="A1"/>
      <selection pane="bottomLeft" activeCell="G232" activeCellId="0" sqref="G232"/>
    </sheetView>
  </sheetViews>
  <sheetFormatPr defaultRowHeight="12.8"/>
  <cols>
    <col collapsed="false" hidden="true" max="1" min="1" style="0" width="0"/>
    <col collapsed="false" hidden="false" max="2" min="2" style="0" width="16.2753036437247"/>
    <col collapsed="false" hidden="false" max="3" min="3" style="1" width="15.9595141700405"/>
    <col collapsed="false" hidden="true" max="5" min="4" style="1" width="0"/>
    <col collapsed="false" hidden="false" max="6" min="6" style="1" width="32.412955465587"/>
    <col collapsed="false" hidden="false" max="7" min="7" style="1" width="31.502024291498"/>
    <col collapsed="false" hidden="false" max="8" min="8" style="1" width="26.0283400809717"/>
    <col collapsed="false" hidden="true" max="9" min="9" style="1" width="0"/>
    <col collapsed="false" hidden="false" max="10" min="10" style="1" width="19.4453441295547"/>
    <col collapsed="false" hidden="false" max="12" min="11" style="1" width="22.4574898785425"/>
    <col collapsed="false" hidden="false" max="13" min="13" style="1" width="19.8178137651822"/>
    <col collapsed="false" hidden="false" max="14" min="14" style="1" width="13.9271255060729"/>
    <col collapsed="false" hidden="false" max="1025" min="15" style="0" width="8.57085020242915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5</v>
      </c>
      <c r="L1" s="3" t="s">
        <v>5</v>
      </c>
      <c r="M1" s="3" t="s">
        <v>7</v>
      </c>
      <c r="N1" s="3" t="s">
        <v>8</v>
      </c>
      <c r="O1" s="1"/>
    </row>
    <row r="2" customFormat="false" ht="13.8" hidden="false" customHeight="false" outlineLevel="0" collapsed="false">
      <c r="A2" s="2" t="n">
        <v>386</v>
      </c>
      <c r="B2" s="4" t="n">
        <v>5200050</v>
      </c>
      <c r="C2" s="5" t="n">
        <v>2015</v>
      </c>
      <c r="D2" s="6" t="n">
        <f aca="false">E2+F2</f>
        <v>18148327.79</v>
      </c>
      <c r="E2" s="7" t="n">
        <v>3529090.42</v>
      </c>
      <c r="F2" s="7" t="n">
        <v>14619237.37</v>
      </c>
      <c r="G2" s="8" t="n">
        <f aca="false">VLOOKUP(A2,FUNDEB_ValoresCertif2015!$A$2:$C$300,3,)</f>
        <v>5715251.09</v>
      </c>
      <c r="H2" s="6" t="n">
        <f aca="false">IFERROR(VLOOKUP(A2,Valores_MDE_2015!$A$2:$E$300,5,),0)</f>
        <v>309307.68</v>
      </c>
      <c r="I2" s="7" t="n">
        <f aca="false">J2-H2</f>
        <v>7961589.83</v>
      </c>
      <c r="J2" s="7" t="n">
        <v>8270897.51</v>
      </c>
      <c r="K2" s="7" t="n">
        <f aca="false">VLOOKUP(A2,FUNDEB_ValoresCertif2015!$A$2:$K$300,5,)</f>
        <v>3989863.13</v>
      </c>
      <c r="L2" s="8" t="n">
        <f aca="false">VLOOKUP(A2,FUNDEB_ValoresCertif2015!$A$2:$K$300,6,)</f>
        <v>1753479.02</v>
      </c>
      <c r="M2" s="9" t="n">
        <v>3509095.83</v>
      </c>
      <c r="N2" s="10" t="n">
        <v>26.24</v>
      </c>
      <c r="O2" s="1"/>
    </row>
    <row r="3" customFormat="false" ht="13.8" hidden="false" customHeight="false" outlineLevel="0" collapsed="false">
      <c r="A3" s="11" t="n">
        <v>1</v>
      </c>
      <c r="B3" s="12" t="n">
        <v>5200100</v>
      </c>
      <c r="C3" s="13" t="n">
        <v>2015</v>
      </c>
      <c r="D3" s="14" t="n">
        <f aca="false">E3+F3</f>
        <v>21496216.28</v>
      </c>
      <c r="E3" s="15" t="n">
        <v>2954754.39</v>
      </c>
      <c r="F3" s="15" t="n">
        <v>18541461.89</v>
      </c>
      <c r="G3" s="16" t="n">
        <f aca="false">VLOOKUP(A3,FUNDEB_ValoresCertif2015!$A$2:$C$300,3,)</f>
        <v>4224619.35</v>
      </c>
      <c r="H3" s="14" t="n">
        <f aca="false">IFERROR(VLOOKUP(A3,Valores_MDE_2015!$A$2:$E$300,5,),0)</f>
        <v>284909.7</v>
      </c>
      <c r="I3" s="15" t="n">
        <f aca="false">J3-H3</f>
        <v>6423872.16</v>
      </c>
      <c r="J3" s="15" t="n">
        <v>6708781.86</v>
      </c>
      <c r="K3" s="15" t="n">
        <f aca="false">VLOOKUP(A3,FUNDEB_ValoresCertif2015!$A$2:$K$300,5,)</f>
        <v>3298089.53</v>
      </c>
      <c r="L3" s="16" t="n">
        <f aca="false">VLOOKUP(A3,FUNDEB_ValoresCertif2015!$A$2:$K$300,6,)</f>
        <v>1284344.81</v>
      </c>
      <c r="M3" s="17" t="n">
        <v>1820621.92</v>
      </c>
      <c r="N3" s="18" t="n">
        <v>22.74</v>
      </c>
      <c r="O3" s="1"/>
    </row>
    <row r="4" customFormat="false" ht="13.8" hidden="false" customHeight="false" outlineLevel="0" collapsed="false">
      <c r="A4" s="11" t="n">
        <v>249</v>
      </c>
      <c r="B4" s="12" t="n">
        <v>5200134</v>
      </c>
      <c r="C4" s="13" t="n">
        <v>2015</v>
      </c>
      <c r="D4" s="14" t="n">
        <f aca="false">E4+F4</f>
        <v>33818905.1</v>
      </c>
      <c r="E4" s="15" t="n">
        <v>5270787.45</v>
      </c>
      <c r="F4" s="15" t="n">
        <v>28548117.65</v>
      </c>
      <c r="G4" s="16" t="n">
        <f aca="false">VLOOKUP(A4,FUNDEB_ValoresCertif2015!$A$2:$C$300,3,)</f>
        <v>7440298.32</v>
      </c>
      <c r="H4" s="14" t="n">
        <f aca="false">IFERROR(VLOOKUP(A4,Valores_MDE_2015!$A$2:$E$300,5,),0)</f>
        <v>164578.62</v>
      </c>
      <c r="I4" s="15" t="n">
        <f aca="false">J4-H4</f>
        <v>12670301.08</v>
      </c>
      <c r="J4" s="15" t="n">
        <v>12834879.7</v>
      </c>
      <c r="K4" s="15" t="n">
        <f aca="false">VLOOKUP(A4,FUNDEB_ValoresCertif2015!$A$2:$K$300,5,)</f>
        <v>6327925.62</v>
      </c>
      <c r="L4" s="16" t="n">
        <f aca="false">VLOOKUP(A4,FUNDEB_ValoresCertif2015!$A$2:$K$300,6,)</f>
        <v>1744317.55</v>
      </c>
      <c r="M4" s="17" t="n">
        <v>2726180.4</v>
      </c>
      <c r="N4" s="18" t="n">
        <v>29.89</v>
      </c>
      <c r="O4" s="1"/>
    </row>
    <row r="5" customFormat="false" ht="13.8" hidden="false" customHeight="false" outlineLevel="0" collapsed="false">
      <c r="A5" s="11" t="n">
        <v>2</v>
      </c>
      <c r="B5" s="12" t="n">
        <v>5200159</v>
      </c>
      <c r="C5" s="13" t="n">
        <v>2015</v>
      </c>
      <c r="D5" s="14" t="n">
        <f aca="false">E5+F5</f>
        <v>8966519.73</v>
      </c>
      <c r="E5" s="15" t="n">
        <v>222709.38</v>
      </c>
      <c r="F5" s="15" t="n">
        <v>8743810.35</v>
      </c>
      <c r="G5" s="16" t="n">
        <f aca="false">VLOOKUP(A5,FUNDEB_ValoresCertif2015!$A$2:$C$300,3,)</f>
        <v>670965.96</v>
      </c>
      <c r="H5" s="14" t="n">
        <f aca="false">IFERROR(VLOOKUP(A5,Valores_MDE_2015!$A$2:$E$300,5,),0)</f>
        <v>176846.07</v>
      </c>
      <c r="I5" s="15" t="n">
        <f aca="false">J5-H5</f>
        <v>1445427.41</v>
      </c>
      <c r="J5" s="15" t="n">
        <v>1622273.48</v>
      </c>
      <c r="K5" s="15" t="n">
        <f aca="false">VLOOKUP(A5,FUNDEB_ValoresCertif2015!$A$2:$K$300,5,)</f>
        <v>517168.74</v>
      </c>
      <c r="L5" s="16" t="n">
        <f aca="false">VLOOKUP(A5,FUNDEB_ValoresCertif2015!$A$2:$K$300,6,)</f>
        <v>222620.05</v>
      </c>
      <c r="M5" s="17" t="n">
        <v>-861763.33</v>
      </c>
      <c r="N5" s="18" t="n">
        <v>27.7</v>
      </c>
      <c r="O5" s="1"/>
    </row>
    <row r="6" customFormat="false" ht="13.8" hidden="false" customHeight="false" outlineLevel="0" collapsed="false">
      <c r="A6" s="11" t="n">
        <v>3</v>
      </c>
      <c r="B6" s="12" t="n">
        <v>5200175</v>
      </c>
      <c r="C6" s="13" t="n">
        <v>2015</v>
      </c>
      <c r="D6" s="14" t="n">
        <f aca="false">E6+F6</f>
        <v>13856361.82</v>
      </c>
      <c r="E6" s="15" t="n">
        <v>928640.26</v>
      </c>
      <c r="F6" s="15" t="n">
        <v>12927721.56</v>
      </c>
      <c r="G6" s="16" t="n">
        <f aca="false">VLOOKUP(A6,FUNDEB_ValoresCertif2015!$A$2:$C$300,3,)</f>
        <v>2175738.61</v>
      </c>
      <c r="H6" s="14" t="n">
        <f aca="false">IFERROR(VLOOKUP(A6,Valores_MDE_2015!$A$2:$E$300,5,),0)</f>
        <v>0</v>
      </c>
      <c r="I6" s="15" t="n">
        <f aca="false">J6-H6</f>
        <v>3670340.47</v>
      </c>
      <c r="J6" s="15" t="n">
        <v>3670340.47</v>
      </c>
      <c r="K6" s="15" t="n">
        <f aca="false">VLOOKUP(A6,FUNDEB_ValoresCertif2015!$A$2:$K$300,5,)</f>
        <v>1435115.6</v>
      </c>
      <c r="L6" s="16" t="n">
        <f aca="false">VLOOKUP(A6,FUNDEB_ValoresCertif2015!$A$2:$K$300,6,)</f>
        <v>785085.79</v>
      </c>
      <c r="M6" s="17" t="n">
        <v>-208642.62</v>
      </c>
      <c r="N6" s="18" t="n">
        <v>27.99</v>
      </c>
      <c r="O6" s="1"/>
    </row>
    <row r="7" customFormat="false" ht="13.8" hidden="false" customHeight="false" outlineLevel="0" collapsed="false">
      <c r="A7" s="11" t="n">
        <v>4</v>
      </c>
      <c r="B7" s="12" t="n">
        <v>5200209</v>
      </c>
      <c r="C7" s="13" t="n">
        <v>2015</v>
      </c>
      <c r="D7" s="14" t="n">
        <f aca="false">E7+F7</f>
        <v>11540444.54</v>
      </c>
      <c r="E7" s="15" t="n">
        <v>310112.71</v>
      </c>
      <c r="F7" s="15" t="n">
        <v>11230331.83</v>
      </c>
      <c r="G7" s="16" t="n">
        <f aca="false">VLOOKUP(A7,FUNDEB_ValoresCertif2015!$A$2:$C$300,3,)</f>
        <v>603006.68</v>
      </c>
      <c r="H7" s="14" t="n">
        <f aca="false">IFERROR(VLOOKUP(A7,Valores_MDE_2015!$A$2:$E$300,5,),0)</f>
        <v>128437.64</v>
      </c>
      <c r="I7" s="15" t="n">
        <f aca="false">J7-H7</f>
        <v>2035640.27</v>
      </c>
      <c r="J7" s="15" t="n">
        <v>2164077.91</v>
      </c>
      <c r="K7" s="15" t="n">
        <f aca="false">VLOOKUP(A7,FUNDEB_ValoresCertif2015!$A$2:$K$300,5,)</f>
        <v>606101.6</v>
      </c>
      <c r="L7" s="16" t="n">
        <f aca="false">VLOOKUP(A7,FUNDEB_ValoresCertif2015!$A$2:$K$300,6,)</f>
        <v>31280.73</v>
      </c>
      <c r="M7" s="17" t="n">
        <v>-1316035.25</v>
      </c>
      <c r="N7" s="18" t="n">
        <v>30.16</v>
      </c>
      <c r="O7" s="1"/>
    </row>
    <row r="8" customFormat="false" ht="13.8" hidden="false" customHeight="false" outlineLevel="0" collapsed="false">
      <c r="A8" s="11" t="n">
        <v>387</v>
      </c>
      <c r="B8" s="12" t="n">
        <v>5200258</v>
      </c>
      <c r="C8" s="13" t="n">
        <v>2015</v>
      </c>
      <c r="D8" s="14" t="n">
        <f aca="false">E8+F8</f>
        <v>102624223.46</v>
      </c>
      <c r="E8" s="15" t="n">
        <v>28038538.68</v>
      </c>
      <c r="F8" s="15" t="n">
        <v>74585684.78</v>
      </c>
      <c r="G8" s="16" t="n">
        <f aca="false">VLOOKUP(A8,FUNDEB_ValoresCertif2015!$A$2:$C$300,3,)</f>
        <v>70554919.88</v>
      </c>
      <c r="H8" s="14" t="n">
        <f aca="false">IFERROR(VLOOKUP(A8,Valores_MDE_2015!$A$2:$E$300,5,),0)</f>
        <v>203203.43</v>
      </c>
      <c r="I8" s="15" t="n">
        <f aca="false">J8-H8</f>
        <v>83899662.32</v>
      </c>
      <c r="J8" s="15" t="n">
        <v>84102865.75</v>
      </c>
      <c r="K8" s="15" t="n">
        <f aca="false">VLOOKUP(A8,FUNDEB_ValoresCertif2015!$A$2:$K$300,5,)</f>
        <v>49003134.18</v>
      </c>
      <c r="L8" s="16" t="n">
        <f aca="false">VLOOKUP(A8,FUNDEB_ValoresCertif2015!$A$2:$K$300,6,)</f>
        <v>22177196.8</v>
      </c>
      <c r="M8" s="17" t="n">
        <v>60303933.05</v>
      </c>
      <c r="N8" s="18" t="n">
        <v>23.19</v>
      </c>
      <c r="O8" s="1"/>
    </row>
    <row r="9" customFormat="false" ht="13.8" hidden="false" customHeight="false" outlineLevel="0" collapsed="false">
      <c r="A9" s="11" t="n">
        <v>5</v>
      </c>
      <c r="B9" s="12" t="n">
        <v>5200308</v>
      </c>
      <c r="C9" s="13" t="n">
        <v>2015</v>
      </c>
      <c r="D9" s="14" t="n">
        <f aca="false">E9+F9</f>
        <v>34953501.13</v>
      </c>
      <c r="E9" s="15" t="n">
        <v>6542194.67</v>
      </c>
      <c r="F9" s="15" t="n">
        <v>28411306.46</v>
      </c>
      <c r="G9" s="16" t="n">
        <f aca="false">VLOOKUP(A9,FUNDEB_ValoresCertif2015!$A$2:$C$300,3,)</f>
        <v>11383548.56</v>
      </c>
      <c r="H9" s="14" t="n">
        <f aca="false">IFERROR(VLOOKUP(A9,Valores_MDE_2015!$A$2:$E$300,5,),0)</f>
        <v>190250.93</v>
      </c>
      <c r="I9" s="15" t="n">
        <f aca="false">J9-H9</f>
        <v>16618082.46</v>
      </c>
      <c r="J9" s="15" t="n">
        <v>16808333.39</v>
      </c>
      <c r="K9" s="15" t="n">
        <f aca="false">VLOOKUP(A9,FUNDEB_ValoresCertif2015!$A$2:$K$300,5,)</f>
        <v>9613672.55</v>
      </c>
      <c r="L9" s="16" t="n">
        <f aca="false">VLOOKUP(A9,FUNDEB_ValoresCertif2015!$A$2:$K$300,6,)</f>
        <v>1735445.76</v>
      </c>
      <c r="M9" s="17" t="n">
        <v>7000638.46</v>
      </c>
      <c r="N9" s="18" t="n">
        <v>28.06</v>
      </c>
      <c r="O9" s="1"/>
    </row>
    <row r="10" customFormat="false" ht="13.8" hidden="false" customHeight="false" outlineLevel="0" collapsed="false">
      <c r="A10" s="11" t="n">
        <v>6</v>
      </c>
      <c r="B10" s="12" t="n">
        <v>5200506</v>
      </c>
      <c r="C10" s="13" t="n">
        <v>2015</v>
      </c>
      <c r="D10" s="14" t="n">
        <f aca="false">E10+F10</f>
        <v>9470133.73</v>
      </c>
      <c r="E10" s="15" t="n">
        <v>321543.48</v>
      </c>
      <c r="F10" s="15" t="n">
        <v>9148590.25</v>
      </c>
      <c r="G10" s="16" t="n">
        <f aca="false">VLOOKUP(A10,FUNDEB_ValoresCertif2015!$A$2:$C$300,3,)</f>
        <v>147474.54</v>
      </c>
      <c r="H10" s="14" t="n">
        <f aca="false">IFERROR(VLOOKUP(A10,Valores_MDE_2015!$A$2:$E$300,5,),0)</f>
        <v>0</v>
      </c>
      <c r="I10" s="15" t="n">
        <f aca="false">J10-H10</f>
        <v>1099435.03</v>
      </c>
      <c r="J10" s="15" t="n">
        <v>1099435.03</v>
      </c>
      <c r="K10" s="15" t="n">
        <f aca="false">VLOOKUP(A10,FUNDEB_ValoresCertif2015!$A$2:$K$300,5,)</f>
        <v>147679.71</v>
      </c>
      <c r="L10" s="16" t="n">
        <f aca="false">VLOOKUP(A10,FUNDEB_ValoresCertif2015!$A$2:$K$300,6,)</f>
        <v>0</v>
      </c>
      <c r="M10" s="17" t="n">
        <v>-1333263.92</v>
      </c>
      <c r="N10" s="18" t="n">
        <v>25.69</v>
      </c>
      <c r="O10" s="1"/>
    </row>
    <row r="11" customFormat="false" ht="13.8" hidden="false" customHeight="false" outlineLevel="0" collapsed="false">
      <c r="A11" s="11" t="n">
        <v>287</v>
      </c>
      <c r="B11" s="19" t="n">
        <v>5200555</v>
      </c>
      <c r="C11" s="13" t="n">
        <v>2015</v>
      </c>
      <c r="D11" s="14" t="n">
        <f aca="false">E11+F11</f>
        <v>48020196.3</v>
      </c>
      <c r="E11" s="15" t="n">
        <v>6375060.14</v>
      </c>
      <c r="F11" s="15" t="n">
        <v>41645136.16</v>
      </c>
      <c r="G11" s="16" t="n">
        <f aca="false">VLOOKUP(A11,FUNDEB_ValoresCertif2015!$A$2:$C$300,3,)</f>
        <v>4191691.28</v>
      </c>
      <c r="H11" s="14" t="n">
        <f aca="false">IFERROR(VLOOKUP(A11,Valores_MDE_2015!$A$2:$E$300,5,),0)</f>
        <v>0</v>
      </c>
      <c r="I11" s="15" t="n">
        <f aca="false">J11-H11</f>
        <v>10789743.37</v>
      </c>
      <c r="J11" s="15" t="n">
        <v>10789743.37</v>
      </c>
      <c r="K11" s="15" t="n">
        <f aca="false">VLOOKUP(A11,FUNDEB_ValoresCertif2015!$A$2:$K$300,5,)</f>
        <v>3722280.79</v>
      </c>
      <c r="L11" s="16" t="n">
        <f aca="false">VLOOKUP(A11,FUNDEB_ValoresCertif2015!$A$2:$K$300,6,)</f>
        <v>340604.93</v>
      </c>
      <c r="M11" s="17" t="n">
        <v>-3127106.64</v>
      </c>
      <c r="N11" s="18" t="n">
        <v>28.98</v>
      </c>
      <c r="O11" s="1"/>
    </row>
    <row r="12" customFormat="false" ht="13.8" hidden="false" customHeight="false" outlineLevel="0" collapsed="false">
      <c r="A12" s="11" t="n">
        <v>7</v>
      </c>
      <c r="B12" s="12" t="n">
        <v>5200605</v>
      </c>
      <c r="C12" s="13" t="n">
        <v>2015</v>
      </c>
      <c r="D12" s="14" t="n">
        <f aca="false">E12+F12</f>
        <v>14471647.58</v>
      </c>
      <c r="E12" s="15" t="n">
        <v>2247430.71</v>
      </c>
      <c r="F12" s="15" t="n">
        <v>12224216.87</v>
      </c>
      <c r="G12" s="16" t="n">
        <f aca="false">VLOOKUP(A12,FUNDEB_ValoresCertif2015!$A$2:$C$300,3,)</f>
        <v>3356345.14</v>
      </c>
      <c r="H12" s="14" t="n">
        <f aca="false">IFERROR(VLOOKUP(A12,Valores_MDE_2015!$A$2:$E$300,5,),0)</f>
        <v>0</v>
      </c>
      <c r="I12" s="15" t="n">
        <f aca="false">J12-H12</f>
        <v>5297031.06</v>
      </c>
      <c r="J12" s="15" t="n">
        <v>5297031.06</v>
      </c>
      <c r="K12" s="15" t="n">
        <f aca="false">VLOOKUP(A12,FUNDEB_ValoresCertif2015!$A$2:$K$300,5,)</f>
        <v>2848127.88</v>
      </c>
      <c r="L12" s="16" t="n">
        <f aca="false">VLOOKUP(A12,FUNDEB_ValoresCertif2015!$A$2:$K$300,6,)</f>
        <v>664122.53</v>
      </c>
      <c r="M12" s="17" t="n">
        <v>1141623.12</v>
      </c>
      <c r="N12" s="18" t="n">
        <v>28.71</v>
      </c>
      <c r="O12" s="1"/>
    </row>
    <row r="13" customFormat="false" ht="13.8" hidden="false" customHeight="false" outlineLevel="0" collapsed="false">
      <c r="A13" s="11" t="n">
        <v>8</v>
      </c>
      <c r="B13" s="12" t="n">
        <v>5200803</v>
      </c>
      <c r="C13" s="13" t="n">
        <v>2015</v>
      </c>
      <c r="D13" s="14" t="n">
        <f aca="false">E13+F13</f>
        <v>12894539.02</v>
      </c>
      <c r="E13" s="15" t="n">
        <v>840598.72</v>
      </c>
      <c r="F13" s="15" t="n">
        <v>12053940.3</v>
      </c>
      <c r="G13" s="16" t="n">
        <f aca="false">VLOOKUP(A13,FUNDEB_ValoresCertif2015!$A$2:$C$300,3,)</f>
        <v>4707637.03</v>
      </c>
      <c r="H13" s="14" t="n">
        <f aca="false">IFERROR(VLOOKUP(A13,Valores_MDE_2015!$A$2:$E$300,5,),0)</f>
        <v>31250.6</v>
      </c>
      <c r="I13" s="15" t="n">
        <f aca="false">J13-H13</f>
        <v>5562995.93</v>
      </c>
      <c r="J13" s="15" t="n">
        <v>5594246.53</v>
      </c>
      <c r="K13" s="15" t="n">
        <f aca="false">VLOOKUP(A13,FUNDEB_ValoresCertif2015!$A$2:$K$300,5,)</f>
        <v>3083661.27</v>
      </c>
      <c r="L13" s="16" t="n">
        <f aca="false">VLOOKUP(A13,FUNDEB_ValoresCertif2015!$A$2:$K$300,6,)</f>
        <v>1454376.64</v>
      </c>
      <c r="M13" s="17" t="n">
        <v>2725073.69</v>
      </c>
      <c r="N13" s="18" t="n">
        <v>22.25</v>
      </c>
      <c r="O13" s="1"/>
    </row>
    <row r="14" customFormat="false" ht="13.8" hidden="false" customHeight="false" outlineLevel="0" collapsed="false">
      <c r="A14" s="11" t="n">
        <v>388</v>
      </c>
      <c r="B14" s="12" t="n">
        <v>5200829</v>
      </c>
      <c r="C14" s="13" t="n">
        <v>2015</v>
      </c>
      <c r="D14" s="14" t="n">
        <f aca="false">E14+F14</f>
        <v>9947162.05</v>
      </c>
      <c r="E14" s="15" t="n">
        <v>341720.21</v>
      </c>
      <c r="F14" s="15" t="n">
        <v>9605441.84</v>
      </c>
      <c r="G14" s="16" t="n">
        <f aca="false">VLOOKUP(A14,FUNDEB_ValoresCertif2015!$A$2:$C$300,3,)</f>
        <v>1286759.98</v>
      </c>
      <c r="H14" s="14" t="n">
        <f aca="false">IFERROR(VLOOKUP(A14,Valores_MDE_2015!$A$2:$E$300,5,),0)</f>
        <v>0</v>
      </c>
      <c r="I14" s="15" t="n">
        <f aca="false">J14-H14</f>
        <v>2499838.96</v>
      </c>
      <c r="J14" s="15" t="n">
        <v>2499838.96</v>
      </c>
      <c r="K14" s="15" t="n">
        <f aca="false">VLOOKUP(A14,FUNDEB_ValoresCertif2015!$A$2:$K$300,5,)</f>
        <v>942128.3</v>
      </c>
      <c r="L14" s="16" t="n">
        <f aca="false">VLOOKUP(A14,FUNDEB_ValoresCertif2015!$A$2:$K$300,6,)</f>
        <v>380450.93</v>
      </c>
      <c r="M14" s="17" t="n">
        <v>-501492.47</v>
      </c>
      <c r="N14" s="18" t="n">
        <v>30.17</v>
      </c>
      <c r="O14" s="1"/>
    </row>
    <row r="15" customFormat="false" ht="13.8" hidden="false" customHeight="false" outlineLevel="0" collapsed="false">
      <c r="A15" s="11" t="n">
        <v>9</v>
      </c>
      <c r="B15" s="12" t="n">
        <v>5200852</v>
      </c>
      <c r="C15" s="13" t="n">
        <v>2015</v>
      </c>
      <c r="D15" s="14" t="n">
        <f aca="false">E15+F15</f>
        <v>10796716.11</v>
      </c>
      <c r="E15" s="15" t="n">
        <v>388102.17</v>
      </c>
      <c r="F15" s="15" t="n">
        <v>10408613.94</v>
      </c>
      <c r="G15" s="16" t="n">
        <f aca="false">VLOOKUP(A15,FUNDEB_ValoresCertif2015!$A$2:$C$300,3,)</f>
        <v>1687757.74</v>
      </c>
      <c r="H15" s="14" t="n">
        <f aca="false">IFERROR(VLOOKUP(A15,Valores_MDE_2015!$A$2:$E$300,5,),0)</f>
        <v>0</v>
      </c>
      <c r="I15" s="15" t="n">
        <f aca="false">J15-H15</f>
        <v>2738414.79</v>
      </c>
      <c r="J15" s="15" t="n">
        <v>2738414.79</v>
      </c>
      <c r="K15" s="15" t="n">
        <f aca="false">VLOOKUP(A15,FUNDEB_ValoresCertif2015!$A$2:$K$300,5,)</f>
        <v>1031129.38</v>
      </c>
      <c r="L15" s="16" t="n">
        <f aca="false">VLOOKUP(A15,FUNDEB_ValoresCertif2015!$A$2:$K$300,6,)</f>
        <v>734819.2</v>
      </c>
      <c r="M15" s="17" t="n">
        <v>-67202.45</v>
      </c>
      <c r="N15" s="18" t="n">
        <v>25.99</v>
      </c>
      <c r="O15" s="1"/>
    </row>
    <row r="16" customFormat="false" ht="13.8" hidden="false" customHeight="false" outlineLevel="0" collapsed="false">
      <c r="A16" s="11" t="n">
        <v>10</v>
      </c>
      <c r="B16" s="12" t="n">
        <v>5200902</v>
      </c>
      <c r="C16" s="13" t="n">
        <v>2015</v>
      </c>
      <c r="D16" s="14" t="n">
        <f aca="false">E16+F16</f>
        <v>10150335.91</v>
      </c>
      <c r="E16" s="15" t="n">
        <v>545229.97</v>
      </c>
      <c r="F16" s="15" t="n">
        <v>9605105.94</v>
      </c>
      <c r="G16" s="16" t="n">
        <f aca="false">VLOOKUP(A16,FUNDEB_ValoresCertif2015!$A$2:$C$300,3,)</f>
        <v>626184.07</v>
      </c>
      <c r="H16" s="14" t="n">
        <f aca="false">IFERROR(VLOOKUP(A16,Valores_MDE_2015!$A$2:$E$300,5,),0)</f>
        <v>4166.2</v>
      </c>
      <c r="I16" s="15" t="n">
        <f aca="false">J16-H16</f>
        <v>1976587.33</v>
      </c>
      <c r="J16" s="15" t="n">
        <v>1980753.53</v>
      </c>
      <c r="K16" s="15" t="n">
        <f aca="false">VLOOKUP(A16,FUNDEB_ValoresCertif2015!$A$2:$K$300,5,)</f>
        <v>612513.2</v>
      </c>
      <c r="L16" s="16" t="n">
        <f aca="false">VLOOKUP(A16,FUNDEB_ValoresCertif2015!$A$2:$K$300,6,)</f>
        <v>42168.25</v>
      </c>
      <c r="M16" s="17" t="n">
        <v>-919878.96</v>
      </c>
      <c r="N16" s="18" t="n">
        <v>28.58</v>
      </c>
      <c r="O16" s="1"/>
    </row>
    <row r="17" customFormat="false" ht="13.8" hidden="false" customHeight="false" outlineLevel="0" collapsed="false">
      <c r="A17" s="11" t="n">
        <v>11</v>
      </c>
      <c r="B17" s="12" t="n">
        <v>5201108</v>
      </c>
      <c r="C17" s="13" t="n">
        <v>2015</v>
      </c>
      <c r="D17" s="14" t="n">
        <f aca="false">E17+F17</f>
        <v>483308388.52</v>
      </c>
      <c r="E17" s="15" t="n">
        <v>169764880.99</v>
      </c>
      <c r="F17" s="15" t="n">
        <v>313543507.53</v>
      </c>
      <c r="G17" s="16" t="n">
        <f aca="false">VLOOKUP(A17,FUNDEB_ValoresCertif2015!$A$2:$C$300,3,)</f>
        <v>113873500.19</v>
      </c>
      <c r="H17" s="14" t="n">
        <f aca="false">IFERROR(VLOOKUP(A17,Valores_MDE_2015!$A$2:$E$300,5,),0)</f>
        <v>25550155.51</v>
      </c>
      <c r="I17" s="15" t="n">
        <f aca="false">J17-H17</f>
        <v>178678836.95</v>
      </c>
      <c r="J17" s="15" t="n">
        <v>204228992.46</v>
      </c>
      <c r="K17" s="15" t="n">
        <f aca="false">VLOOKUP(A17,FUNDEB_ValoresCertif2015!$A$2:$K$300,5,)</f>
        <v>91659637.86</v>
      </c>
      <c r="L17" s="16" t="n">
        <f aca="false">VLOOKUP(A17,FUNDEB_ValoresCertif2015!$A$2:$K$300,6,)</f>
        <v>23057271.98</v>
      </c>
      <c r="M17" s="17" t="n">
        <v>60764576.93</v>
      </c>
      <c r="N17" s="18" t="n">
        <v>29.68</v>
      </c>
      <c r="O17" s="1"/>
    </row>
    <row r="18" customFormat="false" ht="13.8" hidden="false" customHeight="false" outlineLevel="0" collapsed="false">
      <c r="A18" s="11" t="n">
        <v>16</v>
      </c>
      <c r="B18" s="12" t="n">
        <v>5201207</v>
      </c>
      <c r="C18" s="13" t="n">
        <v>2015</v>
      </c>
      <c r="D18" s="14" t="n">
        <f aca="false">E18+F18</f>
        <v>8213791.42</v>
      </c>
      <c r="E18" s="15" t="n">
        <v>151100.23</v>
      </c>
      <c r="F18" s="15" t="n">
        <v>8062691.19</v>
      </c>
      <c r="G18" s="16" t="n">
        <f aca="false">VLOOKUP(A18,FUNDEB_ValoresCertif2015!$A$2:$C$300,3,)</f>
        <v>384640.13</v>
      </c>
      <c r="H18" s="14" t="n">
        <f aca="false">IFERROR(VLOOKUP(A18,Valores_MDE_2015!$A$2:$E$300,5,),0)</f>
        <v>1168.9</v>
      </c>
      <c r="I18" s="15" t="n">
        <f aca="false">J18-H18</f>
        <v>1341736.97</v>
      </c>
      <c r="J18" s="15" t="n">
        <v>1342905.87</v>
      </c>
      <c r="K18" s="15" t="n">
        <f aca="false">VLOOKUP(A18,FUNDEB_ValoresCertif2015!$A$2:$K$300,5,)</f>
        <v>347643.35</v>
      </c>
      <c r="L18" s="16" t="n">
        <f aca="false">VLOOKUP(A18,FUNDEB_ValoresCertif2015!$A$2:$K$300,6,)</f>
        <v>37958.5</v>
      </c>
      <c r="M18" s="17" t="n">
        <v>-1109532.53</v>
      </c>
      <c r="N18" s="18" t="n">
        <v>29.86</v>
      </c>
      <c r="O18" s="1"/>
    </row>
    <row r="19" customFormat="false" ht="13.8" hidden="false" customHeight="false" outlineLevel="0" collapsed="false">
      <c r="A19" s="11" t="n">
        <v>17</v>
      </c>
      <c r="B19" s="12" t="n">
        <v>5201306</v>
      </c>
      <c r="C19" s="13" t="n">
        <v>2015</v>
      </c>
      <c r="D19" s="14" t="n">
        <f aca="false">E19+F19</f>
        <v>27945915.99</v>
      </c>
      <c r="E19" s="15" t="n">
        <v>3493698.97</v>
      </c>
      <c r="F19" s="15" t="n">
        <v>24452217.02</v>
      </c>
      <c r="G19" s="16" t="n">
        <f aca="false">VLOOKUP(A19,FUNDEB_ValoresCertif2015!$A$2:$C$300,3,)</f>
        <v>5571798.14</v>
      </c>
      <c r="H19" s="14" t="n">
        <f aca="false">IFERROR(VLOOKUP(A19,Valores_MDE_2015!$A$2:$E$300,5,),0)</f>
        <v>211473.61</v>
      </c>
      <c r="I19" s="15" t="n">
        <f aca="false">J19-H19</f>
        <v>8489650.73</v>
      </c>
      <c r="J19" s="15" t="n">
        <v>8701124.34</v>
      </c>
      <c r="K19" s="15" t="n">
        <f aca="false">VLOOKUP(A19,FUNDEB_ValoresCertif2015!$A$2:$K$300,5,)</f>
        <v>4288675.85</v>
      </c>
      <c r="L19" s="16" t="n">
        <f aca="false">VLOOKUP(A19,FUNDEB_ValoresCertif2015!$A$2:$K$300,6,)</f>
        <v>1422243.83</v>
      </c>
      <c r="M19" s="17" t="n">
        <v>1139668.73</v>
      </c>
      <c r="N19" s="18" t="n">
        <v>27.06</v>
      </c>
      <c r="O19" s="1"/>
    </row>
    <row r="20" customFormat="false" ht="13.8" hidden="false" customHeight="false" outlineLevel="0" collapsed="false">
      <c r="A20" s="11" t="n">
        <v>19</v>
      </c>
      <c r="B20" s="19" t="n">
        <v>5201405</v>
      </c>
      <c r="C20" s="13" t="n">
        <v>2015</v>
      </c>
      <c r="D20" s="14" t="n">
        <f aca="false">E20+F20</f>
        <v>444226054.57</v>
      </c>
      <c r="E20" s="15" t="n">
        <v>187653557.41</v>
      </c>
      <c r="F20" s="15" t="n">
        <v>256572497.16</v>
      </c>
      <c r="G20" s="16" t="n">
        <f aca="false">VLOOKUP(A20,FUNDEB_ValoresCertif2015!$A$2:$C$300,3,)</f>
        <v>115513137.81</v>
      </c>
      <c r="H20" s="14" t="n">
        <f aca="false">IFERROR(VLOOKUP(A20,Valores_MDE_2015!$A$2:$E$300,5,),0)</f>
        <v>10685867.45</v>
      </c>
      <c r="I20" s="15" t="n">
        <f aca="false">J20-H20</f>
        <v>201613333.74</v>
      </c>
      <c r="J20" s="15" t="n">
        <v>212299201.19</v>
      </c>
      <c r="K20" s="15" t="n">
        <f aca="false">VLOOKUP(A20,FUNDEB_ValoresCertif2015!$A$2:$K$300,5,)</f>
        <v>104715412.09</v>
      </c>
      <c r="L20" s="16" t="n">
        <f aca="false">VLOOKUP(A20,FUNDEB_ValoresCertif2015!$A$2:$K$300,6,)</f>
        <v>11932964.64</v>
      </c>
      <c r="M20" s="17" t="n">
        <v>99853532.48</v>
      </c>
      <c r="N20" s="18" t="n">
        <v>25.31</v>
      </c>
      <c r="O20" s="1"/>
    </row>
    <row r="21" customFormat="false" ht="13.8" hidden="false" customHeight="false" outlineLevel="0" collapsed="false">
      <c r="A21" s="11" t="n">
        <v>290</v>
      </c>
      <c r="B21" s="12" t="n">
        <v>5201454</v>
      </c>
      <c r="C21" s="13" t="n">
        <v>2015</v>
      </c>
      <c r="D21" s="14" t="n">
        <f aca="false">E21+F21</f>
        <v>11292844.27</v>
      </c>
      <c r="E21" s="15" t="n">
        <v>504807.3</v>
      </c>
      <c r="F21" s="15" t="n">
        <v>10788036.97</v>
      </c>
      <c r="G21" s="16" t="n">
        <f aca="false">VLOOKUP(A21,FUNDEB_ValoresCertif2015!$A$2:$C$300,3,)</f>
        <v>1951157.51</v>
      </c>
      <c r="H21" s="14" t="n">
        <f aca="false">IFERROR(VLOOKUP(A21,Valores_MDE_2015!$A$2:$E$300,5,),0)</f>
        <v>43538.59</v>
      </c>
      <c r="I21" s="15" t="n">
        <f aca="false">J21-H21</f>
        <v>4143953.17</v>
      </c>
      <c r="J21" s="15" t="n">
        <v>4187491.76</v>
      </c>
      <c r="K21" s="15" t="n">
        <f aca="false">VLOOKUP(A21,FUNDEB_ValoresCertif2015!$A$2:$K$300,5,)</f>
        <v>1672499.83</v>
      </c>
      <c r="L21" s="16" t="n">
        <f aca="false">VLOOKUP(A21,FUNDEB_ValoresCertif2015!$A$2:$K$300,6,)</f>
        <v>396701.8</v>
      </c>
      <c r="M21" s="17" t="n">
        <v>92230.38</v>
      </c>
      <c r="N21" s="18" t="n">
        <v>36.26</v>
      </c>
      <c r="O21" s="1"/>
    </row>
    <row r="22" customFormat="false" ht="13.8" hidden="false" customHeight="false" outlineLevel="0" collapsed="false">
      <c r="A22" s="11" t="n">
        <v>20</v>
      </c>
      <c r="B22" s="12" t="n">
        <v>5201504</v>
      </c>
      <c r="C22" s="13" t="n">
        <v>2015</v>
      </c>
      <c r="D22" s="14" t="n">
        <f aca="false">E22+F22</f>
        <v>20556621.13</v>
      </c>
      <c r="E22" s="15" t="n">
        <v>4150338.93</v>
      </c>
      <c r="F22" s="15" t="n">
        <v>16406282.2</v>
      </c>
      <c r="G22" s="16" t="n">
        <f aca="false">VLOOKUP(A22,FUNDEB_ValoresCertif2015!$A$2:$C$300,3,)</f>
        <v>2039180.82</v>
      </c>
      <c r="H22" s="14" t="n">
        <f aca="false">IFERROR(VLOOKUP(A22,Valores_MDE_2015!$A$2:$E$300,5,),0)</f>
        <v>434322.22</v>
      </c>
      <c r="I22" s="15" t="n">
        <f aca="false">J22-H22</f>
        <v>5570012.65</v>
      </c>
      <c r="J22" s="15" t="n">
        <v>6004334.87</v>
      </c>
      <c r="K22" s="15" t="n">
        <f aca="false">VLOOKUP(A22,FUNDEB_ValoresCertif2015!$A$2:$K$300,5,)</f>
        <v>1464680.7</v>
      </c>
      <c r="L22" s="16" t="n">
        <f aca="false">VLOOKUP(A22,FUNDEB_ValoresCertif2015!$A$2:$K$300,6,)</f>
        <v>485119.02</v>
      </c>
      <c r="M22" s="17" t="n">
        <v>-695680.73</v>
      </c>
      <c r="N22" s="18" t="n">
        <v>32.59</v>
      </c>
      <c r="O22" s="1"/>
    </row>
    <row r="23" customFormat="false" ht="13.8" hidden="false" customHeight="false" outlineLevel="0" collapsed="false">
      <c r="A23" s="11" t="n">
        <v>21</v>
      </c>
      <c r="B23" s="12" t="n">
        <v>5201603</v>
      </c>
      <c r="C23" s="13" t="n">
        <v>2015</v>
      </c>
      <c r="D23" s="14" t="n">
        <f aca="false">E23+F23</f>
        <v>9387601.29</v>
      </c>
      <c r="E23" s="15" t="n">
        <v>442884.99</v>
      </c>
      <c r="F23" s="15" t="n">
        <v>8944716.3</v>
      </c>
      <c r="G23" s="16" t="n">
        <f aca="false">VLOOKUP(A23,FUNDEB_ValoresCertif2015!$A$2:$C$300,3,)</f>
        <v>757852.28</v>
      </c>
      <c r="H23" s="14" t="n">
        <f aca="false">IFERROR(VLOOKUP(A23,Valores_MDE_2015!$A$2:$E$300,5,),0)</f>
        <v>0</v>
      </c>
      <c r="I23" s="15" t="n">
        <f aca="false">J23-H23</f>
        <v>1593776.75</v>
      </c>
      <c r="J23" s="15" t="n">
        <v>1593776.75</v>
      </c>
      <c r="K23" s="15" t="n">
        <f aca="false">VLOOKUP(A23,FUNDEB_ValoresCertif2015!$A$2:$K$300,5,)</f>
        <v>598767.31</v>
      </c>
      <c r="L23" s="16" t="n">
        <f aca="false">VLOOKUP(A23,FUNDEB_ValoresCertif2015!$A$2:$K$300,6,)</f>
        <v>214113.37</v>
      </c>
      <c r="M23" s="17" t="n">
        <v>-774997.12</v>
      </c>
      <c r="N23" s="18" t="n">
        <v>25.23</v>
      </c>
      <c r="O23" s="1"/>
    </row>
    <row r="24" customFormat="false" ht="13.8" hidden="false" customHeight="false" outlineLevel="0" collapsed="false">
      <c r="A24" s="11" t="n">
        <v>22</v>
      </c>
      <c r="B24" s="12" t="n">
        <v>5201702</v>
      </c>
      <c r="C24" s="13" t="n">
        <v>2015</v>
      </c>
      <c r="D24" s="14" t="n">
        <f aca="false">E24+F24</f>
        <v>19655643.37</v>
      </c>
      <c r="E24" s="15" t="n">
        <v>1994103.54</v>
      </c>
      <c r="F24" s="15" t="n">
        <v>17661539.83</v>
      </c>
      <c r="G24" s="16" t="n">
        <f aca="false">VLOOKUP(A24,FUNDEB_ValoresCertif2015!$A$2:$C$300,3,)</f>
        <v>6659277.15</v>
      </c>
      <c r="H24" s="14" t="n">
        <f aca="false">IFERROR(VLOOKUP(A24,Valores_MDE_2015!$A$2:$E$300,5,),0)</f>
        <v>198414.29</v>
      </c>
      <c r="I24" s="15" t="n">
        <f aca="false">J24-H24</f>
        <v>9028843.7</v>
      </c>
      <c r="J24" s="15" t="n">
        <v>9227257.99</v>
      </c>
      <c r="K24" s="15" t="n">
        <f aca="false">VLOOKUP(A24,FUNDEB_ValoresCertif2015!$A$2:$K$300,5,)</f>
        <v>4065567.91</v>
      </c>
      <c r="L24" s="16" t="n">
        <f aca="false">VLOOKUP(A24,FUNDEB_ValoresCertif2015!$A$2:$K$300,6,)</f>
        <v>2748119.57</v>
      </c>
      <c r="M24" s="17" t="n">
        <v>3530993.85</v>
      </c>
      <c r="N24" s="18" t="n">
        <v>28.98</v>
      </c>
      <c r="O24" s="1"/>
    </row>
    <row r="25" customFormat="false" ht="13.8" hidden="false" customHeight="false" outlineLevel="0" collapsed="false">
      <c r="A25" s="11" t="n">
        <v>23</v>
      </c>
      <c r="B25" s="12" t="n">
        <v>5201801</v>
      </c>
      <c r="C25" s="13" t="n">
        <v>2015</v>
      </c>
      <c r="D25" s="14" t="n">
        <f aca="false">E25+F25</f>
        <v>12157852.63</v>
      </c>
      <c r="E25" s="15" t="n">
        <v>2384005.31</v>
      </c>
      <c r="F25" s="15" t="n">
        <v>9773847.32</v>
      </c>
      <c r="G25" s="16" t="n">
        <f aca="false">VLOOKUP(A25,FUNDEB_ValoresCertif2015!$A$2:$C$300,3,)</f>
        <v>3429407.45</v>
      </c>
      <c r="H25" s="14" t="n">
        <f aca="false">IFERROR(VLOOKUP(A25,Valores_MDE_2015!$A$2:$E$300,5,),0)</f>
        <v>0</v>
      </c>
      <c r="I25" s="15" t="n">
        <f aca="false">J25-H25</f>
        <v>4970590</v>
      </c>
      <c r="J25" s="15" t="n">
        <v>4970590</v>
      </c>
      <c r="K25" s="15" t="n">
        <f aca="false">VLOOKUP(A25,FUNDEB_ValoresCertif2015!$A$2:$K$300,5,)</f>
        <v>2711967.75</v>
      </c>
      <c r="L25" s="16" t="n">
        <f aca="false">VLOOKUP(A25,FUNDEB_ValoresCertif2015!$A$2:$K$300,6,)</f>
        <v>731297.52</v>
      </c>
      <c r="M25" s="17" t="n">
        <v>1910641.53</v>
      </c>
      <c r="N25" s="18" t="n">
        <v>25.17</v>
      </c>
      <c r="O25" s="1"/>
    </row>
    <row r="26" customFormat="false" ht="13.8" hidden="false" customHeight="false" outlineLevel="0" collapsed="false">
      <c r="A26" s="11" t="n">
        <v>24</v>
      </c>
      <c r="B26" s="12" t="n">
        <v>5202155</v>
      </c>
      <c r="C26" s="13" t="n">
        <v>2015</v>
      </c>
      <c r="D26" s="14" t="n">
        <f aca="false">E26+F26</f>
        <v>12551161.75</v>
      </c>
      <c r="E26" s="15" t="n">
        <v>1156881.35</v>
      </c>
      <c r="F26" s="15" t="n">
        <v>11394280.4</v>
      </c>
      <c r="G26" s="16" t="n">
        <f aca="false">VLOOKUP(A26,FUNDEB_ValoresCertif2015!$A$2:$C$300,3,)</f>
        <v>2253901.88</v>
      </c>
      <c r="H26" s="14" t="n">
        <f aca="false">IFERROR(VLOOKUP(A26,Valores_MDE_2015!$A$2:$E$300,5,),0)</f>
        <v>0</v>
      </c>
      <c r="I26" s="15" t="n">
        <f aca="false">J26-H26</f>
        <v>3969712.47</v>
      </c>
      <c r="J26" s="15" t="n">
        <v>3969712.47</v>
      </c>
      <c r="K26" s="15" t="n">
        <f aca="false">VLOOKUP(A26,FUNDEB_ValoresCertif2015!$A$2:$K$300,5,)</f>
        <v>1965389.89</v>
      </c>
      <c r="L26" s="16" t="n">
        <f aca="false">VLOOKUP(A26,FUNDEB_ValoresCertif2015!$A$2:$K$300,6,)</f>
        <v>352160.49</v>
      </c>
      <c r="M26" s="17" t="n">
        <v>42818.84</v>
      </c>
      <c r="N26" s="18" t="n">
        <v>31.29</v>
      </c>
      <c r="O26" s="1"/>
    </row>
    <row r="27" customFormat="false" ht="13.8" hidden="false" customHeight="false" outlineLevel="0" collapsed="false">
      <c r="A27" s="11" t="n">
        <v>25</v>
      </c>
      <c r="B27" s="12" t="n">
        <v>5202353</v>
      </c>
      <c r="C27" s="13" t="n">
        <v>2015</v>
      </c>
      <c r="D27" s="14" t="n">
        <f aca="false">E27+F27</f>
        <v>13212771.12</v>
      </c>
      <c r="E27" s="15" t="n">
        <v>2145933.53</v>
      </c>
      <c r="F27" s="15" t="n">
        <v>11066837.59</v>
      </c>
      <c r="G27" s="16" t="n">
        <f aca="false">VLOOKUP(A27,FUNDEB_ValoresCertif2015!$A$2:$C$300,3,)</f>
        <v>1401968.96</v>
      </c>
      <c r="H27" s="14" t="n">
        <f aca="false">IFERROR(VLOOKUP(A27,Valores_MDE_2015!$A$2:$E$300,5,),0)</f>
        <v>0</v>
      </c>
      <c r="I27" s="15" t="n">
        <f aca="false">J27-H27</f>
        <v>2855226.44</v>
      </c>
      <c r="J27" s="15" t="n">
        <v>2855226.44</v>
      </c>
      <c r="K27" s="15" t="n">
        <f aca="false">VLOOKUP(A27,FUNDEB_ValoresCertif2015!$A$2:$K$300,5,)</f>
        <v>1109953.22</v>
      </c>
      <c r="L27" s="16" t="n">
        <f aca="false">VLOOKUP(A27,FUNDEB_ValoresCertif2015!$A$2:$K$300,6,)</f>
        <v>270802.5</v>
      </c>
      <c r="M27" s="17" t="n">
        <v>-575479.62</v>
      </c>
      <c r="N27" s="18" t="n">
        <v>25.97</v>
      </c>
      <c r="O27" s="1"/>
    </row>
    <row r="28" customFormat="false" ht="13.8" hidden="false" customHeight="false" outlineLevel="0" collapsed="false">
      <c r="A28" s="11" t="n">
        <v>26</v>
      </c>
      <c r="B28" s="12" t="n">
        <v>5202502</v>
      </c>
      <c r="C28" s="13" t="n">
        <v>2015</v>
      </c>
      <c r="D28" s="14" t="n">
        <f aca="false">E28+F28</f>
        <v>21357823.38</v>
      </c>
      <c r="E28" s="15" t="n">
        <v>5955297.38</v>
      </c>
      <c r="F28" s="15" t="n">
        <v>15402526</v>
      </c>
      <c r="G28" s="16" t="n">
        <f aca="false">VLOOKUP(A28,FUNDEB_ValoresCertif2015!$A$2:$C$300,3,)</f>
        <v>3424056.18</v>
      </c>
      <c r="H28" s="14" t="n">
        <f aca="false">IFERROR(VLOOKUP(A28,Valores_MDE_2015!$A$2:$E$300,5,),0)</f>
        <v>124430.59</v>
      </c>
      <c r="I28" s="15" t="n">
        <f aca="false">J28-H28</f>
        <v>6223158.35</v>
      </c>
      <c r="J28" s="15" t="n">
        <v>6347588.94</v>
      </c>
      <c r="K28" s="15" t="n">
        <f aca="false">VLOOKUP(A28,FUNDEB_ValoresCertif2015!$A$2:$K$300,5,)</f>
        <v>2470775.31</v>
      </c>
      <c r="L28" s="16" t="n">
        <f aca="false">VLOOKUP(A28,FUNDEB_ValoresCertif2015!$A$2:$K$300,6,)</f>
        <v>896832.73</v>
      </c>
      <c r="M28" s="17" t="n">
        <v>954817.31</v>
      </c>
      <c r="N28" s="18" t="n">
        <v>25.25</v>
      </c>
      <c r="O28" s="1"/>
    </row>
    <row r="29" customFormat="false" ht="13.8" hidden="false" customHeight="false" outlineLevel="0" collapsed="false">
      <c r="A29" s="11" t="n">
        <v>27</v>
      </c>
      <c r="B29" s="12" t="n">
        <v>5202601</v>
      </c>
      <c r="C29" s="13" t="n">
        <v>2015</v>
      </c>
      <c r="D29" s="14" t="n">
        <f aca="false">E29+F29</f>
        <v>10034562.84</v>
      </c>
      <c r="E29" s="15" t="n">
        <v>465647.98</v>
      </c>
      <c r="F29" s="15" t="n">
        <v>9568914.86</v>
      </c>
      <c r="G29" s="16" t="n">
        <f aca="false">VLOOKUP(A29,FUNDEB_ValoresCertif2015!$A$2:$C$300,3,)</f>
        <v>768754.19</v>
      </c>
      <c r="H29" s="14" t="n">
        <f aca="false">IFERROR(VLOOKUP(A29,Valores_MDE_2015!$A$2:$E$300,5,),0)</f>
        <v>102697.78</v>
      </c>
      <c r="I29" s="15" t="n">
        <f aca="false">J29-H29</f>
        <v>1679610.54</v>
      </c>
      <c r="J29" s="15" t="n">
        <v>1782308.32</v>
      </c>
      <c r="K29" s="15" t="n">
        <f aca="false">VLOOKUP(A29,FUNDEB_ValoresCertif2015!$A$2:$K$300,5,)</f>
        <v>690608.12</v>
      </c>
      <c r="L29" s="16" t="n">
        <f aca="false">VLOOKUP(A29,FUNDEB_ValoresCertif2015!$A$2:$K$300,6,)</f>
        <v>84153.25</v>
      </c>
      <c r="M29" s="17" t="n">
        <v>-1062540.51</v>
      </c>
      <c r="N29" s="18" t="n">
        <v>28.35</v>
      </c>
      <c r="O29" s="1"/>
    </row>
    <row r="30" customFormat="false" ht="13.8" hidden="false" customHeight="false" outlineLevel="0" collapsed="false">
      <c r="A30" s="11" t="n">
        <v>28</v>
      </c>
      <c r="B30" s="12" t="n">
        <v>5202809</v>
      </c>
      <c r="C30" s="13" t="n">
        <v>2015</v>
      </c>
      <c r="D30" s="14" t="n">
        <f aca="false">E30+F30</f>
        <v>9875449.62</v>
      </c>
      <c r="E30" s="15" t="n">
        <v>485442.13</v>
      </c>
      <c r="F30" s="15" t="n">
        <v>9390007.49</v>
      </c>
      <c r="G30" s="16" t="n">
        <f aca="false">VLOOKUP(A30,FUNDEB_ValoresCertif2015!$A$2:$C$300,3,)</f>
        <v>1271109.05</v>
      </c>
      <c r="H30" s="14" t="n">
        <f aca="false">IFERROR(VLOOKUP(A30,Valores_MDE_2015!$A$2:$E$300,5,),0)</f>
        <v>166439.36</v>
      </c>
      <c r="I30" s="15" t="n">
        <f aca="false">J30-H30</f>
        <v>2033245.21</v>
      </c>
      <c r="J30" s="15" t="n">
        <v>2199684.57</v>
      </c>
      <c r="K30" s="15" t="n">
        <f aca="false">VLOOKUP(A30,FUNDEB_ValoresCertif2015!$A$2:$K$300,5,)</f>
        <v>1221780.01</v>
      </c>
      <c r="L30" s="16" t="n">
        <f aca="false">VLOOKUP(A30,FUNDEB_ValoresCertif2015!$A$2:$K$300,6,)</f>
        <v>56812.75</v>
      </c>
      <c r="M30" s="17" t="n">
        <v>-478249.44</v>
      </c>
      <c r="N30" s="18" t="n">
        <v>27.12</v>
      </c>
      <c r="O30" s="1"/>
    </row>
    <row r="31" customFormat="false" ht="13.8" hidden="false" customHeight="false" outlineLevel="0" collapsed="false">
      <c r="A31" s="11" t="n">
        <v>29</v>
      </c>
      <c r="B31" s="12" t="n">
        <v>5203104</v>
      </c>
      <c r="C31" s="13" t="n">
        <v>2015</v>
      </c>
      <c r="D31" s="14" t="n">
        <f aca="false">E31+F31</f>
        <v>11011227.75</v>
      </c>
      <c r="E31" s="15" t="n">
        <v>927826.85</v>
      </c>
      <c r="F31" s="15" t="n">
        <v>10083400.9</v>
      </c>
      <c r="G31" s="16" t="n">
        <f aca="false">VLOOKUP(A31,FUNDEB_ValoresCertif2015!$A$2:$C$300,3,)</f>
        <v>1189589.32</v>
      </c>
      <c r="H31" s="14" t="n">
        <f aca="false">IFERROR(VLOOKUP(A31,Valores_MDE_2015!$A$2:$E$300,5,),0)</f>
        <v>0</v>
      </c>
      <c r="I31" s="15" t="n">
        <f aca="false">J31-H31</f>
        <v>2746269.1</v>
      </c>
      <c r="J31" s="15" t="n">
        <v>2746269.1</v>
      </c>
      <c r="K31" s="15" t="n">
        <f aca="false">VLOOKUP(A31,FUNDEB_ValoresCertif2015!$A$2:$K$300,5,)</f>
        <v>1173545.93</v>
      </c>
      <c r="L31" s="16" t="n">
        <f aca="false">VLOOKUP(A31,FUNDEB_ValoresCertif2015!$A$2:$K$300,6,)</f>
        <v>48053.12</v>
      </c>
      <c r="M31" s="17" t="n">
        <v>-611392.8</v>
      </c>
      <c r="N31" s="18" t="n">
        <v>30.49</v>
      </c>
      <c r="O31" s="1"/>
    </row>
    <row r="32" customFormat="false" ht="13.8" hidden="false" customHeight="false" outlineLevel="0" collapsed="false">
      <c r="A32" s="11" t="n">
        <v>30</v>
      </c>
      <c r="B32" s="12" t="n">
        <v>5203203</v>
      </c>
      <c r="C32" s="13" t="n">
        <v>2015</v>
      </c>
      <c r="D32" s="14" t="n">
        <f aca="false">E32+F32</f>
        <v>48396596.56</v>
      </c>
      <c r="E32" s="15" t="n">
        <v>23787326.17</v>
      </c>
      <c r="F32" s="15" t="n">
        <v>24609270.39</v>
      </c>
      <c r="G32" s="16" t="n">
        <f aca="false">VLOOKUP(A32,FUNDEB_ValoresCertif2015!$A$2:$C$300,3,)</f>
        <v>5643605.46</v>
      </c>
      <c r="H32" s="14" t="n">
        <f aca="false">IFERROR(VLOOKUP(A32,Valores_MDE_2015!$A$2:$E$300,5,),0)</f>
        <v>0</v>
      </c>
      <c r="I32" s="15" t="n">
        <f aca="false">J32-H32</f>
        <v>15504472.15</v>
      </c>
      <c r="J32" s="15" t="n">
        <v>15504472.15</v>
      </c>
      <c r="K32" s="15" t="n">
        <f aca="false">VLOOKUP(A32,FUNDEB_ValoresCertif2015!$A$2:$K$300,5,)</f>
        <v>5430491.26</v>
      </c>
      <c r="L32" s="16" t="n">
        <f aca="false">VLOOKUP(A32,FUNDEB_ValoresCertif2015!$A$2:$K$300,6,)</f>
        <v>378160.46</v>
      </c>
      <c r="M32" s="17" t="n">
        <v>3301670.81</v>
      </c>
      <c r="N32" s="18" t="n">
        <v>25.21</v>
      </c>
      <c r="O32" s="1"/>
    </row>
    <row r="33" customFormat="false" ht="13.8" hidden="false" customHeight="false" outlineLevel="0" collapsed="false">
      <c r="A33" s="11" t="n">
        <v>32</v>
      </c>
      <c r="B33" s="12" t="n">
        <v>5203302</v>
      </c>
      <c r="C33" s="13" t="n">
        <v>2015</v>
      </c>
      <c r="D33" s="14" t="n">
        <f aca="false">E33+F33</f>
        <v>43909946.9</v>
      </c>
      <c r="E33" s="15" t="n">
        <v>7804589.95</v>
      </c>
      <c r="F33" s="15" t="n">
        <v>36105356.95</v>
      </c>
      <c r="G33" s="16" t="n">
        <f aca="false">VLOOKUP(A33,FUNDEB_ValoresCertif2015!$A$2:$C$300,3,)</f>
        <v>6527460.61</v>
      </c>
      <c r="H33" s="14" t="n">
        <f aca="false">IFERROR(VLOOKUP(A33,Valores_MDE_2015!$A$2:$E$300,5,),0)</f>
        <v>20765.84</v>
      </c>
      <c r="I33" s="15" t="n">
        <f aca="false">J33-H33</f>
        <v>11733639.86</v>
      </c>
      <c r="J33" s="15" t="n">
        <v>11754405.7</v>
      </c>
      <c r="K33" s="15" t="n">
        <f aca="false">VLOOKUP(A33,FUNDEB_ValoresCertif2015!$A$2:$K$300,5,)</f>
        <v>4980586.56</v>
      </c>
      <c r="L33" s="16" t="n">
        <f aca="false">VLOOKUP(A33,FUNDEB_ValoresCertif2015!$A$2:$K$300,6,)</f>
        <v>1538460.26</v>
      </c>
      <c r="M33" s="17" t="n">
        <v>-234358.24</v>
      </c>
      <c r="N33" s="18" t="n">
        <v>27.3</v>
      </c>
      <c r="O33" s="1"/>
    </row>
    <row r="34" customFormat="false" ht="13.8" hidden="false" customHeight="false" outlineLevel="0" collapsed="false">
      <c r="A34" s="11" t="n">
        <v>33</v>
      </c>
      <c r="B34" s="12" t="n">
        <v>5203401</v>
      </c>
      <c r="C34" s="13" t="n">
        <v>2015</v>
      </c>
      <c r="D34" s="14" t="n">
        <f aca="false">E34+F34</f>
        <v>12937565.02</v>
      </c>
      <c r="E34" s="15" t="n">
        <v>1294438.19</v>
      </c>
      <c r="F34" s="15" t="n">
        <v>11643126.83</v>
      </c>
      <c r="G34" s="16" t="n">
        <f aca="false">VLOOKUP(A34,FUNDEB_ValoresCertif2015!$A$2:$C$300,3,)</f>
        <v>2178633.33</v>
      </c>
      <c r="H34" s="14" t="n">
        <f aca="false">IFERROR(VLOOKUP(A34,Valores_MDE_2015!$A$2:$E$300,5,),0)</f>
        <v>3413.47</v>
      </c>
      <c r="I34" s="15" t="n">
        <f aca="false">J34-H34</f>
        <v>3342280.23</v>
      </c>
      <c r="J34" s="15" t="n">
        <v>3345693.7</v>
      </c>
      <c r="K34" s="15" t="n">
        <f aca="false">VLOOKUP(A34,FUNDEB_ValoresCertif2015!$A$2:$K$300,5,)</f>
        <v>1811598.18</v>
      </c>
      <c r="L34" s="16" t="n">
        <f aca="false">VLOOKUP(A34,FUNDEB_ValoresCertif2015!$A$2:$K$300,6,)</f>
        <v>415184.19</v>
      </c>
      <c r="M34" s="17" t="n">
        <v>-12428.22</v>
      </c>
      <c r="N34" s="18" t="n">
        <v>25.96</v>
      </c>
      <c r="O34" s="1"/>
    </row>
    <row r="35" customFormat="false" ht="13.8" hidden="false" customHeight="false" outlineLevel="0" collapsed="false">
      <c r="A35" s="11" t="n">
        <v>34</v>
      </c>
      <c r="B35" s="12" t="n">
        <v>5203500</v>
      </c>
      <c r="C35" s="13" t="n">
        <v>2015</v>
      </c>
      <c r="D35" s="14" t="n">
        <f aca="false">E35+F35</f>
        <v>33687259.94</v>
      </c>
      <c r="E35" s="15" t="n">
        <v>5300791.94</v>
      </c>
      <c r="F35" s="15" t="n">
        <v>28386468</v>
      </c>
      <c r="G35" s="16" t="n">
        <f aca="false">VLOOKUP(A35,FUNDEB_ValoresCertif2015!$A$2:$C$300,3,)</f>
        <v>11745892.8</v>
      </c>
      <c r="H35" s="14" t="n">
        <f aca="false">IFERROR(VLOOKUP(A35,Valores_MDE_2015!$A$2:$E$300,5,),0)</f>
        <v>105.02</v>
      </c>
      <c r="I35" s="15" t="n">
        <f aca="false">J35-H35</f>
        <v>18867109.04</v>
      </c>
      <c r="J35" s="15" t="n">
        <v>18867214.06</v>
      </c>
      <c r="K35" s="15" t="n">
        <f aca="false">VLOOKUP(A35,FUNDEB_ValoresCertif2015!$A$2:$K$300,5,)</f>
        <v>8697739.64</v>
      </c>
      <c r="L35" s="16" t="n">
        <f aca="false">VLOOKUP(A35,FUNDEB_ValoresCertif2015!$A$2:$K$300,6,)</f>
        <v>2823959.69</v>
      </c>
      <c r="M35" s="17" t="n">
        <v>6488405.79</v>
      </c>
      <c r="N35" s="18" t="n">
        <v>36.75</v>
      </c>
      <c r="O35" s="1"/>
    </row>
    <row r="36" customFormat="false" ht="13.8" hidden="false" customHeight="false" outlineLevel="0" collapsed="false">
      <c r="A36" s="11" t="n">
        <v>35</v>
      </c>
      <c r="B36" s="12" t="n">
        <v>5203559</v>
      </c>
      <c r="C36" s="13" t="n">
        <v>2015</v>
      </c>
      <c r="D36" s="14" t="n">
        <f aca="false">E36+F36</f>
        <v>10123498.43</v>
      </c>
      <c r="E36" s="15" t="n">
        <v>903652.01</v>
      </c>
      <c r="F36" s="15" t="n">
        <v>9219846.42</v>
      </c>
      <c r="G36" s="16" t="n">
        <f aca="false">VLOOKUP(A36,FUNDEB_ValoresCertif2015!$A$2:$C$300,3,)</f>
        <v>3345830.84</v>
      </c>
      <c r="H36" s="14" t="n">
        <f aca="false">IFERROR(VLOOKUP(A36,Valores_MDE_2015!$A$2:$E$300,5,),0)</f>
        <v>62606.86</v>
      </c>
      <c r="I36" s="15" t="n">
        <f aca="false">J36-H36</f>
        <v>3732712.3</v>
      </c>
      <c r="J36" s="15" t="n">
        <v>3795319.16</v>
      </c>
      <c r="K36" s="15" t="n">
        <f aca="false">VLOOKUP(A36,FUNDEB_ValoresCertif2015!$A$2:$K$300,5,)</f>
        <v>2370502.44</v>
      </c>
      <c r="L36" s="16" t="n">
        <f aca="false">VLOOKUP(A36,FUNDEB_ValoresCertif2015!$A$2:$K$300,6,)</f>
        <v>799947.32</v>
      </c>
      <c r="M36" s="17" t="n">
        <v>1633091.96</v>
      </c>
      <c r="N36" s="18" t="n">
        <v>21.36</v>
      </c>
      <c r="O36" s="1"/>
    </row>
    <row r="37" customFormat="false" ht="13.8" hidden="false" customHeight="false" outlineLevel="0" collapsed="false">
      <c r="A37" s="11" t="n">
        <v>389</v>
      </c>
      <c r="B37" s="12" t="n">
        <v>5203575</v>
      </c>
      <c r="C37" s="13" t="n">
        <v>2015</v>
      </c>
      <c r="D37" s="14" t="n">
        <f aca="false">E37+F37</f>
        <v>12672439.47</v>
      </c>
      <c r="E37" s="15" t="n">
        <v>753676.91</v>
      </c>
      <c r="F37" s="15" t="n">
        <v>11918762.56</v>
      </c>
      <c r="G37" s="16" t="n">
        <f aca="false">VLOOKUP(A37,FUNDEB_ValoresCertif2015!$A$2:$C$300,3,)</f>
        <v>1109149.53</v>
      </c>
      <c r="H37" s="14" t="n">
        <f aca="false">IFERROR(VLOOKUP(A37,Valores_MDE_2015!$A$2:$E$300,5,),0)</f>
        <v>0</v>
      </c>
      <c r="I37" s="15" t="n">
        <f aca="false">J37-H37</f>
        <v>2882515.25</v>
      </c>
      <c r="J37" s="15" t="n">
        <v>2882515.25</v>
      </c>
      <c r="K37" s="15" t="n">
        <f aca="false">VLOOKUP(A37,FUNDEB_ValoresCertif2015!$A$2:$K$300,5,)</f>
        <v>989536.47</v>
      </c>
      <c r="L37" s="16" t="n">
        <f aca="false">VLOOKUP(A37,FUNDEB_ValoresCertif2015!$A$2:$K$300,6,)</f>
        <v>143578.07</v>
      </c>
      <c r="M37" s="17" t="n">
        <v>-1005994.27</v>
      </c>
      <c r="N37" s="18" t="n">
        <v>30.68</v>
      </c>
      <c r="O37" s="1"/>
    </row>
    <row r="38" customFormat="false" ht="13.8" hidden="false" customHeight="false" outlineLevel="0" collapsed="false">
      <c r="A38" s="11" t="n">
        <v>36</v>
      </c>
      <c r="B38" s="12" t="n">
        <v>5203609</v>
      </c>
      <c r="C38" s="13" t="n">
        <v>2015</v>
      </c>
      <c r="D38" s="14" t="n">
        <f aca="false">E38+F38</f>
        <v>9816750.6</v>
      </c>
      <c r="E38" s="15" t="n">
        <v>610622.02</v>
      </c>
      <c r="F38" s="15" t="n">
        <v>9206128.58</v>
      </c>
      <c r="G38" s="16" t="n">
        <f aca="false">VLOOKUP(A38,FUNDEB_ValoresCertif2015!$A$2:$C$300,3,)</f>
        <v>850360.06</v>
      </c>
      <c r="H38" s="14" t="n">
        <f aca="false">IFERROR(VLOOKUP(A38,Valores_MDE_2015!$A$2:$E$300,5,),0)</f>
        <v>0</v>
      </c>
      <c r="I38" s="15" t="n">
        <f aca="false">J38-H38</f>
        <v>2284139.86</v>
      </c>
      <c r="J38" s="15" t="n">
        <v>2284139.86</v>
      </c>
      <c r="K38" s="15" t="n">
        <f aca="false">VLOOKUP(A38,FUNDEB_ValoresCertif2015!$A$2:$K$300,5,)</f>
        <v>668769.09</v>
      </c>
      <c r="L38" s="16" t="n">
        <f aca="false">VLOOKUP(A38,FUNDEB_ValoresCertif2015!$A$2:$K$300,6,)</f>
        <v>236589.35</v>
      </c>
      <c r="M38" s="17" t="n">
        <v>-626067.47</v>
      </c>
      <c r="N38" s="18" t="n">
        <v>29.65</v>
      </c>
      <c r="O38" s="1"/>
    </row>
    <row r="39" customFormat="false" ht="13.8" hidden="false" customHeight="false" outlineLevel="0" collapsed="false">
      <c r="A39" s="11" t="n">
        <v>37</v>
      </c>
      <c r="B39" s="12" t="n">
        <v>5203807</v>
      </c>
      <c r="C39" s="13" t="n">
        <v>2015</v>
      </c>
      <c r="D39" s="14" t="n">
        <f aca="false">E39+F39</f>
        <v>14382169.15</v>
      </c>
      <c r="E39" s="15" t="n">
        <v>502325.11</v>
      </c>
      <c r="F39" s="15" t="n">
        <v>13879844.04</v>
      </c>
      <c r="G39" s="16" t="n">
        <f aca="false">VLOOKUP(A39,FUNDEB_ValoresCertif2015!$A$2:$C$300,3,)</f>
        <v>2143722.54</v>
      </c>
      <c r="H39" s="14" t="n">
        <f aca="false">IFERROR(VLOOKUP(A39,Valores_MDE_2015!$A$2:$E$300,5,),0)</f>
        <v>23427.15</v>
      </c>
      <c r="I39" s="15" t="n">
        <f aca="false">J39-H39</f>
        <v>3127925.49</v>
      </c>
      <c r="J39" s="15" t="n">
        <v>3151352.64</v>
      </c>
      <c r="K39" s="15" t="n">
        <f aca="false">VLOOKUP(A39,FUNDEB_ValoresCertif2015!$A$2:$K$300,5,)</f>
        <v>1261809.09</v>
      </c>
      <c r="L39" s="16" t="n">
        <f aca="false">VLOOKUP(A39,FUNDEB_ValoresCertif2015!$A$2:$K$300,6,)</f>
        <v>686839.69</v>
      </c>
      <c r="M39" s="17" t="n">
        <v>-436096.43</v>
      </c>
      <c r="N39" s="18" t="n">
        <v>24.94</v>
      </c>
      <c r="O39" s="1"/>
    </row>
    <row r="40" customFormat="false" ht="13.8" hidden="false" customHeight="false" outlineLevel="0" collapsed="false">
      <c r="A40" s="11" t="n">
        <v>38</v>
      </c>
      <c r="B40" s="12" t="n">
        <v>5203906</v>
      </c>
      <c r="C40" s="13" t="n">
        <v>2015</v>
      </c>
      <c r="D40" s="14" t="n">
        <f aca="false">E40+F40</f>
        <v>19744568.11</v>
      </c>
      <c r="E40" s="15" t="n">
        <v>2368678.58</v>
      </c>
      <c r="F40" s="15" t="n">
        <v>17375889.53</v>
      </c>
      <c r="G40" s="16" t="n">
        <f aca="false">VLOOKUP(A40,FUNDEB_ValoresCertif2015!$A$2:$C$300,3,)</f>
        <v>3194026.32</v>
      </c>
      <c r="H40" s="14" t="n">
        <f aca="false">IFERROR(VLOOKUP(A40,Valores_MDE_2015!$A$2:$E$300,5,),0)</f>
        <v>326955.75</v>
      </c>
      <c r="I40" s="15" t="n">
        <f aca="false">J40-H40</f>
        <v>5677474.97</v>
      </c>
      <c r="J40" s="15" t="n">
        <v>6004430.72</v>
      </c>
      <c r="K40" s="15" t="n">
        <f aca="false">VLOOKUP(A40,FUNDEB_ValoresCertif2015!$A$2:$K$300,5,)</f>
        <v>2247654.9</v>
      </c>
      <c r="L40" s="16" t="n">
        <f aca="false">VLOOKUP(A40,FUNDEB_ValoresCertif2015!$A$2:$K$300,6,)</f>
        <v>916766.51</v>
      </c>
      <c r="M40" s="17" t="n">
        <v>93575.47</v>
      </c>
      <c r="N40" s="18" t="n">
        <v>29.94</v>
      </c>
      <c r="O40" s="1"/>
    </row>
    <row r="41" customFormat="false" ht="13.8" hidden="false" customHeight="false" outlineLevel="0" collapsed="false">
      <c r="A41" s="11" t="n">
        <v>289</v>
      </c>
      <c r="B41" s="12" t="n">
        <v>5203939</v>
      </c>
      <c r="C41" s="13" t="n">
        <v>2015</v>
      </c>
      <c r="D41" s="14" t="n">
        <f aca="false">E41+F41</f>
        <v>9426777.23</v>
      </c>
      <c r="E41" s="15" t="n">
        <v>216151.83</v>
      </c>
      <c r="F41" s="15" t="n">
        <v>9210625.4</v>
      </c>
      <c r="G41" s="16" t="n">
        <f aca="false">VLOOKUP(A41,FUNDEB_ValoresCertif2015!$A$2:$C$300,3,)</f>
        <v>871848.19</v>
      </c>
      <c r="H41" s="14" t="n">
        <f aca="false">IFERROR(VLOOKUP(A41,Valores_MDE_2015!$A$2:$E$300,5,),0)</f>
        <v>0</v>
      </c>
      <c r="I41" s="15" t="n">
        <f aca="false">J41-H41</f>
        <v>1712259.9</v>
      </c>
      <c r="J41" s="15" t="n">
        <v>1712259.9</v>
      </c>
      <c r="K41" s="15" t="n">
        <f aca="false">VLOOKUP(A41,FUNDEB_ValoresCertif2015!$A$2:$K$300,5,)</f>
        <v>727962.28</v>
      </c>
      <c r="L41" s="16" t="n">
        <f aca="false">VLOOKUP(A41,FUNDEB_ValoresCertif2015!$A$2:$K$300,6,)</f>
        <v>135591.52</v>
      </c>
      <c r="M41" s="17" t="n">
        <v>-850971.9</v>
      </c>
      <c r="N41" s="18" t="n">
        <v>27.19</v>
      </c>
      <c r="O41" s="1"/>
    </row>
    <row r="42" customFormat="false" ht="13.8" hidden="false" customHeight="false" outlineLevel="0" collapsed="false">
      <c r="A42" s="11" t="n">
        <v>281</v>
      </c>
      <c r="B42" s="12" t="n">
        <v>5203962</v>
      </c>
      <c r="C42" s="13" t="n">
        <v>2015</v>
      </c>
      <c r="D42" s="14" t="n">
        <f aca="false">E42+F42</f>
        <v>10653530.56</v>
      </c>
      <c r="E42" s="15" t="n">
        <v>341174.85</v>
      </c>
      <c r="F42" s="15" t="n">
        <v>10312355.71</v>
      </c>
      <c r="G42" s="16" t="n">
        <f aca="false">VLOOKUP(A42,FUNDEB_ValoresCertif2015!$A$2:$C$300,3,)</f>
        <v>1337116.69</v>
      </c>
      <c r="H42" s="14" t="n">
        <f aca="false">IFERROR(VLOOKUP(A42,Valores_MDE_2015!$A$2:$E$300,5,),0)</f>
        <v>0</v>
      </c>
      <c r="I42" s="15" t="n">
        <f aca="false">J42-H42</f>
        <v>2265065.3</v>
      </c>
      <c r="J42" s="15" t="n">
        <v>2265065.3</v>
      </c>
      <c r="K42" s="15" t="n">
        <f aca="false">VLOOKUP(A42,FUNDEB_ValoresCertif2015!$A$2:$K$300,5,)</f>
        <v>1104159.03</v>
      </c>
      <c r="L42" s="16" t="n">
        <f aca="false">VLOOKUP(A42,FUNDEB_ValoresCertif2015!$A$2:$K$300,6,)</f>
        <v>310144.5</v>
      </c>
      <c r="M42" s="17" t="n">
        <v>-464720.61</v>
      </c>
      <c r="N42" s="18" t="n">
        <v>25.62</v>
      </c>
      <c r="O42" s="1"/>
    </row>
    <row r="43" customFormat="false" ht="13.8" hidden="false" customHeight="false" outlineLevel="0" collapsed="false">
      <c r="A43" s="11" t="n">
        <v>39</v>
      </c>
      <c r="B43" s="12" t="n">
        <v>5204003</v>
      </c>
      <c r="C43" s="13" t="n">
        <v>2015</v>
      </c>
      <c r="D43" s="14" t="n">
        <f aca="false">E43+F43</f>
        <v>13959452.97</v>
      </c>
      <c r="E43" s="15" t="n">
        <v>2142083.84</v>
      </c>
      <c r="F43" s="15" t="n">
        <v>11817369.13</v>
      </c>
      <c r="G43" s="16" t="n">
        <f aca="false">VLOOKUP(A43,FUNDEB_ValoresCertif2015!$A$2:$C$300,3,)</f>
        <v>3148702.6</v>
      </c>
      <c r="H43" s="14" t="n">
        <f aca="false">IFERROR(VLOOKUP(A43,Valores_MDE_2015!$A$2:$E$300,5,),0)</f>
        <v>0</v>
      </c>
      <c r="I43" s="15" t="n">
        <f aca="false">J43-H43</f>
        <v>4767674.17</v>
      </c>
      <c r="J43" s="15" t="n">
        <v>4767674.17</v>
      </c>
      <c r="K43" s="15" t="n">
        <f aca="false">VLOOKUP(A43,FUNDEB_ValoresCertif2015!$A$2:$K$300,5,)</f>
        <v>3041574.81</v>
      </c>
      <c r="L43" s="16" t="n">
        <f aca="false">VLOOKUP(A43,FUNDEB_ValoresCertif2015!$A$2:$K$300,6,)</f>
        <v>533819.1</v>
      </c>
      <c r="M43" s="17" t="n">
        <v>855407.29</v>
      </c>
      <c r="N43" s="18" t="n">
        <v>28.03</v>
      </c>
      <c r="O43" s="1"/>
    </row>
    <row r="44" customFormat="false" ht="13.8" hidden="false" customHeight="false" outlineLevel="0" collapsed="false">
      <c r="A44" s="11" t="n">
        <v>40</v>
      </c>
      <c r="B44" s="12" t="n">
        <v>5204102</v>
      </c>
      <c r="C44" s="13" t="n">
        <v>2015</v>
      </c>
      <c r="D44" s="14" t="n">
        <f aca="false">E44+F44</f>
        <v>19732806.66</v>
      </c>
      <c r="E44" s="15" t="n">
        <v>2815430.56</v>
      </c>
      <c r="F44" s="15" t="n">
        <v>16917376.1</v>
      </c>
      <c r="G44" s="16" t="n">
        <f aca="false">VLOOKUP(A44,FUNDEB_ValoresCertif2015!$A$2:$C$300,3,)</f>
        <v>3771295.58</v>
      </c>
      <c r="H44" s="14" t="n">
        <f aca="false">IFERROR(VLOOKUP(A44,Valores_MDE_2015!$A$2:$E$300,5,),0)</f>
        <v>1047358.77</v>
      </c>
      <c r="I44" s="15" t="n">
        <f aca="false">J44-H44</f>
        <v>5700197.77</v>
      </c>
      <c r="J44" s="15" t="n">
        <v>6747556.54</v>
      </c>
      <c r="K44" s="15" t="n">
        <f aca="false">VLOOKUP(A44,FUNDEB_ValoresCertif2015!$A$2:$K$300,5,)</f>
        <v>2912266.48</v>
      </c>
      <c r="L44" s="16" t="n">
        <f aca="false">VLOOKUP(A44,FUNDEB_ValoresCertif2015!$A$2:$K$300,6,)</f>
        <v>928083.35</v>
      </c>
      <c r="M44" s="17" t="n">
        <v>894222.3</v>
      </c>
      <c r="N44" s="18" t="n">
        <v>29.66</v>
      </c>
      <c r="O44" s="1"/>
    </row>
    <row r="45" customFormat="false" ht="13.8" hidden="false" customHeight="false" outlineLevel="0" collapsed="false">
      <c r="A45" s="11" t="n">
        <v>41</v>
      </c>
      <c r="B45" s="12" t="n">
        <v>5204201</v>
      </c>
      <c r="C45" s="13" t="n">
        <v>2015</v>
      </c>
      <c r="D45" s="14" t="n">
        <f aca="false">E45+F45</f>
        <v>33208064.88</v>
      </c>
      <c r="E45" s="15" t="n">
        <v>4196345.2</v>
      </c>
      <c r="F45" s="15" t="n">
        <v>29011719.68</v>
      </c>
      <c r="G45" s="16" t="n">
        <f aca="false">VLOOKUP(A45,FUNDEB_ValoresCertif2015!$A$2:$C$300,3,)</f>
        <v>5469629.28</v>
      </c>
      <c r="H45" s="14" t="n">
        <f aca="false">IFERROR(VLOOKUP(A45,Valores_MDE_2015!$A$2:$E$300,5,),0)</f>
        <v>1337393.28</v>
      </c>
      <c r="I45" s="15" t="n">
        <f aca="false">J45-H45</f>
        <v>9087916.73</v>
      </c>
      <c r="J45" s="15" t="n">
        <v>10425310.01</v>
      </c>
      <c r="K45" s="15" t="n">
        <f aca="false">VLOOKUP(A45,FUNDEB_ValoresCertif2015!$A$2:$K$300,5,)</f>
        <v>4769256.75</v>
      </c>
      <c r="L45" s="16" t="n">
        <f aca="false">VLOOKUP(A45,FUNDEB_ValoresCertif2015!$A$2:$K$300,6,)</f>
        <v>692141.05</v>
      </c>
      <c r="M45" s="17" t="n">
        <v>10456.91</v>
      </c>
      <c r="N45" s="18" t="n">
        <v>31.36</v>
      </c>
      <c r="O45" s="1"/>
    </row>
    <row r="46" customFormat="false" ht="13.8" hidden="false" customHeight="false" outlineLevel="0" collapsed="false">
      <c r="A46" s="11" t="n">
        <v>42</v>
      </c>
      <c r="B46" s="12" t="n">
        <v>5204250</v>
      </c>
      <c r="C46" s="13" t="n">
        <v>2015</v>
      </c>
      <c r="D46" s="14" t="n">
        <f aca="false">E46+F46</f>
        <v>9065861.18</v>
      </c>
      <c r="E46" s="15" t="n">
        <v>318124.27</v>
      </c>
      <c r="F46" s="15" t="n">
        <v>8747736.91</v>
      </c>
      <c r="G46" s="16" t="n">
        <f aca="false">VLOOKUP(A46,FUNDEB_ValoresCertif2015!$A$2:$C$300,3,)</f>
        <v>302929.71</v>
      </c>
      <c r="H46" s="14" t="n">
        <f aca="false">IFERROR(VLOOKUP(A46,Valores_MDE_2015!$A$2:$E$300,5,),0)</f>
        <v>40071.07</v>
      </c>
      <c r="I46" s="15" t="n">
        <f aca="false">J46-H46</f>
        <v>1053353.03</v>
      </c>
      <c r="J46" s="15" t="n">
        <v>1093424.1</v>
      </c>
      <c r="K46" s="15" t="n">
        <f aca="false">VLOOKUP(A46,FUNDEB_ValoresCertif2015!$A$2:$K$300,5,)</f>
        <v>226731.4</v>
      </c>
      <c r="L46" s="16" t="n">
        <f aca="false">VLOOKUP(A46,FUNDEB_ValoresCertif2015!$A$2:$K$300,6,)</f>
        <v>75229.2</v>
      </c>
      <c r="M46" s="17" t="n">
        <v>-1334603</v>
      </c>
      <c r="N46" s="18" t="n">
        <v>26.78</v>
      </c>
      <c r="O46" s="1"/>
    </row>
    <row r="47" customFormat="false" ht="13.8" hidden="false" customHeight="false" outlineLevel="0" collapsed="false">
      <c r="A47" s="11" t="n">
        <v>43</v>
      </c>
      <c r="B47" s="12" t="n">
        <v>5204300</v>
      </c>
      <c r="C47" s="13" t="n">
        <v>2015</v>
      </c>
      <c r="D47" s="14" t="n">
        <f aca="false">E47+F47</f>
        <v>34872319.8</v>
      </c>
      <c r="E47" s="15" t="n">
        <v>6627509.24</v>
      </c>
      <c r="F47" s="15" t="n">
        <v>28244810.56</v>
      </c>
      <c r="G47" s="16" t="n">
        <f aca="false">VLOOKUP(A47,FUNDEB_ValoresCertif2015!$A$2:$C$300,3,)</f>
        <v>5237661.17</v>
      </c>
      <c r="H47" s="14" t="n">
        <f aca="false">IFERROR(VLOOKUP(A47,Valores_MDE_2015!$A$2:$E$300,5,),0)</f>
        <v>261473.15</v>
      </c>
      <c r="I47" s="15" t="n">
        <f aca="false">J47-H47</f>
        <v>10392388.27</v>
      </c>
      <c r="J47" s="15" t="n">
        <v>10653861.42</v>
      </c>
      <c r="K47" s="15" t="n">
        <f aca="false">VLOOKUP(A47,FUNDEB_ValoresCertif2015!$A$2:$K$300,5,)</f>
        <v>3027838.77</v>
      </c>
      <c r="L47" s="16" t="n">
        <f aca="false">VLOOKUP(A47,FUNDEB_ValoresCertif2015!$A$2:$K$300,6,)</f>
        <v>2275974.61</v>
      </c>
      <c r="M47" s="17" t="n">
        <v>163998.96</v>
      </c>
      <c r="N47" s="18" t="n">
        <v>30.08</v>
      </c>
      <c r="O47" s="1"/>
    </row>
    <row r="48" customFormat="false" ht="13.8" hidden="false" customHeight="false" outlineLevel="0" collapsed="false">
      <c r="A48" s="11" t="n">
        <v>44</v>
      </c>
      <c r="B48" s="12" t="n">
        <v>5204409</v>
      </c>
      <c r="C48" s="13" t="n">
        <v>2015</v>
      </c>
      <c r="D48" s="14" t="n">
        <f aca="false">E48+F48</f>
        <v>36385193.05</v>
      </c>
      <c r="E48" s="15" t="n">
        <v>4744692.92</v>
      </c>
      <c r="F48" s="15" t="n">
        <v>31640500.13</v>
      </c>
      <c r="G48" s="16" t="n">
        <f aca="false">VLOOKUP(A48,FUNDEB_ValoresCertif2015!$A$2:$C$300,3,)</f>
        <v>4860001.12</v>
      </c>
      <c r="H48" s="14" t="n">
        <f aca="false">IFERROR(VLOOKUP(A48,Valores_MDE_2015!$A$2:$E$300,5,),0)</f>
        <v>779887.99</v>
      </c>
      <c r="I48" s="15" t="n">
        <f aca="false">J48-H48</f>
        <v>9834748.68</v>
      </c>
      <c r="J48" s="15" t="n">
        <v>10614636.67</v>
      </c>
      <c r="K48" s="15" t="n">
        <f aca="false">VLOOKUP(A48,FUNDEB_ValoresCertif2015!$A$2:$K$300,5,)</f>
        <v>4788277.94</v>
      </c>
      <c r="L48" s="16" t="n">
        <f aca="false">VLOOKUP(A48,FUNDEB_ValoresCertif2015!$A$2:$K$300,6,)</f>
        <v>171483.2</v>
      </c>
      <c r="M48" s="17" t="n">
        <v>-924317.38</v>
      </c>
      <c r="N48" s="18" t="n">
        <v>31.71</v>
      </c>
      <c r="O48" s="1"/>
    </row>
    <row r="49" customFormat="false" ht="13.8" hidden="false" customHeight="false" outlineLevel="0" collapsed="false">
      <c r="A49" s="11" t="n">
        <v>45</v>
      </c>
      <c r="B49" s="12" t="n">
        <v>5204508</v>
      </c>
      <c r="C49" s="13" t="n">
        <v>2015</v>
      </c>
      <c r="D49" s="14" t="n">
        <f aca="false">E49+F49</f>
        <v>92964263.48</v>
      </c>
      <c r="E49" s="15" t="n">
        <v>36752431.99</v>
      </c>
      <c r="F49" s="15" t="n">
        <v>56211831.49</v>
      </c>
      <c r="G49" s="16" t="n">
        <f aca="false">VLOOKUP(A49,FUNDEB_ValoresCertif2015!$A$2:$C$300,3,)</f>
        <v>31508691.9</v>
      </c>
      <c r="H49" s="14" t="n">
        <f aca="false">IFERROR(VLOOKUP(A49,Valores_MDE_2015!$A$2:$E$300,5,),0)</f>
        <v>13522620.8399998</v>
      </c>
      <c r="I49" s="15" t="n">
        <f aca="false">J49-H49</f>
        <v>33674867.3800002</v>
      </c>
      <c r="J49" s="15" t="n">
        <v>47197488.22</v>
      </c>
      <c r="K49" s="15" t="n">
        <f aca="false">VLOOKUP(A49,FUNDEB_ValoresCertif2015!$A$2:$K$300,5,)</f>
        <v>24126511.31</v>
      </c>
      <c r="L49" s="16" t="n">
        <f aca="false">VLOOKUP(A49,FUNDEB_ValoresCertif2015!$A$2:$K$300,6,)</f>
        <v>8562057.34</v>
      </c>
      <c r="M49" s="17" t="n">
        <v>26206229</v>
      </c>
      <c r="N49" s="18" t="n">
        <v>22.58</v>
      </c>
      <c r="O49" s="1"/>
    </row>
    <row r="50" customFormat="false" ht="13.8" hidden="false" customHeight="false" outlineLevel="0" collapsed="false">
      <c r="A50" s="11" t="n">
        <v>297</v>
      </c>
      <c r="B50" s="12" t="n">
        <v>5204557</v>
      </c>
      <c r="C50" s="13" t="n">
        <v>2015</v>
      </c>
      <c r="D50" s="14" t="n">
        <f aca="false">E50+F50</f>
        <v>9202397.69</v>
      </c>
      <c r="E50" s="15" t="n">
        <v>361406.48</v>
      </c>
      <c r="F50" s="15" t="n">
        <v>8840991.21</v>
      </c>
      <c r="G50" s="16" t="n">
        <f aca="false">VLOOKUP(A50,FUNDEB_ValoresCertif2015!$A$2:$C$300,3,)</f>
        <v>1195483.89</v>
      </c>
      <c r="H50" s="14" t="n">
        <f aca="false">IFERROR(VLOOKUP(A50,Valores_MDE_2015!$A$2:$E$300,5,),0)</f>
        <v>0</v>
      </c>
      <c r="I50" s="15" t="n">
        <f aca="false">J50-H50</f>
        <v>2945392.6</v>
      </c>
      <c r="J50" s="15" t="n">
        <v>2945392.6</v>
      </c>
      <c r="K50" s="15" t="n">
        <f aca="false">VLOOKUP(A50,FUNDEB_ValoresCertif2015!$A$2:$K$300,5,)</f>
        <v>1179600.87</v>
      </c>
      <c r="L50" s="16" t="n">
        <f aca="false">VLOOKUP(A50,FUNDEB_ValoresCertif2015!$A$2:$K$300,6,)</f>
        <v>0</v>
      </c>
      <c r="M50" s="17" t="n">
        <v>-359849.86</v>
      </c>
      <c r="N50" s="18" t="n">
        <v>35.92</v>
      </c>
      <c r="O50" s="1"/>
    </row>
    <row r="51" customFormat="false" ht="13.8" hidden="false" customHeight="false" outlineLevel="0" collapsed="false">
      <c r="A51" s="11" t="n">
        <v>46</v>
      </c>
      <c r="B51" s="12" t="n">
        <v>5204607</v>
      </c>
      <c r="C51" s="13" t="n">
        <v>2015</v>
      </c>
      <c r="D51" s="14" t="n">
        <f aca="false">E51+F51</f>
        <v>9404705.85</v>
      </c>
      <c r="E51" s="15" t="n">
        <v>273746.45</v>
      </c>
      <c r="F51" s="15" t="n">
        <v>9130959.4</v>
      </c>
      <c r="G51" s="16" t="n">
        <f aca="false">VLOOKUP(A51,FUNDEB_ValoresCertif2015!$A$2:$C$300,3,)</f>
        <v>1739131.31</v>
      </c>
      <c r="H51" s="14" t="n">
        <f aca="false">IFERROR(VLOOKUP(A51,Valores_MDE_2015!$A$2:$E$300,5,),0)</f>
        <v>30681.41</v>
      </c>
      <c r="I51" s="15" t="n">
        <f aca="false">J51-H51</f>
        <v>2648563.95</v>
      </c>
      <c r="J51" s="15" t="n">
        <v>2679245.36</v>
      </c>
      <c r="K51" s="15" t="n">
        <f aca="false">VLOOKUP(A51,FUNDEB_ValoresCertif2015!$A$2:$K$300,5,)</f>
        <v>1628907.47</v>
      </c>
      <c r="L51" s="16" t="n">
        <f aca="false">VLOOKUP(A51,FUNDEB_ValoresCertif2015!$A$2:$K$300,6,)</f>
        <v>136979.56</v>
      </c>
      <c r="M51" s="17" t="n">
        <v>66251.17</v>
      </c>
      <c r="N51" s="18" t="n">
        <v>27.78</v>
      </c>
      <c r="O51" s="1"/>
    </row>
    <row r="52" customFormat="false" ht="13.8" hidden="false" customHeight="false" outlineLevel="0" collapsed="false">
      <c r="A52" s="11" t="n">
        <v>47</v>
      </c>
      <c r="B52" s="12" t="n">
        <v>5204656</v>
      </c>
      <c r="C52" s="13" t="n">
        <v>2015</v>
      </c>
      <c r="D52" s="14" t="n">
        <f aca="false">E52+F52</f>
        <v>10117046.6</v>
      </c>
      <c r="E52" s="15" t="n">
        <v>688718.02</v>
      </c>
      <c r="F52" s="15" t="n">
        <v>9428328.58</v>
      </c>
      <c r="G52" s="16" t="n">
        <f aca="false">VLOOKUP(A52,FUNDEB_ValoresCertif2015!$A$2:$C$300,3,)</f>
        <v>1863612.44</v>
      </c>
      <c r="H52" s="14" t="n">
        <f aca="false">IFERROR(VLOOKUP(A52,Valores_MDE_2015!$A$2:$E$300,5,),0)</f>
        <v>0</v>
      </c>
      <c r="I52" s="15" t="n">
        <f aca="false">J52-H52</f>
        <v>2909875.75</v>
      </c>
      <c r="J52" s="15" t="n">
        <v>2909875.75</v>
      </c>
      <c r="K52" s="15" t="n">
        <f aca="false">VLOOKUP(A52,FUNDEB_ValoresCertif2015!$A$2:$K$300,5,)</f>
        <v>1624006.5</v>
      </c>
      <c r="L52" s="16" t="n">
        <f aca="false">VLOOKUP(A52,FUNDEB_ValoresCertif2015!$A$2:$K$300,6,)</f>
        <v>238604.86</v>
      </c>
      <c r="M52" s="17" t="n">
        <v>541050.15</v>
      </c>
      <c r="N52" s="18" t="n">
        <v>23.41</v>
      </c>
      <c r="O52" s="1"/>
    </row>
    <row r="53" customFormat="false" ht="13.8" hidden="false" customHeight="false" outlineLevel="0" collapsed="false">
      <c r="A53" s="11" t="n">
        <v>48</v>
      </c>
      <c r="B53" s="12" t="n">
        <v>5204706</v>
      </c>
      <c r="C53" s="13" t="n">
        <v>2015</v>
      </c>
      <c r="D53" s="14" t="n">
        <f aca="false">E53+F53</f>
        <v>14818340.65</v>
      </c>
      <c r="E53" s="15" t="n">
        <v>1675695.71</v>
      </c>
      <c r="F53" s="15" t="n">
        <v>13142644.94</v>
      </c>
      <c r="G53" s="16" t="n">
        <f aca="false">VLOOKUP(A53,FUNDEB_ValoresCertif2015!$A$2:$C$300,3,)</f>
        <v>3581005.81</v>
      </c>
      <c r="H53" s="14" t="n">
        <f aca="false">IFERROR(VLOOKUP(A53,Valores_MDE_2015!$A$2:$E$300,5,),0)</f>
        <v>0</v>
      </c>
      <c r="I53" s="15" t="n">
        <f aca="false">J53-H53</f>
        <v>5062889.68</v>
      </c>
      <c r="J53" s="15" t="n">
        <v>5062889.68</v>
      </c>
      <c r="K53" s="15" t="n">
        <f aca="false">VLOOKUP(A53,FUNDEB_ValoresCertif2015!$A$2:$K$300,5,)</f>
        <v>2994259.06</v>
      </c>
      <c r="L53" s="16" t="n">
        <f aca="false">VLOOKUP(A53,FUNDEB_ValoresCertif2015!$A$2:$K$300,6,)</f>
        <v>684172.1</v>
      </c>
      <c r="M53" s="17" t="n">
        <v>1260877.98</v>
      </c>
      <c r="N53" s="18" t="n">
        <v>25.66</v>
      </c>
      <c r="O53" s="1"/>
    </row>
    <row r="54" customFormat="false" ht="13.8" hidden="false" customHeight="false" outlineLevel="0" collapsed="false">
      <c r="A54" s="11" t="n">
        <v>49</v>
      </c>
      <c r="B54" s="12" t="n">
        <v>5204805</v>
      </c>
      <c r="C54" s="13" t="n">
        <v>2015</v>
      </c>
      <c r="D54" s="14" t="n">
        <f aca="false">E54+F54</f>
        <v>19986069.92</v>
      </c>
      <c r="E54" s="15" t="n">
        <v>3852497.08</v>
      </c>
      <c r="F54" s="15" t="n">
        <v>16133572.84</v>
      </c>
      <c r="G54" s="16" t="n">
        <f aca="false">VLOOKUP(A54,FUNDEB_ValoresCertif2015!$A$2:$C$300,3,)</f>
        <v>3278351.5</v>
      </c>
      <c r="H54" s="14" t="n">
        <f aca="false">IFERROR(VLOOKUP(A54,Valores_MDE_2015!$A$2:$E$300,5,),0)</f>
        <v>249251.58</v>
      </c>
      <c r="I54" s="15" t="n">
        <f aca="false">J54-H54</f>
        <v>5802247.2</v>
      </c>
      <c r="J54" s="15" t="n">
        <v>6051498.78</v>
      </c>
      <c r="K54" s="15" t="n">
        <f aca="false">VLOOKUP(A54,FUNDEB_ValoresCertif2015!$A$2:$K$300,5,)</f>
        <v>2811636.14</v>
      </c>
      <c r="L54" s="16" t="n">
        <f aca="false">VLOOKUP(A54,FUNDEB_ValoresCertif2015!$A$2:$K$300,6,)</f>
        <v>573049.72</v>
      </c>
      <c r="M54" s="17" t="n">
        <v>732093.46</v>
      </c>
      <c r="N54" s="18" t="n">
        <v>26.62</v>
      </c>
      <c r="O54" s="1"/>
    </row>
    <row r="55" customFormat="false" ht="13.8" hidden="false" customHeight="false" outlineLevel="0" collapsed="false">
      <c r="A55" s="11" t="n">
        <v>512</v>
      </c>
      <c r="B55" s="12" t="n">
        <v>5204854</v>
      </c>
      <c r="C55" s="13" t="n">
        <v>2015</v>
      </c>
      <c r="D55" s="14" t="n">
        <f aca="false">E55+F55</f>
        <v>12031409.2</v>
      </c>
      <c r="E55" s="15" t="n">
        <v>1072640.47</v>
      </c>
      <c r="F55" s="15" t="n">
        <v>10958768.73</v>
      </c>
      <c r="G55" s="16" t="n">
        <f aca="false">VLOOKUP(A55,FUNDEB_ValoresCertif2015!$A$2:$C$300,3,)</f>
        <v>4090460.15</v>
      </c>
      <c r="H55" s="14" t="n">
        <f aca="false">IFERROR(VLOOKUP(A55,Valores_MDE_2015!$A$2:$E$300,5,),0)</f>
        <v>0</v>
      </c>
      <c r="I55" s="15" t="n">
        <f aca="false">J55-H55</f>
        <v>6179964.98</v>
      </c>
      <c r="J55" s="15" t="n">
        <v>6179964.98</v>
      </c>
      <c r="K55" s="15" t="n">
        <f aca="false">VLOOKUP(A55,FUNDEB_ValoresCertif2015!$A$2:$K$300,5,)</f>
        <v>2776750.56</v>
      </c>
      <c r="L55" s="16" t="n">
        <f aca="false">VLOOKUP(A55,FUNDEB_ValoresCertif2015!$A$2:$K$300,6,)</f>
        <v>1354894.69</v>
      </c>
      <c r="M55" s="17" t="n">
        <v>2270715.65</v>
      </c>
      <c r="N55" s="18" t="n">
        <v>32.49</v>
      </c>
      <c r="O55" s="1"/>
    </row>
    <row r="56" customFormat="false" ht="13.8" hidden="false" customHeight="false" outlineLevel="0" collapsed="false">
      <c r="A56" s="11" t="n">
        <v>50</v>
      </c>
      <c r="B56" s="12" t="n">
        <v>5204904</v>
      </c>
      <c r="C56" s="13" t="n">
        <v>2015</v>
      </c>
      <c r="D56" s="14" t="n">
        <f aca="false">E56+F56</f>
        <v>21407383.58</v>
      </c>
      <c r="E56" s="15" t="n">
        <v>2608133.16</v>
      </c>
      <c r="F56" s="15" t="n">
        <v>18799250.42</v>
      </c>
      <c r="G56" s="16" t="n">
        <f aca="false">VLOOKUP(A56,FUNDEB_ValoresCertif2015!$A$2:$C$300,3,)</f>
        <v>11255689.07</v>
      </c>
      <c r="H56" s="14" t="n">
        <f aca="false">IFERROR(VLOOKUP(A56,Valores_MDE_2015!$A$2:$E$300,5,),0)</f>
        <v>41398.52</v>
      </c>
      <c r="I56" s="15" t="n">
        <f aca="false">J56-H56</f>
        <v>13868735.23</v>
      </c>
      <c r="J56" s="15" t="n">
        <v>13910133.75</v>
      </c>
      <c r="K56" s="15" t="n">
        <f aca="false">VLOOKUP(A56,FUNDEB_ValoresCertif2015!$A$2:$K$300,5,)</f>
        <v>9324002.17</v>
      </c>
      <c r="L56" s="16" t="n">
        <f aca="false">VLOOKUP(A56,FUNDEB_ValoresCertif2015!$A$2:$K$300,6,)</f>
        <v>2712498.87</v>
      </c>
      <c r="M56" s="17" t="n">
        <v>8952064.71</v>
      </c>
      <c r="N56" s="18" t="n">
        <v>23.16</v>
      </c>
      <c r="O56" s="1"/>
    </row>
    <row r="57" customFormat="false" ht="13.8" hidden="false" customHeight="false" outlineLevel="0" collapsed="false">
      <c r="A57" s="11" t="n">
        <v>51</v>
      </c>
      <c r="B57" s="12" t="n">
        <v>5204953</v>
      </c>
      <c r="C57" s="13" t="n">
        <v>2015</v>
      </c>
      <c r="D57" s="14" t="n">
        <f aca="false">E57+F57</f>
        <v>9106304.94</v>
      </c>
      <c r="E57" s="15" t="n">
        <v>209954.39</v>
      </c>
      <c r="F57" s="15" t="n">
        <v>8896350.55</v>
      </c>
      <c r="G57" s="16" t="n">
        <f aca="false">VLOOKUP(A57,FUNDEB_ValoresCertif2015!$A$2:$C$300,3,)</f>
        <v>1966166.91</v>
      </c>
      <c r="H57" s="14" t="n">
        <f aca="false">IFERROR(VLOOKUP(A57,Valores_MDE_2015!$A$2:$E$300,5,),0)</f>
        <v>0</v>
      </c>
      <c r="I57" s="15" t="n">
        <f aca="false">J57-H57</f>
        <v>2858565.61</v>
      </c>
      <c r="J57" s="15" t="n">
        <v>2858565.61</v>
      </c>
      <c r="K57" s="15" t="n">
        <f aca="false">VLOOKUP(A57,FUNDEB_ValoresCertif2015!$A$2:$K$300,5,)</f>
        <v>1383311.69</v>
      </c>
      <c r="L57" s="16" t="n">
        <f aca="false">VLOOKUP(A57,FUNDEB_ValoresCertif2015!$A$2:$K$300,6,)</f>
        <v>652468.67</v>
      </c>
      <c r="M57" s="17" t="n">
        <v>268874.43</v>
      </c>
      <c r="N57" s="18" t="n">
        <v>28.44</v>
      </c>
      <c r="O57" s="1"/>
    </row>
    <row r="58" customFormat="false" ht="13.8" hidden="false" customHeight="false" outlineLevel="0" collapsed="false">
      <c r="A58" s="11" t="n">
        <v>52</v>
      </c>
      <c r="B58" s="12" t="n">
        <v>5205000</v>
      </c>
      <c r="C58" s="13" t="n">
        <v>2015</v>
      </c>
      <c r="D58" s="14" t="n">
        <f aca="false">E58+F58</f>
        <v>13296723.06</v>
      </c>
      <c r="E58" s="15" t="n">
        <v>908503.84</v>
      </c>
      <c r="F58" s="15" t="n">
        <v>12388219.22</v>
      </c>
      <c r="G58" s="16" t="n">
        <f aca="false">VLOOKUP(A58,FUNDEB_ValoresCertif2015!$A$2:$C$300,3,)</f>
        <v>2997268.72</v>
      </c>
      <c r="H58" s="14" t="n">
        <f aca="false">IFERROR(VLOOKUP(A58,Valores_MDE_2015!$A$2:$E$300,5,),0)</f>
        <v>274.8</v>
      </c>
      <c r="I58" s="15" t="n">
        <f aca="false">J58-H58</f>
        <v>5395418.14</v>
      </c>
      <c r="J58" s="15" t="n">
        <v>5395692.94</v>
      </c>
      <c r="K58" s="15" t="n">
        <f aca="false">VLOOKUP(A58,FUNDEB_ValoresCertif2015!$A$2:$K$300,5,)</f>
        <v>2037223.37</v>
      </c>
      <c r="L58" s="16" t="n">
        <f aca="false">VLOOKUP(A58,FUNDEB_ValoresCertif2015!$A$2:$K$300,6,)</f>
        <v>305160.34</v>
      </c>
      <c r="M58" s="17" t="n">
        <v>1114882.19</v>
      </c>
      <c r="N58" s="18" t="n">
        <v>32.19</v>
      </c>
      <c r="O58" s="1"/>
    </row>
    <row r="59" customFormat="false" ht="13.8" hidden="false" customHeight="false" outlineLevel="0" collapsed="false">
      <c r="A59" s="11" t="n">
        <v>293</v>
      </c>
      <c r="B59" s="12" t="n">
        <v>5205059</v>
      </c>
      <c r="C59" s="13" t="n">
        <v>2015</v>
      </c>
      <c r="D59" s="14" t="n">
        <f aca="false">E59+F59</f>
        <v>10801010.52</v>
      </c>
      <c r="E59" s="15" t="n">
        <v>767621.86</v>
      </c>
      <c r="F59" s="15" t="n">
        <v>10033388.66</v>
      </c>
      <c r="G59" s="16" t="n">
        <f aca="false">VLOOKUP(A59,FUNDEB_ValoresCertif2015!$A$2:$C$300,3,)</f>
        <v>1420777.64</v>
      </c>
      <c r="H59" s="14" t="n">
        <f aca="false">IFERROR(VLOOKUP(A59,Valores_MDE_2015!$A$2:$E$300,5,),0)</f>
        <v>275820.52</v>
      </c>
      <c r="I59" s="15" t="n">
        <f aca="false">J59-H59</f>
        <v>2455462.94</v>
      </c>
      <c r="J59" s="15" t="n">
        <v>2731283.46</v>
      </c>
      <c r="K59" s="15" t="n">
        <f aca="false">VLOOKUP(A59,FUNDEB_ValoresCertif2015!$A$2:$K$300,5,)</f>
        <v>1429212.96</v>
      </c>
      <c r="L59" s="16" t="n">
        <f aca="false">VLOOKUP(A59,FUNDEB_ValoresCertif2015!$A$2:$K$300,6,)</f>
        <v>1360</v>
      </c>
      <c r="M59" s="17" t="n">
        <v>-290578.38</v>
      </c>
      <c r="N59" s="18" t="n">
        <v>27.98</v>
      </c>
      <c r="O59" s="1"/>
    </row>
    <row r="60" customFormat="false" ht="13.8" hidden="false" customHeight="false" outlineLevel="0" collapsed="false">
      <c r="A60" s="11" t="n">
        <v>53</v>
      </c>
      <c r="B60" s="12" t="n">
        <v>5205109</v>
      </c>
      <c r="C60" s="13" t="n">
        <v>2015</v>
      </c>
      <c r="D60" s="14" t="n">
        <f aca="false">E60+F60</f>
        <v>221491647.59</v>
      </c>
      <c r="E60" s="15" t="n">
        <v>42759380.43</v>
      </c>
      <c r="F60" s="15" t="n">
        <v>178732267.16</v>
      </c>
      <c r="G60" s="16" t="n">
        <f aca="false">VLOOKUP(A60,FUNDEB_ValoresCertif2015!$A$2:$C$300,3,)</f>
        <v>25397571.52</v>
      </c>
      <c r="H60" s="14" t="n">
        <f aca="false">IFERROR(VLOOKUP(A60,Valores_MDE_2015!$A$2:$E$300,5,),0)</f>
        <v>1954883.14</v>
      </c>
      <c r="I60" s="15" t="n">
        <f aca="false">J60-H60</f>
        <v>47001650.98</v>
      </c>
      <c r="J60" s="15" t="n">
        <v>48956534.12</v>
      </c>
      <c r="K60" s="15" t="n">
        <f aca="false">VLOOKUP(A60,FUNDEB_ValoresCertif2015!$A$2:$K$300,5,)</f>
        <v>27960747.73</v>
      </c>
      <c r="L60" s="16" t="n">
        <f aca="false">VLOOKUP(A60,FUNDEB_ValoresCertif2015!$A$2:$K$300,6,)</f>
        <v>4908.45</v>
      </c>
      <c r="M60" s="17" t="n">
        <v>-9412889.24</v>
      </c>
      <c r="N60" s="18" t="n">
        <v>26.35</v>
      </c>
      <c r="O60" s="1"/>
    </row>
    <row r="61" customFormat="false" ht="13.8" hidden="false" customHeight="false" outlineLevel="0" collapsed="false">
      <c r="A61" s="11" t="n">
        <v>58</v>
      </c>
      <c r="B61" s="12" t="n">
        <v>5205208</v>
      </c>
      <c r="C61" s="13" t="n">
        <v>2015</v>
      </c>
      <c r="D61" s="14" t="n">
        <f aca="false">E61+F61</f>
        <v>9679638.71</v>
      </c>
      <c r="E61" s="15" t="n">
        <v>613630.44</v>
      </c>
      <c r="F61" s="15" t="n">
        <v>9066008.27</v>
      </c>
      <c r="G61" s="16" t="n">
        <f aca="false">VLOOKUP(A61,FUNDEB_ValoresCertif2015!$A$2:$C$300,3,)</f>
        <v>1820445.91</v>
      </c>
      <c r="H61" s="14" t="n">
        <f aca="false">IFERROR(VLOOKUP(A61,Valores_MDE_2015!$A$2:$E$300,5,),0)</f>
        <v>1887.74</v>
      </c>
      <c r="I61" s="15" t="n">
        <f aca="false">J61-H61</f>
        <v>3205394.31</v>
      </c>
      <c r="J61" s="15" t="n">
        <v>3207282.05</v>
      </c>
      <c r="K61" s="15" t="n">
        <f aca="false">VLOOKUP(A61,FUNDEB_ValoresCertif2015!$A$2:$K$300,5,)</f>
        <v>1677878.31</v>
      </c>
      <c r="L61" s="16" t="n">
        <f aca="false">VLOOKUP(A61,FUNDEB_ValoresCertif2015!$A$2:$K$300,6,)</f>
        <v>395513.12</v>
      </c>
      <c r="M61" s="17" t="n">
        <v>652364.69</v>
      </c>
      <c r="N61" s="18" t="n">
        <v>26.39</v>
      </c>
      <c r="O61" s="1"/>
    </row>
    <row r="62" customFormat="false" ht="13.8" hidden="false" customHeight="false" outlineLevel="0" collapsed="false">
      <c r="A62" s="11" t="n">
        <v>59</v>
      </c>
      <c r="B62" s="12" t="n">
        <v>5205307</v>
      </c>
      <c r="C62" s="13" t="n">
        <v>2015</v>
      </c>
      <c r="D62" s="14" t="n">
        <f aca="false">E62+F62</f>
        <v>20847006.59</v>
      </c>
      <c r="E62" s="15" t="n">
        <v>896023.72</v>
      </c>
      <c r="F62" s="15" t="n">
        <v>19950982.87</v>
      </c>
      <c r="G62" s="16" t="n">
        <f aca="false">VLOOKUP(A62,FUNDEB_ValoresCertif2015!$A$2:$C$300,3,)</f>
        <v>5124672.39</v>
      </c>
      <c r="H62" s="14" t="n">
        <f aca="false">IFERROR(VLOOKUP(A62,Valores_MDE_2015!$A$2:$E$300,5,),0)</f>
        <v>93135.34</v>
      </c>
      <c r="I62" s="15" t="n">
        <f aca="false">J62-H62</f>
        <v>8436868.88</v>
      </c>
      <c r="J62" s="15" t="n">
        <v>8530004.22</v>
      </c>
      <c r="K62" s="15" t="n">
        <f aca="false">VLOOKUP(A62,FUNDEB_ValoresCertif2015!$A$2:$K$300,5,)</f>
        <v>4638821.14</v>
      </c>
      <c r="L62" s="16" t="n">
        <f aca="false">VLOOKUP(A62,FUNDEB_ValoresCertif2015!$A$2:$K$300,6,)</f>
        <v>477981.84</v>
      </c>
      <c r="M62" s="17" t="n">
        <v>1501248.8</v>
      </c>
      <c r="N62" s="18" t="n">
        <v>33.72</v>
      </c>
      <c r="O62" s="1"/>
    </row>
    <row r="63" customFormat="false" ht="13.8" hidden="false" customHeight="false" outlineLevel="0" collapsed="false">
      <c r="A63" s="11" t="n">
        <v>60</v>
      </c>
      <c r="B63" s="12" t="n">
        <v>5205406</v>
      </c>
      <c r="C63" s="13" t="n">
        <v>2015</v>
      </c>
      <c r="D63" s="14" t="n">
        <f aca="false">E63+F63</f>
        <v>29746802.78</v>
      </c>
      <c r="E63" s="15" t="n">
        <v>6630018.49</v>
      </c>
      <c r="F63" s="15" t="n">
        <v>23116784.29</v>
      </c>
      <c r="G63" s="16" t="n">
        <f aca="false">VLOOKUP(A63,FUNDEB_ValoresCertif2015!$A$2:$C$300,3,)</f>
        <v>4953749.71</v>
      </c>
      <c r="H63" s="14" t="n">
        <f aca="false">IFERROR(VLOOKUP(A63,Valores_MDE_2015!$A$2:$E$300,5,),0)</f>
        <v>84312.67</v>
      </c>
      <c r="I63" s="15" t="n">
        <f aca="false">J63-H63</f>
        <v>9714953.95</v>
      </c>
      <c r="J63" s="15" t="n">
        <v>9799266.62</v>
      </c>
      <c r="K63" s="15" t="n">
        <f aca="false">VLOOKUP(A63,FUNDEB_ValoresCertif2015!$A$2:$K$300,5,)</f>
        <v>4107957.12</v>
      </c>
      <c r="L63" s="16" t="n">
        <f aca="false">VLOOKUP(A63,FUNDEB_ValoresCertif2015!$A$2:$K$300,6,)</f>
        <v>757588.9</v>
      </c>
      <c r="M63" s="17" t="n">
        <v>2200785.19</v>
      </c>
      <c r="N63" s="18" t="n">
        <v>25.54</v>
      </c>
      <c r="O63" s="1"/>
    </row>
    <row r="64" customFormat="false" ht="13.8" hidden="false" customHeight="false" outlineLevel="0" collapsed="false">
      <c r="A64" s="11" t="n">
        <v>61</v>
      </c>
      <c r="B64" s="12" t="n">
        <v>5205455</v>
      </c>
      <c r="C64" s="13" t="n">
        <v>2015</v>
      </c>
      <c r="D64" s="14" t="n">
        <f aca="false">E64+F64</f>
        <v>24083280.75</v>
      </c>
      <c r="E64" s="15" t="n">
        <v>4044359.91</v>
      </c>
      <c r="F64" s="15" t="n">
        <v>20038920.84</v>
      </c>
      <c r="G64" s="16" t="n">
        <f aca="false">VLOOKUP(A64,FUNDEB_ValoresCertif2015!$A$2:$C$300,3,)</f>
        <v>2179886.64</v>
      </c>
      <c r="H64" s="14" t="n">
        <f aca="false">IFERROR(VLOOKUP(A64,Valores_MDE_2015!$A$2:$E$300,5,),0)</f>
        <v>0</v>
      </c>
      <c r="I64" s="15" t="n">
        <f aca="false">J64-H64</f>
        <v>5272331.41</v>
      </c>
      <c r="J64" s="15" t="n">
        <v>5272331.41</v>
      </c>
      <c r="K64" s="15" t="n">
        <f aca="false">VLOOKUP(A64,FUNDEB_ValoresCertif2015!$A$2:$K$300,5,)</f>
        <v>1804749.9</v>
      </c>
      <c r="L64" s="16" t="n">
        <f aca="false">VLOOKUP(A64,FUNDEB_ValoresCertif2015!$A$2:$K$300,6,)</f>
        <v>390066.05</v>
      </c>
      <c r="M64" s="17" t="n">
        <v>-1296266.09</v>
      </c>
      <c r="N64" s="18" t="n">
        <v>27.27</v>
      </c>
      <c r="O64" s="1"/>
    </row>
    <row r="65" customFormat="false" ht="13.8" hidden="false" customHeight="false" outlineLevel="0" collapsed="false">
      <c r="A65" s="11" t="n">
        <v>291</v>
      </c>
      <c r="B65" s="12" t="n">
        <v>5205471</v>
      </c>
      <c r="C65" s="13" t="n">
        <v>2015</v>
      </c>
      <c r="D65" s="14" t="n">
        <f aca="false">E65+F65</f>
        <v>44603488.51</v>
      </c>
      <c r="E65" s="15" t="n">
        <v>8698353.63</v>
      </c>
      <c r="F65" s="15" t="n">
        <v>35905134.88</v>
      </c>
      <c r="G65" s="16" t="n">
        <f aca="false">VLOOKUP(A65,FUNDEB_ValoresCertif2015!$A$2:$C$300,3,)</f>
        <v>6776147.45</v>
      </c>
      <c r="H65" s="14" t="n">
        <f aca="false">IFERROR(VLOOKUP(A65,Valores_MDE_2015!$A$2:$E$300,5,),0)</f>
        <v>2658007.66</v>
      </c>
      <c r="I65" s="15" t="n">
        <f aca="false">J65-H65</f>
        <v>9192278.15</v>
      </c>
      <c r="J65" s="15" t="n">
        <v>11850285.81</v>
      </c>
      <c r="K65" s="15" t="n">
        <f aca="false">VLOOKUP(A65,FUNDEB_ValoresCertif2015!$A$2:$K$300,5,)</f>
        <v>4319500.86</v>
      </c>
      <c r="L65" s="16" t="n">
        <f aca="false">VLOOKUP(A65,FUNDEB_ValoresCertif2015!$A$2:$K$300,6,)</f>
        <v>2462178.31</v>
      </c>
      <c r="M65" s="17" t="n">
        <v>-218364.34</v>
      </c>
      <c r="N65" s="18" t="n">
        <v>27.06</v>
      </c>
      <c r="O65" s="1"/>
    </row>
    <row r="66" customFormat="false" ht="13.8" hidden="false" customHeight="false" outlineLevel="0" collapsed="false">
      <c r="A66" s="11" t="n">
        <v>283</v>
      </c>
      <c r="B66" s="12" t="n">
        <v>5205497</v>
      </c>
      <c r="C66" s="13" t="n">
        <v>2015</v>
      </c>
      <c r="D66" s="14" t="n">
        <f aca="false">E66+F66</f>
        <v>48140778.34</v>
      </c>
      <c r="E66" s="15" t="n">
        <v>15221286.42</v>
      </c>
      <c r="F66" s="15" t="n">
        <v>32919491.92</v>
      </c>
      <c r="G66" s="16" t="n">
        <f aca="false">VLOOKUP(A66,FUNDEB_ValoresCertif2015!$A$2:$C$300,3,)</f>
        <v>34544574.43</v>
      </c>
      <c r="H66" s="14" t="n">
        <f aca="false">IFERROR(VLOOKUP(A66,Valores_MDE_2015!$A$2:$E$300,5,),0)</f>
        <v>151644.01</v>
      </c>
      <c r="I66" s="15" t="n">
        <f aca="false">J66-H66</f>
        <v>40584382.89</v>
      </c>
      <c r="J66" s="15" t="n">
        <v>40736026.9</v>
      </c>
      <c r="K66" s="15" t="n">
        <f aca="false">VLOOKUP(A66,FUNDEB_ValoresCertif2015!$A$2:$K$300,5,)</f>
        <v>26784172.44</v>
      </c>
      <c r="L66" s="16" t="n">
        <f aca="false">VLOOKUP(A66,FUNDEB_ValoresCertif2015!$A$2:$K$300,6,)</f>
        <v>6554305.54</v>
      </c>
      <c r="M66" s="17" t="n">
        <v>29726505.3</v>
      </c>
      <c r="N66" s="18" t="n">
        <v>22.87</v>
      </c>
      <c r="O66" s="1"/>
    </row>
    <row r="67" customFormat="false" ht="13.8" hidden="false" customHeight="false" outlineLevel="0" collapsed="false">
      <c r="A67" s="11" t="n">
        <v>275</v>
      </c>
      <c r="B67" s="12" t="n">
        <v>5205513</v>
      </c>
      <c r="C67" s="13" t="n">
        <v>2015</v>
      </c>
      <c r="D67" s="14" t="n">
        <f aca="false">E67+F67</f>
        <v>24098489.12</v>
      </c>
      <c r="E67" s="15" t="n">
        <v>2830879.25</v>
      </c>
      <c r="F67" s="15" t="n">
        <v>21267609.87</v>
      </c>
      <c r="G67" s="16" t="n">
        <f aca="false">VLOOKUP(A67,FUNDEB_ValoresCertif2015!$A$2:$C$300,3,)</f>
        <v>11344090.14</v>
      </c>
      <c r="H67" s="14" t="n">
        <f aca="false">IFERROR(VLOOKUP(A67,Valores_MDE_2015!$A$2:$E$300,5,),0)</f>
        <v>56589.35</v>
      </c>
      <c r="I67" s="15" t="n">
        <f aca="false">J67-H67</f>
        <v>13463282.03</v>
      </c>
      <c r="J67" s="15" t="n">
        <v>13519871.38</v>
      </c>
      <c r="K67" s="15" t="n">
        <f aca="false">VLOOKUP(A67,FUNDEB_ValoresCertif2015!$A$2:$K$300,5,)</f>
        <v>8118178.92</v>
      </c>
      <c r="L67" s="16" t="n">
        <f aca="false">VLOOKUP(A67,FUNDEB_ValoresCertif2015!$A$2:$K$300,6,)</f>
        <v>3360175.42</v>
      </c>
      <c r="M67" s="17" t="n">
        <v>7480031.88</v>
      </c>
      <c r="N67" s="18" t="n">
        <v>25.06</v>
      </c>
      <c r="O67" s="1"/>
    </row>
    <row r="68" customFormat="false" ht="13.8" hidden="false" customHeight="false" outlineLevel="0" collapsed="false">
      <c r="A68" s="11" t="n">
        <v>62</v>
      </c>
      <c r="B68" s="12" t="n">
        <v>5205521</v>
      </c>
      <c r="C68" s="13" t="n">
        <v>2015</v>
      </c>
      <c r="D68" s="14" t="n">
        <f aca="false">E68+F68</f>
        <v>11918872.09</v>
      </c>
      <c r="E68" s="15" t="n">
        <v>1156903.52</v>
      </c>
      <c r="F68" s="15" t="n">
        <v>10761968.57</v>
      </c>
      <c r="G68" s="16" t="n">
        <f aca="false">VLOOKUP(A68,FUNDEB_ValoresCertif2015!$A$2:$C$300,3,)</f>
        <v>1607355.66</v>
      </c>
      <c r="H68" s="14" t="n">
        <f aca="false">IFERROR(VLOOKUP(A68,Valores_MDE_2015!$A$2:$E$300,5,),0)</f>
        <v>0</v>
      </c>
      <c r="I68" s="15" t="n">
        <f aca="false">J68-H68</f>
        <v>4247863.78</v>
      </c>
      <c r="J68" s="15" t="n">
        <v>4247863.78</v>
      </c>
      <c r="K68" s="15" t="n">
        <f aca="false">VLOOKUP(A68,FUNDEB_ValoresCertif2015!$A$2:$K$300,5,)</f>
        <v>1207483.2</v>
      </c>
      <c r="L68" s="16" t="n">
        <f aca="false">VLOOKUP(A68,FUNDEB_ValoresCertif2015!$A$2:$K$300,6,)</f>
        <v>467702.52</v>
      </c>
      <c r="M68" s="17" t="n">
        <v>-47991.93</v>
      </c>
      <c r="N68" s="18" t="n">
        <v>36.04</v>
      </c>
      <c r="O68" s="1"/>
    </row>
    <row r="69" customFormat="false" ht="13.8" hidden="false" customHeight="false" outlineLevel="0" collapsed="false">
      <c r="A69" s="11" t="n">
        <v>63</v>
      </c>
      <c r="B69" s="12" t="n">
        <v>5205703</v>
      </c>
      <c r="C69" s="13" t="n">
        <v>2015</v>
      </c>
      <c r="D69" s="14" t="n">
        <f aca="false">E69+F69</f>
        <v>9786873.86</v>
      </c>
      <c r="E69" s="15" t="n">
        <v>414430.01</v>
      </c>
      <c r="F69" s="15" t="n">
        <v>9372443.85</v>
      </c>
      <c r="G69" s="16" t="n">
        <f aca="false">VLOOKUP(A69,FUNDEB_ValoresCertif2015!$A$2:$C$300,3,)</f>
        <v>781192.49</v>
      </c>
      <c r="H69" s="14" t="n">
        <f aca="false">IFERROR(VLOOKUP(A69,Valores_MDE_2015!$A$2:$E$300,5,),0)</f>
        <v>33577.98</v>
      </c>
      <c r="I69" s="15" t="n">
        <f aca="false">J69-H69</f>
        <v>1741320.3</v>
      </c>
      <c r="J69" s="15" t="n">
        <v>1774898.28</v>
      </c>
      <c r="K69" s="15" t="n">
        <f aca="false">VLOOKUP(A69,FUNDEB_ValoresCertif2015!$A$2:$K$300,5,)</f>
        <v>614547.29</v>
      </c>
      <c r="L69" s="16" t="n">
        <f aca="false">VLOOKUP(A69,FUNDEB_ValoresCertif2015!$A$2:$K$300,6,)</f>
        <v>134626.48</v>
      </c>
      <c r="M69" s="17" t="n">
        <v>-930767.38</v>
      </c>
      <c r="N69" s="18" t="n">
        <v>27.65</v>
      </c>
      <c r="O69" s="1"/>
    </row>
    <row r="70" customFormat="false" ht="13.8" hidden="false" customHeight="false" outlineLevel="0" collapsed="false">
      <c r="A70" s="11" t="n">
        <v>64</v>
      </c>
      <c r="B70" s="12" t="n">
        <v>5205802</v>
      </c>
      <c r="C70" s="13" t="n">
        <v>2015</v>
      </c>
      <c r="D70" s="14" t="n">
        <f aca="false">E70+F70</f>
        <v>15592075.75</v>
      </c>
      <c r="E70" s="15" t="n">
        <v>1221520.19</v>
      </c>
      <c r="F70" s="15" t="n">
        <v>14370555.56</v>
      </c>
      <c r="G70" s="16" t="n">
        <f aca="false">VLOOKUP(A70,FUNDEB_ValoresCertif2015!$A$2:$C$300,3,)</f>
        <v>3279563.9</v>
      </c>
      <c r="H70" s="14" t="n">
        <f aca="false">IFERROR(VLOOKUP(A70,Valores_MDE_2015!$A$2:$E$300,5,),0)</f>
        <v>0</v>
      </c>
      <c r="I70" s="15" t="n">
        <f aca="false">J70-H70</f>
        <v>5585596.75</v>
      </c>
      <c r="J70" s="15" t="n">
        <v>5585596.75</v>
      </c>
      <c r="K70" s="15" t="n">
        <f aca="false">VLOOKUP(A70,FUNDEB_ValoresCertif2015!$A$2:$K$300,5,)</f>
        <v>3053146.99</v>
      </c>
      <c r="L70" s="16" t="n">
        <f aca="false">VLOOKUP(A70,FUNDEB_ValoresCertif2015!$A$2:$K$300,6,)</f>
        <v>424170.73</v>
      </c>
      <c r="M70" s="17" t="n">
        <v>612186.97</v>
      </c>
      <c r="N70" s="18" t="n">
        <v>31.9</v>
      </c>
      <c r="O70" s="1"/>
    </row>
    <row r="71" customFormat="false" ht="13.8" hidden="false" customHeight="false" outlineLevel="0" collapsed="false">
      <c r="A71" s="11" t="n">
        <v>65</v>
      </c>
      <c r="B71" s="12" t="n">
        <v>5205901</v>
      </c>
      <c r="C71" s="13" t="n">
        <v>2015</v>
      </c>
      <c r="D71" s="14" t="n">
        <f aca="false">E71+F71</f>
        <v>21452358.27</v>
      </c>
      <c r="E71" s="15" t="n">
        <v>1046361.46</v>
      </c>
      <c r="F71" s="15" t="n">
        <v>20405996.81</v>
      </c>
      <c r="G71" s="16" t="n">
        <f aca="false">VLOOKUP(A71,FUNDEB_ValoresCertif2015!$A$2:$C$300,3,)</f>
        <v>3565030.96</v>
      </c>
      <c r="H71" s="14" t="n">
        <f aca="false">IFERROR(VLOOKUP(A71,Valores_MDE_2015!$A$2:$E$300,5,),0)</f>
        <v>380656.4</v>
      </c>
      <c r="I71" s="15" t="n">
        <f aca="false">J71-H71</f>
        <v>6691523.36</v>
      </c>
      <c r="J71" s="15" t="n">
        <v>7072179.76</v>
      </c>
      <c r="K71" s="15" t="n">
        <f aca="false">VLOOKUP(A71,FUNDEB_ValoresCertif2015!$A$2:$K$300,5,)</f>
        <v>2883792</v>
      </c>
      <c r="L71" s="16" t="n">
        <f aca="false">VLOOKUP(A71,FUNDEB_ValoresCertif2015!$A$2:$K$300,6,)</f>
        <v>682441.01</v>
      </c>
      <c r="M71" s="17" t="n">
        <v>-432114.85</v>
      </c>
      <c r="N71" s="18" t="n">
        <v>34.98</v>
      </c>
      <c r="O71" s="1"/>
    </row>
    <row r="72" customFormat="false" ht="13.8" hidden="false" customHeight="false" outlineLevel="0" collapsed="false">
      <c r="A72" s="11" t="n">
        <v>66</v>
      </c>
      <c r="B72" s="12" t="n">
        <v>5206206</v>
      </c>
      <c r="C72" s="13" t="n">
        <v>2015</v>
      </c>
      <c r="D72" s="14" t="n">
        <f aca="false">E72+F72</f>
        <v>93456529.15</v>
      </c>
      <c r="E72" s="15" t="n">
        <v>20434267.43</v>
      </c>
      <c r="F72" s="15" t="n">
        <v>73022261.72</v>
      </c>
      <c r="G72" s="16" t="n">
        <f aca="false">VLOOKUP(A72,FUNDEB_ValoresCertif2015!$A$2:$C$300,3,)</f>
        <v>33387023.47</v>
      </c>
      <c r="H72" s="14" t="n">
        <f aca="false">IFERROR(VLOOKUP(A72,Valores_MDE_2015!$A$2:$E$300,5,),0)</f>
        <v>174511.18</v>
      </c>
      <c r="I72" s="15" t="n">
        <f aca="false">J72-H72</f>
        <v>50707481.01</v>
      </c>
      <c r="J72" s="15" t="n">
        <v>50881992.19</v>
      </c>
      <c r="K72" s="15" t="n">
        <f aca="false">VLOOKUP(A72,FUNDEB_ValoresCertif2015!$A$2:$K$300,5,)</f>
        <v>26718399.53</v>
      </c>
      <c r="L72" s="16" t="n">
        <f aca="false">VLOOKUP(A72,FUNDEB_ValoresCertif2015!$A$2:$K$300,6,)</f>
        <v>7649433.12</v>
      </c>
      <c r="M72" s="17" t="n">
        <v>26777314.57</v>
      </c>
      <c r="N72" s="18" t="n">
        <v>25.79</v>
      </c>
      <c r="O72" s="1"/>
    </row>
    <row r="73" customFormat="false" ht="13.8" hidden="false" customHeight="false" outlineLevel="0" collapsed="false">
      <c r="A73" s="11" t="n">
        <v>67</v>
      </c>
      <c r="B73" s="12" t="n">
        <v>5206305</v>
      </c>
      <c r="C73" s="13" t="n">
        <v>2015</v>
      </c>
      <c r="D73" s="14" t="n">
        <f aca="false">E73+F73</f>
        <v>9813323.18</v>
      </c>
      <c r="E73" s="15" t="n">
        <v>445219.56</v>
      </c>
      <c r="F73" s="15" t="n">
        <v>9368103.62</v>
      </c>
      <c r="G73" s="16" t="n">
        <f aca="false">VLOOKUP(A73,FUNDEB_ValoresCertif2015!$A$2:$C$300,3,)</f>
        <v>2088667.01</v>
      </c>
      <c r="H73" s="14" t="n">
        <f aca="false">IFERROR(VLOOKUP(A73,Valores_MDE_2015!$A$2:$E$300,5,),0)</f>
        <v>0</v>
      </c>
      <c r="I73" s="15" t="n">
        <f aca="false">J73-H73</f>
        <v>3595649.62</v>
      </c>
      <c r="J73" s="15" t="n">
        <v>3595649.62</v>
      </c>
      <c r="K73" s="15" t="n">
        <f aca="false">VLOOKUP(A73,FUNDEB_ValoresCertif2015!$A$2:$K$300,5,)</f>
        <v>1695823.25</v>
      </c>
      <c r="L73" s="16" t="n">
        <f aca="false">VLOOKUP(A73,FUNDEB_ValoresCertif2015!$A$2:$K$300,6,)</f>
        <v>556297.72</v>
      </c>
      <c r="M73" s="17" t="n">
        <v>494544.95</v>
      </c>
      <c r="N73" s="18" t="n">
        <v>31.6</v>
      </c>
      <c r="O73" s="1"/>
    </row>
    <row r="74" customFormat="false" ht="13.8" hidden="false" customHeight="false" outlineLevel="0" collapsed="false">
      <c r="A74" s="11" t="n">
        <v>68</v>
      </c>
      <c r="B74" s="19" t="n">
        <v>5206404</v>
      </c>
      <c r="C74" s="13" t="n">
        <v>2015</v>
      </c>
      <c r="D74" s="14" t="n">
        <f aca="false">E74+F74</f>
        <v>33042297.12</v>
      </c>
      <c r="E74" s="15" t="n">
        <v>6521984</v>
      </c>
      <c r="F74" s="15" t="n">
        <v>26520313.12</v>
      </c>
      <c r="G74" s="16" t="n">
        <f aca="false">VLOOKUP(A74,FUNDEB_ValoresCertif2015!$A$2:$C$300,3,)</f>
        <v>5804759.3</v>
      </c>
      <c r="H74" s="14" t="n">
        <f aca="false">IFERROR(VLOOKUP(A74,Valores_MDE_2015!$A$2:$E$300,5,),0)</f>
        <v>0</v>
      </c>
      <c r="I74" s="15" t="n">
        <f aca="false">J74-H74</f>
        <v>15411087.04</v>
      </c>
      <c r="J74" s="15" t="n">
        <v>15411087.04</v>
      </c>
      <c r="K74" s="15" t="n">
        <f aca="false">VLOOKUP(A74,FUNDEB_ValoresCertif2015!$A$2:$K$300,5,)</f>
        <v>4029118.53</v>
      </c>
      <c r="L74" s="16" t="n">
        <f aca="false">VLOOKUP(A74,FUNDEB_ValoresCertif2015!$A$2:$K$300,6,)</f>
        <v>614308.29</v>
      </c>
      <c r="M74" s="17" t="n">
        <v>2119977.58</v>
      </c>
      <c r="N74" s="18" t="n">
        <v>40.22</v>
      </c>
      <c r="O74" s="1"/>
    </row>
    <row r="75" customFormat="false" ht="13.8" hidden="false" customHeight="false" outlineLevel="0" collapsed="false">
      <c r="A75" s="11" t="n">
        <v>69</v>
      </c>
      <c r="B75" s="12" t="n">
        <v>5206503</v>
      </c>
      <c r="C75" s="13" t="n">
        <v>2015</v>
      </c>
      <c r="D75" s="14" t="n">
        <f aca="false">E75+F75</f>
        <v>9510083.19</v>
      </c>
      <c r="E75" s="15" t="n">
        <v>296478.93</v>
      </c>
      <c r="F75" s="15" t="n">
        <v>9213604.26</v>
      </c>
      <c r="G75" s="16" t="n">
        <f aca="false">VLOOKUP(A75,FUNDEB_ValoresCertif2015!$A$2:$C$300,3,)</f>
        <v>673768.58</v>
      </c>
      <c r="H75" s="14" t="n">
        <f aca="false">IFERROR(VLOOKUP(A75,Valores_MDE_2015!$A$2:$E$300,5,),0)</f>
        <v>39377.57</v>
      </c>
      <c r="I75" s="15" t="n">
        <f aca="false">J75-H75</f>
        <v>1689396.58</v>
      </c>
      <c r="J75" s="15" t="n">
        <v>1728774.15</v>
      </c>
      <c r="K75" s="15" t="n">
        <f aca="false">VLOOKUP(A75,FUNDEB_ValoresCertif2015!$A$2:$K$300,5,)</f>
        <v>494368.74</v>
      </c>
      <c r="L75" s="16" t="n">
        <f aca="false">VLOOKUP(A75,FUNDEB_ValoresCertif2015!$A$2:$K$300,6,)</f>
        <v>186530.63</v>
      </c>
      <c r="M75" s="17" t="n">
        <v>-1056466.56</v>
      </c>
      <c r="N75" s="18" t="n">
        <v>29.29</v>
      </c>
      <c r="O75" s="1"/>
    </row>
    <row r="76" customFormat="false" ht="13.8" hidden="false" customHeight="false" outlineLevel="0" collapsed="false">
      <c r="A76" s="11" t="n">
        <v>70</v>
      </c>
      <c r="B76" s="12" t="n">
        <v>5206602</v>
      </c>
      <c r="C76" s="13" t="n">
        <v>2015</v>
      </c>
      <c r="D76" s="14" t="n">
        <f aca="false">E76+F76</f>
        <v>9991634.47</v>
      </c>
      <c r="E76" s="15" t="n">
        <v>617965.12</v>
      </c>
      <c r="F76" s="15" t="n">
        <v>9373669.35</v>
      </c>
      <c r="G76" s="16" t="n">
        <f aca="false">VLOOKUP(A76,FUNDEB_ValoresCertif2015!$A$2:$C$300,3,)</f>
        <v>335029.34</v>
      </c>
      <c r="H76" s="14" t="n">
        <f aca="false">IFERROR(VLOOKUP(A76,Valores_MDE_2015!$A$2:$E$300,5,),0)</f>
        <v>601961.79</v>
      </c>
      <c r="I76" s="15" t="n">
        <f aca="false">J76-H76</f>
        <v>783100.25</v>
      </c>
      <c r="J76" s="15" t="n">
        <v>1385062.04</v>
      </c>
      <c r="K76" s="15" t="n">
        <f aca="false">VLOOKUP(A76,FUNDEB_ValoresCertif2015!$A$2:$K$300,5,)</f>
        <v>335581.77</v>
      </c>
      <c r="L76" s="16" t="n">
        <f aca="false">VLOOKUP(A76,FUNDEB_ValoresCertif2015!$A$2:$K$300,6,)</f>
        <v>7097.82</v>
      </c>
      <c r="M76" s="17" t="n">
        <v>-1399073.58</v>
      </c>
      <c r="N76" s="18" t="n">
        <v>27.86</v>
      </c>
      <c r="O76" s="1"/>
    </row>
    <row r="77" customFormat="false" ht="13.8" hidden="false" customHeight="false" outlineLevel="0" collapsed="false">
      <c r="A77" s="11" t="n">
        <v>71</v>
      </c>
      <c r="B77" s="12" t="n">
        <v>5206701</v>
      </c>
      <c r="C77" s="13" t="n">
        <v>2015</v>
      </c>
      <c r="D77" s="14" t="n">
        <f aca="false">E77+F77</f>
        <v>10597638.45</v>
      </c>
      <c r="E77" s="15" t="n">
        <v>104497.16</v>
      </c>
      <c r="F77" s="15" t="n">
        <v>10493141.29</v>
      </c>
      <c r="G77" s="16" t="n">
        <f aca="false">VLOOKUP(A77,FUNDEB_ValoresCertif2015!$A$2:$C$300,3,)</f>
        <v>1069745.67</v>
      </c>
      <c r="H77" s="14" t="n">
        <f aca="false">IFERROR(VLOOKUP(A77,Valores_MDE_2015!$A$2:$E$300,5,),0)</f>
        <v>0</v>
      </c>
      <c r="I77" s="15" t="n">
        <f aca="false">J77-H77</f>
        <v>1705231.02</v>
      </c>
      <c r="J77" s="15" t="n">
        <v>1705231.02</v>
      </c>
      <c r="K77" s="15" t="n">
        <f aca="false">VLOOKUP(A77,FUNDEB_ValoresCertif2015!$A$2:$K$300,5,)</f>
        <v>823765.67</v>
      </c>
      <c r="L77" s="16" t="n">
        <f aca="false">VLOOKUP(A77,FUNDEB_ValoresCertif2015!$A$2:$K$300,6,)</f>
        <v>260975.14</v>
      </c>
      <c r="M77" s="17" t="n">
        <v>-781328.66</v>
      </c>
      <c r="N77" s="18" t="n">
        <v>23.46</v>
      </c>
      <c r="O77" s="1"/>
    </row>
    <row r="78" customFormat="false" ht="13.8" hidden="false" customHeight="false" outlineLevel="0" collapsed="false">
      <c r="A78" s="11" t="n">
        <v>72</v>
      </c>
      <c r="B78" s="12" t="n">
        <v>5206800</v>
      </c>
      <c r="C78" s="13" t="n">
        <v>2015</v>
      </c>
      <c r="D78" s="14" t="n">
        <f aca="false">E78+F78</f>
        <v>10131731.83</v>
      </c>
      <c r="E78" s="15" t="n">
        <v>1209172.63</v>
      </c>
      <c r="F78" s="15" t="n">
        <v>8922559.2</v>
      </c>
      <c r="G78" s="16" t="n">
        <f aca="false">VLOOKUP(A78,FUNDEB_ValoresCertif2015!$A$2:$C$300,3,)</f>
        <v>966440.55</v>
      </c>
      <c r="H78" s="14" t="n">
        <f aca="false">IFERROR(VLOOKUP(A78,Valores_MDE_2015!$A$2:$E$300,5,),0)</f>
        <v>25652.61</v>
      </c>
      <c r="I78" s="15" t="n">
        <f aca="false">J78-H78</f>
        <v>1867245.93</v>
      </c>
      <c r="J78" s="15" t="n">
        <v>1892898.54</v>
      </c>
      <c r="K78" s="15" t="n">
        <f aca="false">VLOOKUP(A78,FUNDEB_ValoresCertif2015!$A$2:$K$300,5,)</f>
        <v>874069.75</v>
      </c>
      <c r="L78" s="16" t="n">
        <f aca="false">VLOOKUP(A78,FUNDEB_ValoresCertif2015!$A$2:$K$300,6,)</f>
        <v>125646.41</v>
      </c>
      <c r="M78" s="17" t="n">
        <v>-677285.47</v>
      </c>
      <c r="N78" s="18" t="n">
        <v>25.37</v>
      </c>
      <c r="O78" s="1"/>
    </row>
    <row r="79" customFormat="false" ht="13.8" hidden="false" customHeight="false" outlineLevel="0" collapsed="false">
      <c r="A79" s="11" t="n">
        <v>73</v>
      </c>
      <c r="B79" s="12" t="n">
        <v>5206909</v>
      </c>
      <c r="C79" s="13" t="n">
        <v>2015</v>
      </c>
      <c r="D79" s="14" t="n">
        <f aca="false">E79+F79</f>
        <v>16418088.29</v>
      </c>
      <c r="E79" s="15" t="n">
        <v>381949.11</v>
      </c>
      <c r="F79" s="15" t="n">
        <v>16036139.18</v>
      </c>
      <c r="G79" s="16" t="n">
        <f aca="false">VLOOKUP(A79,FUNDEB_ValoresCertif2015!$A$2:$C$300,3,)</f>
        <v>622286.09</v>
      </c>
      <c r="H79" s="14" t="n">
        <f aca="false">IFERROR(VLOOKUP(A79,Valores_MDE_2015!$A$2:$E$300,5,),0)</f>
        <v>136577.72</v>
      </c>
      <c r="I79" s="15" t="n">
        <f aca="false">J79-H79</f>
        <v>2377368.88</v>
      </c>
      <c r="J79" s="15" t="n">
        <v>2513946.6</v>
      </c>
      <c r="K79" s="15" t="n">
        <f aca="false">VLOOKUP(A79,FUNDEB_ValoresCertif2015!$A$2:$K$300,5,)</f>
        <v>600175.95</v>
      </c>
      <c r="L79" s="16" t="n">
        <f aca="false">VLOOKUP(A79,FUNDEB_ValoresCertif2015!$A$2:$K$300,6,)</f>
        <v>96012.52</v>
      </c>
      <c r="M79" s="17" t="n">
        <v>-2188157.19</v>
      </c>
      <c r="N79" s="18" t="n">
        <v>28.64</v>
      </c>
      <c r="O79" s="1"/>
    </row>
    <row r="80" customFormat="false" ht="13.8" hidden="false" customHeight="false" outlineLevel="0" collapsed="false">
      <c r="A80" s="11" t="n">
        <v>74</v>
      </c>
      <c r="B80" s="12" t="n">
        <v>5207105</v>
      </c>
      <c r="C80" s="13" t="n">
        <v>2015</v>
      </c>
      <c r="D80" s="14" t="n">
        <f aca="false">E80+F80</f>
        <v>9686551.94</v>
      </c>
      <c r="E80" s="15" t="n">
        <v>381840.89</v>
      </c>
      <c r="F80" s="15" t="n">
        <v>9304711.05</v>
      </c>
      <c r="G80" s="16" t="n">
        <f aca="false">VLOOKUP(A80,FUNDEB_ValoresCertif2015!$A$2:$C$300,3,)</f>
        <v>425851.6</v>
      </c>
      <c r="H80" s="14" t="n">
        <f aca="false">IFERROR(VLOOKUP(A80,Valores_MDE_2015!$A$2:$E$300,5,),0)</f>
        <v>74495.34</v>
      </c>
      <c r="I80" s="15" t="n">
        <f aca="false">J80-H80</f>
        <v>1128296.38</v>
      </c>
      <c r="J80" s="15" t="n">
        <v>1202791.72</v>
      </c>
      <c r="K80" s="15" t="n">
        <f aca="false">VLOOKUP(A80,FUNDEB_ValoresCertif2015!$A$2:$K$300,5,)</f>
        <v>300814.03</v>
      </c>
      <c r="L80" s="16" t="n">
        <f aca="false">VLOOKUP(A80,FUNDEB_ValoresCertif2015!$A$2:$K$300,6,)</f>
        <v>84034.7</v>
      </c>
      <c r="M80" s="17" t="n">
        <v>-1287491.19</v>
      </c>
      <c r="N80" s="18" t="n">
        <v>25.71</v>
      </c>
      <c r="O80" s="1"/>
    </row>
    <row r="81" customFormat="false" ht="13.8" hidden="false" customHeight="false" outlineLevel="0" collapsed="false">
      <c r="A81" s="11" t="n">
        <v>75</v>
      </c>
      <c r="B81" s="12" t="n">
        <v>5208301</v>
      </c>
      <c r="C81" s="13" t="n">
        <v>2015</v>
      </c>
      <c r="D81" s="14" t="n">
        <f aca="false">E81+F81</f>
        <v>10560737.04</v>
      </c>
      <c r="E81" s="15" t="n">
        <v>1443000.67</v>
      </c>
      <c r="F81" s="15" t="n">
        <v>9117736.37</v>
      </c>
      <c r="G81" s="16" t="n">
        <f aca="false">VLOOKUP(A81,FUNDEB_ValoresCertif2015!$A$2:$C$300,3,)</f>
        <v>2548531.16</v>
      </c>
      <c r="H81" s="14" t="n">
        <f aca="false">IFERROR(VLOOKUP(A81,Valores_MDE_2015!$A$2:$E$300,5,),0)</f>
        <v>24883.74</v>
      </c>
      <c r="I81" s="15" t="n">
        <f aca="false">J81-H81</f>
        <v>3861171.91</v>
      </c>
      <c r="J81" s="15" t="n">
        <v>3886055.65</v>
      </c>
      <c r="K81" s="15" t="n">
        <f aca="false">VLOOKUP(A81,FUNDEB_ValoresCertif2015!$A$2:$K$300,5,)</f>
        <v>1544725.78</v>
      </c>
      <c r="L81" s="16" t="n">
        <f aca="false">VLOOKUP(A81,FUNDEB_ValoresCertif2015!$A$2:$K$300,6,)</f>
        <v>1040982.7</v>
      </c>
      <c r="M81" s="17" t="n">
        <v>1093792.5</v>
      </c>
      <c r="N81" s="18" t="n">
        <v>26.44</v>
      </c>
      <c r="O81" s="1"/>
    </row>
    <row r="82" customFormat="false" ht="13.8" hidden="false" customHeight="false" outlineLevel="0" collapsed="false">
      <c r="A82" s="11" t="n">
        <v>76</v>
      </c>
      <c r="B82" s="12" t="n">
        <v>5207253</v>
      </c>
      <c r="C82" s="13" t="n">
        <v>2015</v>
      </c>
      <c r="D82" s="14" t="n">
        <f aca="false">E82+F82</f>
        <v>15499576.59</v>
      </c>
      <c r="E82" s="15" t="n">
        <v>1491309.81</v>
      </c>
      <c r="F82" s="15" t="n">
        <v>14008266.78</v>
      </c>
      <c r="G82" s="16" t="n">
        <f aca="false">VLOOKUP(A82,FUNDEB_ValoresCertif2015!$A$2:$C$300,3,)</f>
        <v>2156750.26</v>
      </c>
      <c r="H82" s="14" t="n">
        <f aca="false">IFERROR(VLOOKUP(A82,Valores_MDE_2015!$A$2:$E$300,5,),0)</f>
        <v>0</v>
      </c>
      <c r="I82" s="15" t="n">
        <f aca="false">J82-H82</f>
        <v>5244829.18</v>
      </c>
      <c r="J82" s="15" t="n">
        <v>5244829.18</v>
      </c>
      <c r="K82" s="15" t="n">
        <f aca="false">VLOOKUP(A82,FUNDEB_ValoresCertif2015!$A$2:$K$300,5,)</f>
        <v>2163511.12</v>
      </c>
      <c r="L82" s="16" t="n">
        <f aca="false">VLOOKUP(A82,FUNDEB_ValoresCertif2015!$A$2:$K$300,6,)</f>
        <v>20000</v>
      </c>
      <c r="M82" s="17" t="n">
        <v>-234238.67</v>
      </c>
      <c r="N82" s="18" t="n">
        <v>35.35</v>
      </c>
      <c r="O82" s="1"/>
    </row>
    <row r="83" customFormat="false" ht="13.8" hidden="false" customHeight="false" outlineLevel="0" collapsed="false">
      <c r="A83" s="11" t="n">
        <v>77</v>
      </c>
      <c r="B83" s="12" t="n">
        <v>5207352</v>
      </c>
      <c r="C83" s="13" t="n">
        <v>2015</v>
      </c>
      <c r="D83" s="14" t="n">
        <f aca="false">E83+F83</f>
        <v>18677595.45</v>
      </c>
      <c r="E83" s="15" t="n">
        <v>7143320.32</v>
      </c>
      <c r="F83" s="15" t="n">
        <v>11534275.13</v>
      </c>
      <c r="G83" s="16" t="n">
        <f aca="false">VLOOKUP(A83,FUNDEB_ValoresCertif2015!$A$2:$C$300,3,)</f>
        <v>2434886.5</v>
      </c>
      <c r="H83" s="14" t="n">
        <f aca="false">IFERROR(VLOOKUP(A83,Valores_MDE_2015!$A$2:$E$300,5,),0)</f>
        <v>38986.92</v>
      </c>
      <c r="I83" s="15" t="n">
        <f aca="false">J83-H83</f>
        <v>4974856.3</v>
      </c>
      <c r="J83" s="15" t="n">
        <v>5013843.22</v>
      </c>
      <c r="K83" s="15" t="n">
        <f aca="false">VLOOKUP(A83,FUNDEB_ValoresCertif2015!$A$2:$K$300,5,)</f>
        <v>2363072.13</v>
      </c>
      <c r="L83" s="16" t="n">
        <f aca="false">VLOOKUP(A83,FUNDEB_ValoresCertif2015!$A$2:$K$300,6,)</f>
        <v>52365.52</v>
      </c>
      <c r="M83" s="17" t="n">
        <v>284374.71</v>
      </c>
      <c r="N83" s="18" t="n">
        <v>25.32</v>
      </c>
      <c r="O83" s="1"/>
    </row>
    <row r="84" customFormat="false" ht="13.8" hidden="false" customHeight="false" outlineLevel="0" collapsed="false">
      <c r="A84" s="11" t="n">
        <v>78</v>
      </c>
      <c r="B84" s="12" t="n">
        <v>5207402</v>
      </c>
      <c r="C84" s="13" t="n">
        <v>2015</v>
      </c>
      <c r="D84" s="14" t="n">
        <f aca="false">E84+F84</f>
        <v>25710078.31</v>
      </c>
      <c r="E84" s="15" t="n">
        <v>4483440.32</v>
      </c>
      <c r="F84" s="15" t="n">
        <v>21226637.99</v>
      </c>
      <c r="G84" s="16" t="n">
        <f aca="false">VLOOKUP(A84,FUNDEB_ValoresCertif2015!$A$2:$C$300,3,)</f>
        <v>4203744.88</v>
      </c>
      <c r="H84" s="14" t="n">
        <f aca="false">IFERROR(VLOOKUP(A84,Valores_MDE_2015!$A$2:$E$300,5,),0)</f>
        <v>33165.9</v>
      </c>
      <c r="I84" s="15" t="n">
        <f aca="false">J84-H84</f>
        <v>7051382.64</v>
      </c>
      <c r="J84" s="15" t="n">
        <v>7084548.54</v>
      </c>
      <c r="K84" s="15" t="n">
        <f aca="false">VLOOKUP(A84,FUNDEB_ValoresCertif2015!$A$2:$K$300,5,)</f>
        <v>4542319.53</v>
      </c>
      <c r="L84" s="16" t="n">
        <f aca="false">VLOOKUP(A84,FUNDEB_ValoresCertif2015!$A$2:$K$300,6,)</f>
        <v>0</v>
      </c>
      <c r="M84" s="17" t="n">
        <v>95795.52</v>
      </c>
      <c r="N84" s="18" t="n">
        <v>27.18</v>
      </c>
      <c r="O84" s="1"/>
    </row>
    <row r="85" customFormat="false" ht="13.8" hidden="false" customHeight="false" outlineLevel="0" collapsed="false">
      <c r="A85" s="11" t="n">
        <v>79</v>
      </c>
      <c r="B85" s="12" t="n">
        <v>5207501</v>
      </c>
      <c r="C85" s="13" t="n">
        <v>2015</v>
      </c>
      <c r="D85" s="14" t="n">
        <f aca="false">E85+F85</f>
        <v>9519525.28</v>
      </c>
      <c r="E85" s="15" t="n">
        <v>454572.57</v>
      </c>
      <c r="F85" s="15" t="n">
        <v>9064952.71</v>
      </c>
      <c r="G85" s="16" t="n">
        <f aca="false">VLOOKUP(A85,FUNDEB_ValoresCertif2015!$A$2:$C$300,3,)</f>
        <v>1714434.35</v>
      </c>
      <c r="H85" s="14" t="n">
        <f aca="false">IFERROR(VLOOKUP(A85,Valores_MDE_2015!$A$2:$E$300,5,),0)</f>
        <v>3297.9</v>
      </c>
      <c r="I85" s="15" t="n">
        <f aca="false">J85-H85</f>
        <v>2526418.94</v>
      </c>
      <c r="J85" s="15" t="n">
        <v>2529716.84</v>
      </c>
      <c r="K85" s="15" t="n">
        <f aca="false">VLOOKUP(A85,FUNDEB_ValoresCertif2015!$A$2:$K$300,5,)</f>
        <v>1315920.13</v>
      </c>
      <c r="L85" s="16" t="n">
        <f aca="false">VLOOKUP(A85,FUNDEB_ValoresCertif2015!$A$2:$K$300,6,)</f>
        <v>402825.81</v>
      </c>
      <c r="M85" s="17" t="n">
        <v>27972.36</v>
      </c>
      <c r="N85" s="18" t="n">
        <v>26.28</v>
      </c>
      <c r="O85" s="1"/>
    </row>
    <row r="86" customFormat="false" ht="13.8" hidden="false" customHeight="false" outlineLevel="0" collapsed="false">
      <c r="A86" s="11" t="n">
        <v>80</v>
      </c>
      <c r="B86" s="12" t="n">
        <v>5207535</v>
      </c>
      <c r="C86" s="13" t="n">
        <v>2015</v>
      </c>
      <c r="D86" s="14" t="n">
        <f aca="false">E86+F86</f>
        <v>11217873.12</v>
      </c>
      <c r="E86" s="15" t="n">
        <v>830790.34</v>
      </c>
      <c r="F86" s="15" t="n">
        <v>10387082.78</v>
      </c>
      <c r="G86" s="16" t="n">
        <f aca="false">VLOOKUP(A86,FUNDEB_ValoresCertif2015!$A$2:$C$300,3,)</f>
        <v>2243653.81</v>
      </c>
      <c r="H86" s="14" t="n">
        <f aca="false">IFERROR(VLOOKUP(A86,Valores_MDE_2015!$A$2:$E$300,5,),0)</f>
        <v>28422.08</v>
      </c>
      <c r="I86" s="15" t="n">
        <f aca="false">J86-H86</f>
        <v>3615555.4</v>
      </c>
      <c r="J86" s="15" t="n">
        <v>3643977.48</v>
      </c>
      <c r="K86" s="15" t="n">
        <f aca="false">VLOOKUP(A86,FUNDEB_ValoresCertif2015!$A$2:$K$300,5,)</f>
        <v>811807.15</v>
      </c>
      <c r="L86" s="16" t="n">
        <f aca="false">VLOOKUP(A86,FUNDEB_ValoresCertif2015!$A$2:$K$300,6,)</f>
        <v>752631.82</v>
      </c>
      <c r="M86" s="17" t="n">
        <v>1402837.46</v>
      </c>
      <c r="N86" s="18" t="n">
        <v>19.98</v>
      </c>
      <c r="O86" s="1"/>
    </row>
    <row r="87" customFormat="false" ht="13.8" hidden="false" customHeight="false" outlineLevel="0" collapsed="false">
      <c r="A87" s="11" t="n">
        <v>81</v>
      </c>
      <c r="B87" s="12" t="n">
        <v>5207600</v>
      </c>
      <c r="C87" s="13" t="n">
        <v>2015</v>
      </c>
      <c r="D87" s="14" t="n">
        <f aca="false">E87+F87</f>
        <v>10845193.78</v>
      </c>
      <c r="E87" s="15" t="n">
        <v>926481.74</v>
      </c>
      <c r="F87" s="15" t="n">
        <v>9918712.04</v>
      </c>
      <c r="G87" s="16" t="n">
        <f aca="false">VLOOKUP(A87,FUNDEB_ValoresCertif2015!$A$2:$C$300,3,)</f>
        <v>979280.85</v>
      </c>
      <c r="H87" s="14" t="n">
        <f aca="false">IFERROR(VLOOKUP(A87,Valores_MDE_2015!$A$2:$E$300,5,),0)</f>
        <v>4273.38</v>
      </c>
      <c r="I87" s="15" t="n">
        <f aca="false">J87-H87</f>
        <v>2779580.42</v>
      </c>
      <c r="J87" s="15" t="n">
        <v>2783853.8</v>
      </c>
      <c r="K87" s="15" t="n">
        <f aca="false">VLOOKUP(A87,FUNDEB_ValoresCertif2015!$A$2:$K$300,5,)</f>
        <v>829465.4</v>
      </c>
      <c r="L87" s="16" t="n">
        <f aca="false">VLOOKUP(A87,FUNDEB_ValoresCertif2015!$A$2:$K$300,6,)</f>
        <v>195267.21</v>
      </c>
      <c r="M87" s="17" t="n">
        <v>-684161.63</v>
      </c>
      <c r="N87" s="18" t="n">
        <v>31.98</v>
      </c>
      <c r="O87" s="1"/>
    </row>
    <row r="88" customFormat="false" ht="13.8" hidden="false" customHeight="false" outlineLevel="0" collapsed="false">
      <c r="A88" s="11" t="n">
        <v>82</v>
      </c>
      <c r="B88" s="12" t="n">
        <v>5207808</v>
      </c>
      <c r="C88" s="13" t="n">
        <v>2015</v>
      </c>
      <c r="D88" s="14" t="n">
        <f aca="false">E88+F88</f>
        <v>15902311.01</v>
      </c>
      <c r="E88" s="15" t="n">
        <v>1145019.92</v>
      </c>
      <c r="F88" s="15" t="n">
        <v>14757291.09</v>
      </c>
      <c r="G88" s="16" t="n">
        <f aca="false">VLOOKUP(A88,FUNDEB_ValoresCertif2015!$A$2:$C$300,3,)</f>
        <v>2530024</v>
      </c>
      <c r="H88" s="14" t="n">
        <f aca="false">IFERROR(VLOOKUP(A88,Valores_MDE_2015!$A$2:$E$300,5,),0)</f>
        <v>908099.5</v>
      </c>
      <c r="I88" s="15" t="n">
        <f aca="false">J88-H88</f>
        <v>3166247.67</v>
      </c>
      <c r="J88" s="15" t="n">
        <v>4074347.17</v>
      </c>
      <c r="K88" s="15" t="n">
        <f aca="false">VLOOKUP(A88,FUNDEB_ValoresCertif2015!$A$2:$K$300,5,)</f>
        <v>1807148.58</v>
      </c>
      <c r="L88" s="16" t="n">
        <f aca="false">VLOOKUP(A88,FUNDEB_ValoresCertif2015!$A$2:$K$300,6,)</f>
        <v>770196.18</v>
      </c>
      <c r="M88" s="17" t="n">
        <v>-230355.39</v>
      </c>
      <c r="N88" s="18" t="n">
        <v>27.07</v>
      </c>
      <c r="O88" s="1"/>
    </row>
    <row r="89" customFormat="false" ht="13.8" hidden="false" customHeight="false" outlineLevel="0" collapsed="false">
      <c r="A89" s="11" t="n">
        <v>83</v>
      </c>
      <c r="B89" s="12" t="n">
        <v>5207907</v>
      </c>
      <c r="C89" s="13" t="n">
        <v>2015</v>
      </c>
      <c r="D89" s="14" t="n">
        <f aca="false">E89+F89</f>
        <v>16911238.94</v>
      </c>
      <c r="E89" s="15" t="n">
        <v>852702.23</v>
      </c>
      <c r="F89" s="15" t="n">
        <v>16058536.71</v>
      </c>
      <c r="G89" s="16" t="n">
        <f aca="false">VLOOKUP(A89,FUNDEB_ValoresCertif2015!$A$2:$C$300,3,)</f>
        <v>6482341.73</v>
      </c>
      <c r="H89" s="14" t="n">
        <f aca="false">IFERROR(VLOOKUP(A89,Valores_MDE_2015!$A$2:$E$300,5,),0)</f>
        <v>0</v>
      </c>
      <c r="I89" s="15" t="n">
        <f aca="false">J89-H89</f>
        <v>9807666.55</v>
      </c>
      <c r="J89" s="15" t="n">
        <v>9807666.55</v>
      </c>
      <c r="K89" s="15" t="n">
        <f aca="false">VLOOKUP(A89,FUNDEB_ValoresCertif2015!$A$2:$K$300,5,)</f>
        <v>4152754.28</v>
      </c>
      <c r="L89" s="16" t="n">
        <f aca="false">VLOOKUP(A89,FUNDEB_ValoresCertif2015!$A$2:$K$300,6,)</f>
        <v>2688724.73</v>
      </c>
      <c r="M89" s="17" t="n">
        <v>4573660.96</v>
      </c>
      <c r="N89" s="18" t="n">
        <v>30.95</v>
      </c>
      <c r="O89" s="1"/>
    </row>
    <row r="90" customFormat="false" ht="13.8" hidden="false" customHeight="false" outlineLevel="0" collapsed="false">
      <c r="A90" s="11" t="n">
        <v>84</v>
      </c>
      <c r="B90" s="12" t="n">
        <v>5208004</v>
      </c>
      <c r="C90" s="13" t="n">
        <v>2015</v>
      </c>
      <c r="D90" s="14" t="n">
        <f aca="false">E90+F90</f>
        <v>97594470.69</v>
      </c>
      <c r="E90" s="15" t="n">
        <v>27285690.74</v>
      </c>
      <c r="F90" s="15" t="n">
        <v>70308779.95</v>
      </c>
      <c r="G90" s="16" t="n">
        <f aca="false">VLOOKUP(A90,FUNDEB_ValoresCertif2015!$A$2:$C$300,3,)</f>
        <v>45958473.77</v>
      </c>
      <c r="H90" s="14" t="n">
        <f aca="false">IFERROR(VLOOKUP(A90,Valores_MDE_2015!$A$2:$E$300,5,),0)</f>
        <v>38047991.15</v>
      </c>
      <c r="I90" s="15" t="n">
        <f aca="false">J90-H90</f>
        <v>16303730.49</v>
      </c>
      <c r="J90" s="15" t="n">
        <v>54351721.64</v>
      </c>
      <c r="K90" s="15" t="n">
        <f aca="false">VLOOKUP(A90,FUNDEB_ValoresCertif2015!$A$2:$K$300,5,)</f>
        <v>37494252.99</v>
      </c>
      <c r="L90" s="16" t="n">
        <f aca="false">VLOOKUP(A90,FUNDEB_ValoresCertif2015!$A$2:$K$300,6,)</f>
        <v>7714434.4</v>
      </c>
      <c r="M90" s="17" t="n">
        <v>34678281.37</v>
      </c>
      <c r="N90" s="18" t="n">
        <v>20.16</v>
      </c>
      <c r="O90" s="1"/>
    </row>
    <row r="91" customFormat="false" ht="13.8" hidden="false" customHeight="false" outlineLevel="0" collapsed="false">
      <c r="A91" s="11" t="n">
        <v>85</v>
      </c>
      <c r="B91" s="12" t="n">
        <v>5208103</v>
      </c>
      <c r="C91" s="13" t="n">
        <v>2015</v>
      </c>
      <c r="D91" s="14" t="n">
        <f aca="false">E91+F91</f>
        <v>9677148.45</v>
      </c>
      <c r="E91" s="15" t="n">
        <v>310998.45</v>
      </c>
      <c r="F91" s="15" t="n">
        <v>9366150</v>
      </c>
      <c r="G91" s="16" t="n">
        <f aca="false">VLOOKUP(A91,FUNDEB_ValoresCertif2015!$A$2:$C$300,3,)</f>
        <v>1258875.45</v>
      </c>
      <c r="H91" s="14" t="n">
        <f aca="false">IFERROR(VLOOKUP(A91,Valores_MDE_2015!$A$2:$E$300,5,),0)</f>
        <v>0</v>
      </c>
      <c r="I91" s="15" t="n">
        <f aca="false">J91-H91</f>
        <v>2561076.84</v>
      </c>
      <c r="J91" s="15" t="n">
        <v>2561076.84</v>
      </c>
      <c r="K91" s="15" t="n">
        <f aca="false">VLOOKUP(A91,FUNDEB_ValoresCertif2015!$A$2:$K$300,5,)</f>
        <v>1053173.85</v>
      </c>
      <c r="L91" s="16" t="n">
        <f aca="false">VLOOKUP(A91,FUNDEB_ValoresCertif2015!$A$2:$K$300,6,)</f>
        <v>250889.64</v>
      </c>
      <c r="M91" s="17" t="n">
        <v>-413762.76</v>
      </c>
      <c r="N91" s="18" t="n">
        <v>30.74</v>
      </c>
      <c r="O91" s="1"/>
    </row>
    <row r="92" customFormat="false" ht="13.8" hidden="false" customHeight="false" outlineLevel="0" collapsed="false">
      <c r="A92" s="11" t="n">
        <v>475</v>
      </c>
      <c r="B92" s="12" t="n">
        <v>5208152</v>
      </c>
      <c r="C92" s="13" t="n">
        <v>2015</v>
      </c>
      <c r="D92" s="14" t="n">
        <f aca="false">E92+F92</f>
        <v>11600369.63</v>
      </c>
      <c r="E92" s="15" t="n">
        <v>527936.89</v>
      </c>
      <c r="F92" s="15" t="n">
        <v>11072432.74</v>
      </c>
      <c r="G92" s="16" t="n">
        <f aca="false">VLOOKUP(A92,FUNDEB_ValoresCertif2015!$A$2:$C$300,3,)</f>
        <v>2274839.09</v>
      </c>
      <c r="H92" s="14" t="n">
        <f aca="false">IFERROR(VLOOKUP(A92,Valores_MDE_2015!$A$2:$E$300,5,),0)</f>
        <v>3326.53</v>
      </c>
      <c r="I92" s="15" t="n">
        <f aca="false">J92-H92</f>
        <v>4401740.15</v>
      </c>
      <c r="J92" s="15" t="n">
        <v>4405066.68</v>
      </c>
      <c r="K92" s="15" t="n">
        <f aca="false">VLOOKUP(A92,FUNDEB_ValoresCertif2015!$A$2:$K$300,5,)</f>
        <v>2325769.65</v>
      </c>
      <c r="L92" s="16" t="n">
        <f aca="false">VLOOKUP(A92,FUNDEB_ValoresCertif2015!$A$2:$K$300,6,)</f>
        <v>2930.64</v>
      </c>
      <c r="M92" s="17" t="n">
        <v>274478.93</v>
      </c>
      <c r="N92" s="18" t="n">
        <v>35.61</v>
      </c>
      <c r="O92" s="1"/>
    </row>
    <row r="93" customFormat="false" ht="13.8" hidden="false" customHeight="false" outlineLevel="0" collapsed="false">
      <c r="A93" s="11" t="n">
        <v>86</v>
      </c>
      <c r="B93" s="12" t="n">
        <v>5208400</v>
      </c>
      <c r="C93" s="13" t="n">
        <v>2015</v>
      </c>
      <c r="D93" s="14" t="n">
        <f aca="false">E93+F93</f>
        <v>18348911.17</v>
      </c>
      <c r="E93" s="15" t="n">
        <v>1908239.44</v>
      </c>
      <c r="F93" s="15" t="n">
        <v>16440671.73</v>
      </c>
      <c r="G93" s="16" t="n">
        <f aca="false">VLOOKUP(A93,FUNDEB_ValoresCertif2015!$A$2:$C$300,3,)</f>
        <v>5304205.3</v>
      </c>
      <c r="H93" s="14" t="n">
        <f aca="false">IFERROR(VLOOKUP(A93,Valores_MDE_2015!$A$2:$E$300,5,),0)</f>
        <v>33026.18</v>
      </c>
      <c r="I93" s="15" t="n">
        <f aca="false">J93-H93</f>
        <v>6939795.66</v>
      </c>
      <c r="J93" s="15" t="n">
        <v>6972821.84</v>
      </c>
      <c r="K93" s="15" t="n">
        <f aca="false">VLOOKUP(A93,FUNDEB_ValoresCertif2015!$A$2:$K$300,5,)</f>
        <v>3818999.09</v>
      </c>
      <c r="L93" s="16" t="n">
        <f aca="false">VLOOKUP(A93,FUNDEB_ValoresCertif2015!$A$2:$K$300,6,)</f>
        <v>1349216.71</v>
      </c>
      <c r="M93" s="17" t="n">
        <v>2391820.88</v>
      </c>
      <c r="N93" s="18" t="n">
        <v>24.97</v>
      </c>
      <c r="O93" s="1"/>
    </row>
    <row r="94" customFormat="false" ht="13.8" hidden="false" customHeight="false" outlineLevel="0" collapsed="false">
      <c r="A94" s="11" t="n">
        <v>87</v>
      </c>
      <c r="B94" s="12" t="n">
        <v>5208509</v>
      </c>
      <c r="C94" s="13" t="n">
        <v>2015</v>
      </c>
      <c r="D94" s="14" t="n">
        <f aca="false">E94+F94</f>
        <v>10672580.03</v>
      </c>
      <c r="E94" s="15" t="n">
        <v>699968.15</v>
      </c>
      <c r="F94" s="15" t="n">
        <v>9972611.88</v>
      </c>
      <c r="G94" s="16" t="n">
        <f aca="false">VLOOKUP(A94,FUNDEB_ValoresCertif2015!$A$2:$C$300,3,)</f>
        <v>1790995.16</v>
      </c>
      <c r="H94" s="14" t="n">
        <f aca="false">IFERROR(VLOOKUP(A94,Valores_MDE_2015!$A$2:$E$300,5,),0)</f>
        <v>9456</v>
      </c>
      <c r="I94" s="15" t="n">
        <f aca="false">J94-H94</f>
        <v>3061592.39</v>
      </c>
      <c r="J94" s="15" t="n">
        <v>3071048.39</v>
      </c>
      <c r="K94" s="15" t="n">
        <f aca="false">VLOOKUP(A94,FUNDEB_ValoresCertif2015!$A$2:$K$300,5,)</f>
        <v>1322095.16</v>
      </c>
      <c r="L94" s="16" t="n">
        <f aca="false">VLOOKUP(A94,FUNDEB_ValoresCertif2015!$A$2:$K$300,6,)</f>
        <v>490005.34</v>
      </c>
      <c r="M94" s="17" t="n">
        <v>47157.52</v>
      </c>
      <c r="N94" s="18" t="n">
        <v>28.33</v>
      </c>
      <c r="O94" s="1"/>
    </row>
    <row r="95" customFormat="false" ht="13.8" hidden="false" customHeight="false" outlineLevel="0" collapsed="false">
      <c r="A95" s="11" t="n">
        <v>88</v>
      </c>
      <c r="B95" s="12" t="n">
        <v>5208608</v>
      </c>
      <c r="C95" s="13" t="n">
        <v>2015</v>
      </c>
      <c r="D95" s="14" t="n">
        <f aca="false">E95+F95</f>
        <v>82902978.96</v>
      </c>
      <c r="E95" s="15" t="n">
        <v>23868344.56</v>
      </c>
      <c r="F95" s="15" t="n">
        <v>59034634.4</v>
      </c>
      <c r="G95" s="16" t="n">
        <f aca="false">VLOOKUP(A95,FUNDEB_ValoresCertif2015!$A$2:$C$300,3,)</f>
        <v>21661594.44</v>
      </c>
      <c r="H95" s="14" t="n">
        <f aca="false">IFERROR(VLOOKUP(A95,Valores_MDE_2015!$A$2:$E$300,5,),0)</f>
        <v>1911660.43</v>
      </c>
      <c r="I95" s="15" t="n">
        <f aca="false">J95-H95</f>
        <v>33371732.27</v>
      </c>
      <c r="J95" s="15" t="n">
        <v>35283392.7</v>
      </c>
      <c r="K95" s="15" t="n">
        <f aca="false">VLOOKUP(A95,FUNDEB_ValoresCertif2015!$A$2:$K$300,5,)</f>
        <v>17176865.44</v>
      </c>
      <c r="L95" s="16" t="n">
        <f aca="false">VLOOKUP(A95,FUNDEB_ValoresCertif2015!$A$2:$K$300,6,)</f>
        <v>5776509.27</v>
      </c>
      <c r="M95" s="17" t="n">
        <v>20650613.53</v>
      </c>
      <c r="N95" s="18" t="n">
        <v>17.65</v>
      </c>
      <c r="O95" s="1"/>
    </row>
    <row r="96" customFormat="false" ht="13.8" hidden="false" customHeight="false" outlineLevel="0" collapsed="false">
      <c r="A96" s="11" t="n">
        <v>89</v>
      </c>
      <c r="B96" s="12" t="n">
        <v>5208707</v>
      </c>
      <c r="C96" s="13" t="n">
        <v>2015</v>
      </c>
      <c r="D96" s="14" t="n">
        <f aca="false">E96+F96</f>
        <v>2226571118.62</v>
      </c>
      <c r="E96" s="15" t="n">
        <v>1228897796.8</v>
      </c>
      <c r="F96" s="15" t="n">
        <v>997673321.82</v>
      </c>
      <c r="G96" s="16" t="n">
        <f aca="false">VLOOKUP(A96,FUNDEB_ValoresCertif2015!$A$2:$C$300,3,)</f>
        <v>337659300.86</v>
      </c>
      <c r="H96" s="14" t="n">
        <f aca="false">IFERROR(VLOOKUP(A96,Valores_MDE_2015!$A$2:$E$300,5,),0)</f>
        <v>9835470</v>
      </c>
      <c r="I96" s="15" t="n">
        <f aca="false">J96-H96</f>
        <v>736720126.94</v>
      </c>
      <c r="J96" s="15" t="n">
        <v>746555596.94</v>
      </c>
      <c r="K96" s="15" t="n">
        <f aca="false">VLOOKUP(A96,FUNDEB_ValoresCertif2015!$A$2:$K$300,5,)</f>
        <v>307809762.32</v>
      </c>
      <c r="L96" s="16" t="n">
        <f aca="false">VLOOKUP(A96,FUNDEB_ValoresCertif2015!$A$2:$K$300,6,)</f>
        <v>31292571.34</v>
      </c>
      <c r="M96" s="17" t="n">
        <v>148233696.89</v>
      </c>
      <c r="N96" s="18" t="n">
        <v>26.87</v>
      </c>
      <c r="O96" s="1"/>
    </row>
    <row r="97" customFormat="false" ht="13.8" hidden="false" customHeight="false" outlineLevel="0" collapsed="false">
      <c r="A97" s="11" t="n">
        <v>99</v>
      </c>
      <c r="B97" s="12" t="n">
        <v>5208806</v>
      </c>
      <c r="C97" s="13" t="n">
        <v>2015</v>
      </c>
      <c r="D97" s="14" t="n">
        <f aca="false">E97+F97</f>
        <v>46019122.36</v>
      </c>
      <c r="E97" s="15" t="n">
        <v>13827714.49</v>
      </c>
      <c r="F97" s="15" t="n">
        <v>32191407.87</v>
      </c>
      <c r="G97" s="16" t="n">
        <f aca="false">VLOOKUP(A97,FUNDEB_ValoresCertif2015!$A$2:$C$300,3,)</f>
        <v>18296859.94</v>
      </c>
      <c r="H97" s="14" t="n">
        <f aca="false">IFERROR(VLOOKUP(A97,Valores_MDE_2015!$A$2:$E$300,5,),0)</f>
        <v>2636079.3</v>
      </c>
      <c r="I97" s="15" t="n">
        <f aca="false">J97-H97</f>
        <v>22877068.07</v>
      </c>
      <c r="J97" s="15" t="n">
        <v>25513147.37</v>
      </c>
      <c r="K97" s="15" t="n">
        <f aca="false">VLOOKUP(A97,FUNDEB_ValoresCertif2015!$A$2:$K$300,5,)</f>
        <v>17269514.98</v>
      </c>
      <c r="L97" s="16" t="n">
        <f aca="false">VLOOKUP(A97,FUNDEB_ValoresCertif2015!$A$2:$K$300,6,)</f>
        <v>1206281.53</v>
      </c>
      <c r="M97" s="17" t="n">
        <v>12890354.97</v>
      </c>
      <c r="N97" s="18" t="n">
        <v>27.43</v>
      </c>
      <c r="O97" s="1"/>
    </row>
    <row r="98" customFormat="false" ht="13.8" hidden="false" customHeight="false" outlineLevel="0" collapsed="false">
      <c r="A98" s="11" t="n">
        <v>100</v>
      </c>
      <c r="B98" s="12" t="n">
        <v>5208905</v>
      </c>
      <c r="C98" s="13" t="n">
        <v>2015</v>
      </c>
      <c r="D98" s="14" t="n">
        <f aca="false">E98+F98</f>
        <v>30356652.79</v>
      </c>
      <c r="E98" s="15" t="n">
        <v>4248936.24</v>
      </c>
      <c r="F98" s="15" t="n">
        <v>26107716.55</v>
      </c>
      <c r="G98" s="16" t="n">
        <f aca="false">VLOOKUP(A98,FUNDEB_ValoresCertif2015!$A$2:$C$300,3,)</f>
        <v>4896147.16</v>
      </c>
      <c r="H98" s="14" t="n">
        <f aca="false">IFERROR(VLOOKUP(A98,Valores_MDE_2015!$A$2:$E$300,5,),0)</f>
        <v>207823.74</v>
      </c>
      <c r="I98" s="15" t="n">
        <f aca="false">J98-H98</f>
        <v>10334279.26</v>
      </c>
      <c r="J98" s="15" t="n">
        <v>10542103</v>
      </c>
      <c r="K98" s="15" t="n">
        <f aca="false">VLOOKUP(A98,FUNDEB_ValoresCertif2015!$A$2:$K$300,5,)</f>
        <v>4109697.42</v>
      </c>
      <c r="L98" s="16" t="n">
        <f aca="false">VLOOKUP(A98,FUNDEB_ValoresCertif2015!$A$2:$K$300,6,)</f>
        <v>990087.32</v>
      </c>
      <c r="M98" s="17" t="n">
        <v>445184.26</v>
      </c>
      <c r="N98" s="18" t="n">
        <v>33.26</v>
      </c>
      <c r="O98" s="1"/>
    </row>
    <row r="99" customFormat="false" ht="13.8" hidden="false" customHeight="false" outlineLevel="0" collapsed="false">
      <c r="A99" s="11" t="n">
        <v>101</v>
      </c>
      <c r="B99" s="12" t="n">
        <v>5209101</v>
      </c>
      <c r="C99" s="13" t="n">
        <v>2015</v>
      </c>
      <c r="D99" s="14" t="n">
        <f aca="false">E99+F99</f>
        <v>64968145.94</v>
      </c>
      <c r="E99" s="15" t="n">
        <v>12602325.66</v>
      </c>
      <c r="F99" s="15" t="n">
        <v>52365820.28</v>
      </c>
      <c r="G99" s="16" t="n">
        <f aca="false">VLOOKUP(A99,FUNDEB_ValoresCertif2015!$A$2:$C$300,3,)</f>
        <v>15297289.65</v>
      </c>
      <c r="H99" s="14" t="n">
        <f aca="false">IFERROR(VLOOKUP(A99,Valores_MDE_2015!$A$2:$E$300,5,),0)</f>
        <v>1734335.2</v>
      </c>
      <c r="I99" s="15" t="n">
        <f aca="false">J99-H99</f>
        <v>24809958.02</v>
      </c>
      <c r="J99" s="15" t="n">
        <v>26544293.22</v>
      </c>
      <c r="K99" s="15" t="n">
        <f aca="false">VLOOKUP(A99,FUNDEB_ValoresCertif2015!$A$2:$K$300,5,)</f>
        <v>13109090.93</v>
      </c>
      <c r="L99" s="16" t="n">
        <f aca="false">VLOOKUP(A99,FUNDEB_ValoresCertif2015!$A$2:$K$300,6,)</f>
        <v>1014115.2</v>
      </c>
      <c r="M99" s="17" t="n">
        <v>6821589.3</v>
      </c>
      <c r="N99" s="18" t="n">
        <v>30.36</v>
      </c>
      <c r="O99" s="1"/>
    </row>
    <row r="100" customFormat="false" ht="13.8" hidden="false" customHeight="false" outlineLevel="0" collapsed="false">
      <c r="A100" s="11" t="n">
        <v>102</v>
      </c>
      <c r="B100" s="12" t="n">
        <v>5209150</v>
      </c>
      <c r="C100" s="13" t="n">
        <v>2015</v>
      </c>
      <c r="D100" s="14" t="n">
        <f aca="false">E100+F100</f>
        <v>13731216.93</v>
      </c>
      <c r="E100" s="15" t="n">
        <v>1085394.28</v>
      </c>
      <c r="F100" s="15" t="n">
        <v>12645822.65</v>
      </c>
      <c r="G100" s="16" t="n">
        <f aca="false">VLOOKUP(A100,FUNDEB_ValoresCertif2015!$A$2:$C$300,3,)</f>
        <v>2219603.2</v>
      </c>
      <c r="H100" s="14" t="n">
        <f aca="false">IFERROR(VLOOKUP(A100,Valores_MDE_2015!$A$2:$E$300,5,),0)</f>
        <v>43146.84</v>
      </c>
      <c r="I100" s="15" t="n">
        <f aca="false">J100-H100</f>
        <v>3988308.28</v>
      </c>
      <c r="J100" s="15" t="n">
        <v>4031455.12</v>
      </c>
      <c r="K100" s="15" t="n">
        <f aca="false">VLOOKUP(A100,FUNDEB_ValoresCertif2015!$A$2:$K$300,5,)</f>
        <v>2053970.23</v>
      </c>
      <c r="L100" s="16" t="n">
        <f aca="false">VLOOKUP(A100,FUNDEB_ValoresCertif2015!$A$2:$K$300,6,)</f>
        <v>204644.73</v>
      </c>
      <c r="M100" s="17" t="n">
        <v>-186390.17</v>
      </c>
      <c r="N100" s="18" t="n">
        <v>30.72</v>
      </c>
      <c r="O100" s="1"/>
    </row>
    <row r="101" customFormat="false" ht="13.8" hidden="false" customHeight="false" outlineLevel="0" collapsed="false">
      <c r="A101" s="11" t="n">
        <v>103</v>
      </c>
      <c r="B101" s="12" t="n">
        <v>5209200</v>
      </c>
      <c r="C101" s="13" t="n">
        <v>2015</v>
      </c>
      <c r="D101" s="14" t="n">
        <f aca="false">E101+F101</f>
        <v>18657742.32</v>
      </c>
      <c r="E101" s="15" t="n">
        <v>2865989.67</v>
      </c>
      <c r="F101" s="15" t="n">
        <v>15791752.65</v>
      </c>
      <c r="G101" s="16" t="n">
        <f aca="false">VLOOKUP(A101,FUNDEB_ValoresCertif2015!$A$2:$C$300,3,)</f>
        <v>5369717.21</v>
      </c>
      <c r="H101" s="14" t="n">
        <f aca="false">IFERROR(VLOOKUP(A101,Valores_MDE_2015!$A$2:$E$300,5,),0)</f>
        <v>2353.96</v>
      </c>
      <c r="I101" s="15" t="n">
        <f aca="false">J101-H101</f>
        <v>8533281.33</v>
      </c>
      <c r="J101" s="15" t="n">
        <v>8535635.29</v>
      </c>
      <c r="K101" s="15" t="n">
        <f aca="false">VLOOKUP(A101,FUNDEB_ValoresCertif2015!$A$2:$K$300,5,)</f>
        <v>3942402.52</v>
      </c>
      <c r="L101" s="16" t="n">
        <f aca="false">VLOOKUP(A101,FUNDEB_ValoresCertif2015!$A$2:$K$300,6,)</f>
        <v>1598197.01</v>
      </c>
      <c r="M101" s="17" t="n">
        <v>3406763.96</v>
      </c>
      <c r="N101" s="18" t="n">
        <v>27.49</v>
      </c>
      <c r="O101" s="1"/>
    </row>
    <row r="102" customFormat="false" ht="13.8" hidden="false" customHeight="false" outlineLevel="0" collapsed="false">
      <c r="A102" s="11" t="n">
        <v>280</v>
      </c>
      <c r="B102" s="12" t="n">
        <v>5209291</v>
      </c>
      <c r="C102" s="13" t="n">
        <v>2015</v>
      </c>
      <c r="D102" s="14" t="n">
        <f aca="false">E102+F102</f>
        <v>8910672.76</v>
      </c>
      <c r="E102" s="15" t="n">
        <v>320262.35</v>
      </c>
      <c r="F102" s="15" t="n">
        <v>8590410.41</v>
      </c>
      <c r="G102" s="16" t="n">
        <f aca="false">VLOOKUP(A102,FUNDEB_ValoresCertif2015!$A$2:$C$300,3,)</f>
        <v>704894.91</v>
      </c>
      <c r="H102" s="14" t="n">
        <f aca="false">IFERROR(VLOOKUP(A102,Valores_MDE_2015!$A$2:$E$300,5,),0)</f>
        <v>5050</v>
      </c>
      <c r="I102" s="15" t="n">
        <f aca="false">J102-H102</f>
        <v>1962461.58</v>
      </c>
      <c r="J102" s="15" t="n">
        <v>1967511.58</v>
      </c>
      <c r="K102" s="15" t="n">
        <f aca="false">VLOOKUP(A102,FUNDEB_ValoresCertif2015!$A$2:$K$300,5,)</f>
        <v>863889.73</v>
      </c>
      <c r="L102" s="16" t="n">
        <f aca="false">VLOOKUP(A102,FUNDEB_ValoresCertif2015!$A$2:$K$300,6,)</f>
        <v>354.12</v>
      </c>
      <c r="M102" s="17" t="n">
        <v>-920028.93</v>
      </c>
      <c r="N102" s="18" t="n">
        <v>32.41</v>
      </c>
      <c r="O102" s="1"/>
    </row>
    <row r="103" customFormat="false" ht="13.8" hidden="false" customHeight="false" outlineLevel="0" collapsed="false">
      <c r="A103" s="11" t="n">
        <v>104</v>
      </c>
      <c r="B103" s="12" t="n">
        <v>5209408</v>
      </c>
      <c r="C103" s="13" t="n">
        <v>2015</v>
      </c>
      <c r="D103" s="14" t="n">
        <f aca="false">E103+F103</f>
        <v>11731055.7</v>
      </c>
      <c r="E103" s="15" t="n">
        <v>614416.3</v>
      </c>
      <c r="F103" s="15" t="n">
        <v>11116639.4</v>
      </c>
      <c r="G103" s="16" t="n">
        <f aca="false">VLOOKUP(A103,FUNDEB_ValoresCertif2015!$A$2:$C$300,3,)</f>
        <v>1948031.15</v>
      </c>
      <c r="H103" s="14" t="n">
        <f aca="false">IFERROR(VLOOKUP(A103,Valores_MDE_2015!$A$2:$E$300,5,),0)</f>
        <v>0</v>
      </c>
      <c r="I103" s="15" t="n">
        <f aca="false">J103-H103</f>
        <v>3549655.12</v>
      </c>
      <c r="J103" s="15" t="n">
        <v>3549655.12</v>
      </c>
      <c r="K103" s="15" t="n">
        <f aca="false">VLOOKUP(A103,FUNDEB_ValoresCertif2015!$A$2:$K$300,5,)</f>
        <v>1832517.68</v>
      </c>
      <c r="L103" s="16" t="n">
        <f aca="false">VLOOKUP(A103,FUNDEB_ValoresCertif2015!$A$2:$K$300,6,)</f>
        <v>4276.69</v>
      </c>
      <c r="M103" s="17" t="n">
        <v>-123708.19</v>
      </c>
      <c r="N103" s="18" t="n">
        <v>31.31</v>
      </c>
      <c r="O103" s="1"/>
    </row>
    <row r="104" customFormat="false" ht="13.8" hidden="false" customHeight="false" outlineLevel="0" collapsed="false">
      <c r="A104" s="11" t="n">
        <v>105</v>
      </c>
      <c r="B104" s="12" t="n">
        <v>5209457</v>
      </c>
      <c r="C104" s="13" t="n">
        <v>2015</v>
      </c>
      <c r="D104" s="14" t="n">
        <f aca="false">E104+F104</f>
        <v>9453074.16</v>
      </c>
      <c r="E104" s="15" t="n">
        <v>894643.3</v>
      </c>
      <c r="F104" s="15" t="n">
        <v>8558430.86</v>
      </c>
      <c r="G104" s="16" t="n">
        <f aca="false">VLOOKUP(A104,FUNDEB_ValoresCertif2015!$A$2:$C$300,3,)</f>
        <v>639426.61</v>
      </c>
      <c r="H104" s="14" t="n">
        <f aca="false">IFERROR(VLOOKUP(A104,Valores_MDE_2015!$A$2:$E$300,5,),0)</f>
        <v>0</v>
      </c>
      <c r="I104" s="15" t="n">
        <f aca="false">J104-H104</f>
        <v>2251273.7</v>
      </c>
      <c r="J104" s="15" t="n">
        <v>2251273.7</v>
      </c>
      <c r="K104" s="15" t="n">
        <f aca="false">VLOOKUP(A104,FUNDEB_ValoresCertif2015!$A$2:$K$300,5,)</f>
        <v>599112.05</v>
      </c>
      <c r="L104" s="16" t="n">
        <f aca="false">VLOOKUP(A104,FUNDEB_ValoresCertif2015!$A$2:$K$300,6,)</f>
        <v>450086.78</v>
      </c>
      <c r="M104" s="17" t="n">
        <v>-846516.89</v>
      </c>
      <c r="N104" s="18" t="n">
        <v>32.77</v>
      </c>
      <c r="O104" s="1"/>
    </row>
    <row r="105" customFormat="false" ht="13.8" hidden="false" customHeight="false" outlineLevel="0" collapsed="false">
      <c r="A105" s="11" t="n">
        <v>106</v>
      </c>
      <c r="B105" s="12" t="n">
        <v>5209606</v>
      </c>
      <c r="C105" s="13" t="n">
        <v>2015</v>
      </c>
      <c r="D105" s="14" t="n">
        <f aca="false">E105+F105</f>
        <v>9452142.09</v>
      </c>
      <c r="E105" s="15" t="n">
        <v>120138.69</v>
      </c>
      <c r="F105" s="15" t="n">
        <v>9332003.4</v>
      </c>
      <c r="G105" s="16" t="n">
        <f aca="false">VLOOKUP(A105,FUNDEB_ValoresCertif2015!$A$2:$C$300,3,)</f>
        <v>590724.82</v>
      </c>
      <c r="H105" s="14" t="n">
        <f aca="false">IFERROR(VLOOKUP(A105,Valores_MDE_2015!$A$2:$E$300,5,),0)</f>
        <v>42941.6</v>
      </c>
      <c r="I105" s="15" t="n">
        <f aca="false">J105-H105</f>
        <v>1662003.17</v>
      </c>
      <c r="J105" s="15" t="n">
        <v>1704944.77</v>
      </c>
      <c r="K105" s="15" t="n">
        <f aca="false">VLOOKUP(A105,FUNDEB_ValoresCertif2015!$A$2:$K$300,5,)</f>
        <v>478642.04</v>
      </c>
      <c r="L105" s="16" t="n">
        <f aca="false">VLOOKUP(A105,FUNDEB_ValoresCertif2015!$A$2:$K$300,6,)</f>
        <v>127852.15</v>
      </c>
      <c r="M105" s="17" t="n">
        <v>-676072.67</v>
      </c>
      <c r="N105" s="18" t="n">
        <v>25.19</v>
      </c>
      <c r="O105" s="1"/>
    </row>
    <row r="106" customFormat="false" ht="13.8" hidden="false" customHeight="false" outlineLevel="0" collapsed="false">
      <c r="A106" s="11" t="n">
        <v>107</v>
      </c>
      <c r="B106" s="12" t="n">
        <v>5209705</v>
      </c>
      <c r="C106" s="13" t="n">
        <v>2015</v>
      </c>
      <c r="D106" s="14" t="n">
        <f aca="false">E106+F106</f>
        <v>34939253.14</v>
      </c>
      <c r="E106" s="15" t="n">
        <v>9038776.72</v>
      </c>
      <c r="F106" s="15" t="n">
        <v>25900476.42</v>
      </c>
      <c r="G106" s="16" t="n">
        <f aca="false">VLOOKUP(A106,FUNDEB_ValoresCertif2015!$A$2:$C$300,3,)</f>
        <v>8532249.71</v>
      </c>
      <c r="H106" s="14" t="n">
        <f aca="false">IFERROR(VLOOKUP(A106,Valores_MDE_2015!$A$2:$E$300,5,),0)</f>
        <v>7507.28</v>
      </c>
      <c r="I106" s="15" t="n">
        <f aca="false">J106-H106</f>
        <v>13089948.34</v>
      </c>
      <c r="J106" s="15" t="n">
        <v>13097455.62</v>
      </c>
      <c r="K106" s="15" t="n">
        <f aca="false">VLOOKUP(A106,FUNDEB_ValoresCertif2015!$A$2:$K$300,5,)</f>
        <v>6779160.73</v>
      </c>
      <c r="L106" s="16" t="n">
        <f aca="false">VLOOKUP(A106,FUNDEB_ValoresCertif2015!$A$2:$K$300,6,)</f>
        <v>1766291.93</v>
      </c>
      <c r="M106" s="17" t="n">
        <v>4042857.78</v>
      </c>
      <c r="N106" s="18" t="n">
        <v>25.92</v>
      </c>
      <c r="O106" s="1"/>
    </row>
    <row r="107" customFormat="false" ht="13.8" hidden="false" customHeight="false" outlineLevel="0" collapsed="false">
      <c r="A107" s="11" t="n">
        <v>108</v>
      </c>
      <c r="B107" s="12" t="n">
        <v>5209804</v>
      </c>
      <c r="C107" s="13" t="n">
        <v>2015</v>
      </c>
      <c r="D107" s="14" t="n">
        <f aca="false">E107+F107</f>
        <v>9328992.65</v>
      </c>
      <c r="E107" s="15" t="n">
        <v>176925.22</v>
      </c>
      <c r="F107" s="15" t="n">
        <v>9152067.43</v>
      </c>
      <c r="G107" s="16" t="n">
        <f aca="false">VLOOKUP(A107,FUNDEB_ValoresCertif2015!$A$2:$C$300,3,)</f>
        <v>1024704.78</v>
      </c>
      <c r="H107" s="14" t="n">
        <f aca="false">IFERROR(VLOOKUP(A107,Valores_MDE_2015!$A$2:$E$300,5,),0)</f>
        <v>10131.41</v>
      </c>
      <c r="I107" s="15" t="n">
        <f aca="false">J107-H107</f>
        <v>2275492.11</v>
      </c>
      <c r="J107" s="15" t="n">
        <v>2285623.52</v>
      </c>
      <c r="K107" s="15" t="n">
        <f aca="false">VLOOKUP(A107,FUNDEB_ValoresCertif2015!$A$2:$K$300,5,)</f>
        <v>1041101.32</v>
      </c>
      <c r="L107" s="16" t="n">
        <f aca="false">VLOOKUP(A107,FUNDEB_ValoresCertif2015!$A$2:$K$300,6,)</f>
        <v>195097.59</v>
      </c>
      <c r="M107" s="17" t="n">
        <v>-573214.09</v>
      </c>
      <c r="N107" s="18" t="n">
        <v>30.64</v>
      </c>
      <c r="O107" s="1"/>
    </row>
    <row r="108" customFormat="false" ht="13.8" hidden="false" customHeight="false" outlineLevel="0" collapsed="false">
      <c r="A108" s="11" t="n">
        <v>109</v>
      </c>
      <c r="B108" s="12" t="n">
        <v>5209903</v>
      </c>
      <c r="C108" s="13" t="n">
        <v>2015</v>
      </c>
      <c r="D108" s="14" t="n">
        <f aca="false">E108+F108</f>
        <v>18478773.42</v>
      </c>
      <c r="E108" s="15" t="n">
        <v>5302477.53</v>
      </c>
      <c r="F108" s="15" t="n">
        <v>13176295.89</v>
      </c>
      <c r="G108" s="16" t="n">
        <f aca="false">VLOOKUP(A108,FUNDEB_ValoresCertif2015!$A$2:$C$300,3,)</f>
        <v>5529363.07</v>
      </c>
      <c r="H108" s="14" t="n">
        <f aca="false">IFERROR(VLOOKUP(A108,Valores_MDE_2015!$A$2:$E$300,5,),0)</f>
        <v>72523.98</v>
      </c>
      <c r="I108" s="15" t="n">
        <f aca="false">J108-H108</f>
        <v>9575065.62</v>
      </c>
      <c r="J108" s="15" t="n">
        <v>9647589.6</v>
      </c>
      <c r="K108" s="15" t="n">
        <f aca="false">VLOOKUP(A108,FUNDEB_ValoresCertif2015!$A$2:$K$300,5,)</f>
        <v>4742284.02</v>
      </c>
      <c r="L108" s="16" t="n">
        <f aca="false">VLOOKUP(A108,FUNDEB_ValoresCertif2015!$A$2:$K$300,6,)</f>
        <v>885428.3</v>
      </c>
      <c r="M108" s="17" t="n">
        <v>3181038.39</v>
      </c>
      <c r="N108" s="18" t="n">
        <v>34.99</v>
      </c>
      <c r="O108" s="1"/>
    </row>
    <row r="109" customFormat="false" ht="13.8" hidden="false" customHeight="false" outlineLevel="0" collapsed="false">
      <c r="A109" s="11" t="n">
        <v>295</v>
      </c>
      <c r="B109" s="12" t="n">
        <v>5209937</v>
      </c>
      <c r="C109" s="13" t="n">
        <v>2015</v>
      </c>
      <c r="D109" s="14" t="n">
        <f aca="false">E109+F109</f>
        <v>13756832.37</v>
      </c>
      <c r="E109" s="15" t="n">
        <v>1014672.31</v>
      </c>
      <c r="F109" s="15" t="n">
        <v>12742160.06</v>
      </c>
      <c r="G109" s="16" t="n">
        <f aca="false">VLOOKUP(A109,FUNDEB_ValoresCertif2015!$A$2:$C$300,3,)</f>
        <v>3441324.77</v>
      </c>
      <c r="H109" s="14" t="n">
        <f aca="false">IFERROR(VLOOKUP(A109,Valores_MDE_2015!$A$2:$E$300,5,),0)</f>
        <v>1209934.28</v>
      </c>
      <c r="I109" s="15" t="n">
        <f aca="false">J109-H109</f>
        <v>4997698.15</v>
      </c>
      <c r="J109" s="15" t="n">
        <v>6207632.43</v>
      </c>
      <c r="K109" s="15" t="n">
        <f aca="false">VLOOKUP(A109,FUNDEB_ValoresCertif2015!$A$2:$K$300,5,)</f>
        <v>3547980.07</v>
      </c>
      <c r="L109" s="16" t="n">
        <f aca="false">VLOOKUP(A109,FUNDEB_ValoresCertif2015!$A$2:$K$300,6,)</f>
        <v>1061250.82</v>
      </c>
      <c r="M109" s="17" t="n">
        <v>1329804.65</v>
      </c>
      <c r="N109" s="18" t="n">
        <v>35.46</v>
      </c>
      <c r="O109" s="1"/>
    </row>
    <row r="110" customFormat="false" ht="13.8" hidden="false" customHeight="false" outlineLevel="0" collapsed="false">
      <c r="A110" s="11" t="n">
        <v>110</v>
      </c>
      <c r="B110" s="12" t="n">
        <v>5209952</v>
      </c>
      <c r="C110" s="13" t="n">
        <v>2015</v>
      </c>
      <c r="D110" s="14" t="n">
        <f aca="false">E110+F110</f>
        <v>24438692.81</v>
      </c>
      <c r="E110" s="15" t="n">
        <v>4379256.27</v>
      </c>
      <c r="F110" s="15" t="n">
        <v>20059436.54</v>
      </c>
      <c r="G110" s="16" t="n">
        <f aca="false">VLOOKUP(A110,FUNDEB_ValoresCertif2015!$A$2:$C$300,3,)</f>
        <v>6948858.63</v>
      </c>
      <c r="H110" s="14" t="n">
        <f aca="false">IFERROR(VLOOKUP(A110,Valores_MDE_2015!$A$2:$E$300,5,),0)</f>
        <v>101641.05</v>
      </c>
      <c r="I110" s="15" t="n">
        <f aca="false">J110-H110</f>
        <v>11658440.6</v>
      </c>
      <c r="J110" s="15" t="n">
        <v>11760081.65</v>
      </c>
      <c r="K110" s="15" t="n">
        <f aca="false">VLOOKUP(A110,FUNDEB_ValoresCertif2015!$A$2:$K$300,5,)</f>
        <v>5138810.9</v>
      </c>
      <c r="L110" s="16" t="n">
        <f aca="false">VLOOKUP(A110,FUNDEB_ValoresCertif2015!$A$2:$K$300,6,)</f>
        <v>1965238.56</v>
      </c>
      <c r="M110" s="17" t="n">
        <v>3139292.5</v>
      </c>
      <c r="N110" s="18" t="n">
        <v>35.28</v>
      </c>
      <c r="O110" s="1"/>
    </row>
    <row r="111" customFormat="false" ht="13.8" hidden="false" customHeight="false" outlineLevel="0" collapsed="false">
      <c r="A111" s="11" t="n">
        <v>111</v>
      </c>
      <c r="B111" s="12" t="n">
        <v>5210000</v>
      </c>
      <c r="C111" s="13" t="n">
        <v>2015</v>
      </c>
      <c r="D111" s="14" t="n">
        <f aca="false">E111+F111</f>
        <v>50892715.3</v>
      </c>
      <c r="E111" s="15" t="n">
        <v>8973496.53</v>
      </c>
      <c r="F111" s="15" t="n">
        <v>41919218.77</v>
      </c>
      <c r="G111" s="16" t="n">
        <f aca="false">VLOOKUP(A111,FUNDEB_ValoresCertif2015!$A$2:$C$300,3,)</f>
        <v>15532911.58</v>
      </c>
      <c r="H111" s="14" t="n">
        <f aca="false">IFERROR(VLOOKUP(A111,Valores_MDE_2015!$A$2:$E$300,5,),0)</f>
        <v>131555.87</v>
      </c>
      <c r="I111" s="15" t="n">
        <f aca="false">J111-H111</f>
        <v>21126643.59</v>
      </c>
      <c r="J111" s="15" t="n">
        <v>21258199.46</v>
      </c>
      <c r="K111" s="15" t="n">
        <f aca="false">VLOOKUP(A111,FUNDEB_ValoresCertif2015!$A$2:$K$300,5,)</f>
        <v>12336621.47</v>
      </c>
      <c r="L111" s="16" t="n">
        <f aca="false">VLOOKUP(A111,FUNDEB_ValoresCertif2015!$A$2:$K$300,6,)</f>
        <v>2802057.6</v>
      </c>
      <c r="M111" s="17" t="n">
        <v>8521756.76</v>
      </c>
      <c r="N111" s="18" t="n">
        <v>25.03</v>
      </c>
      <c r="O111" s="1"/>
    </row>
    <row r="112" customFormat="false" ht="13.8" hidden="false" customHeight="false" outlineLevel="0" collapsed="false">
      <c r="A112" s="11" t="n">
        <v>112</v>
      </c>
      <c r="B112" s="12" t="n">
        <v>5210109</v>
      </c>
      <c r="C112" s="13" t="n">
        <v>2015</v>
      </c>
      <c r="D112" s="14" t="n">
        <f aca="false">E112+F112</f>
        <v>44803829.02</v>
      </c>
      <c r="E112" s="15" t="n">
        <v>6481447.28</v>
      </c>
      <c r="F112" s="15" t="n">
        <v>38322381.74</v>
      </c>
      <c r="G112" s="16" t="n">
        <f aca="false">VLOOKUP(A112,FUNDEB_ValoresCertif2015!$A$2:$C$300,3,)</f>
        <v>10222055.15</v>
      </c>
      <c r="H112" s="14" t="n">
        <f aca="false">IFERROR(VLOOKUP(A112,Valores_MDE_2015!$A$2:$E$300,5,),0)</f>
        <v>1869658.28</v>
      </c>
      <c r="I112" s="15" t="n">
        <f aca="false">J112-H112</f>
        <v>13858132.67</v>
      </c>
      <c r="J112" s="15" t="n">
        <v>15727790.95</v>
      </c>
      <c r="K112" s="15" t="n">
        <f aca="false">VLOOKUP(A112,FUNDEB_ValoresCertif2015!$A$2:$K$300,5,)</f>
        <v>8069830.52</v>
      </c>
      <c r="L112" s="16" t="n">
        <f aca="false">VLOOKUP(A112,FUNDEB_ValoresCertif2015!$A$2:$K$300,6,)</f>
        <v>3861301.48</v>
      </c>
      <c r="M112" s="17" t="n">
        <v>4374789.41</v>
      </c>
      <c r="N112" s="18" t="n">
        <v>25.34</v>
      </c>
      <c r="O112" s="1"/>
    </row>
    <row r="113" customFormat="false" ht="13.8" hidden="false" customHeight="false" outlineLevel="0" collapsed="false">
      <c r="A113" s="11" t="n">
        <v>496</v>
      </c>
      <c r="B113" s="12" t="n">
        <v>5210158</v>
      </c>
      <c r="C113" s="13" t="n">
        <v>2015</v>
      </c>
      <c r="D113" s="14" t="n">
        <f aca="false">E113+F113</f>
        <v>9390314.98</v>
      </c>
      <c r="E113" s="15" t="n">
        <v>222095.46</v>
      </c>
      <c r="F113" s="15" t="n">
        <v>9168219.52</v>
      </c>
      <c r="G113" s="16" t="n">
        <f aca="false">VLOOKUP(A113,FUNDEB_ValoresCertif2015!$A$2:$C$300,3,)</f>
        <v>861919.31</v>
      </c>
      <c r="H113" s="14" t="n">
        <f aca="false">IFERROR(VLOOKUP(A113,Valores_MDE_2015!$A$2:$E$300,5,),0)</f>
        <v>0</v>
      </c>
      <c r="I113" s="15" t="n">
        <f aca="false">J113-H113</f>
        <v>2628937.85</v>
      </c>
      <c r="J113" s="15" t="n">
        <v>2628937.85</v>
      </c>
      <c r="K113" s="15" t="n">
        <f aca="false">VLOOKUP(A113,FUNDEB_ValoresCertif2015!$A$2:$K$300,5,)</f>
        <v>688894.23</v>
      </c>
      <c r="L113" s="16" t="n">
        <f aca="false">VLOOKUP(A113,FUNDEB_ValoresCertif2015!$A$2:$K$300,6,)</f>
        <v>173171.78</v>
      </c>
      <c r="M113" s="17" t="n">
        <v>-712559.55</v>
      </c>
      <c r="N113" s="18" t="n">
        <v>35.58</v>
      </c>
      <c r="O113" s="1"/>
    </row>
    <row r="114" customFormat="false" ht="13.8" hidden="false" customHeight="false" outlineLevel="0" collapsed="false">
      <c r="A114" s="11" t="n">
        <v>113</v>
      </c>
      <c r="B114" s="12" t="n">
        <v>5210208</v>
      </c>
      <c r="C114" s="13" t="n">
        <v>2015</v>
      </c>
      <c r="D114" s="14" t="n">
        <f aca="false">E114+F114</f>
        <v>34468772.92</v>
      </c>
      <c r="E114" s="15" t="n">
        <v>7142026.59</v>
      </c>
      <c r="F114" s="15" t="n">
        <v>27326746.33</v>
      </c>
      <c r="G114" s="16" t="n">
        <f aca="false">VLOOKUP(A114,FUNDEB_ValoresCertif2015!$A$2:$C$300,3,)</f>
        <v>5043630.68</v>
      </c>
      <c r="H114" s="14" t="n">
        <f aca="false">IFERROR(VLOOKUP(A114,Valores_MDE_2015!$A$2:$E$300,5,),0)</f>
        <v>2530801.89</v>
      </c>
      <c r="I114" s="15" t="n">
        <f aca="false">J114-H114</f>
        <v>6508122.19</v>
      </c>
      <c r="J114" s="15" t="n">
        <v>9038924.08</v>
      </c>
      <c r="K114" s="15" t="n">
        <f aca="false">VLOOKUP(A114,FUNDEB_ValoresCertif2015!$A$2:$K$300,5,)</f>
        <v>4420274.33</v>
      </c>
      <c r="L114" s="16" t="n">
        <f aca="false">VLOOKUP(A114,FUNDEB_ValoresCertif2015!$A$2:$K$300,6,)</f>
        <v>616388.84</v>
      </c>
      <c r="M114" s="17" t="n">
        <v>23548.63</v>
      </c>
      <c r="N114" s="18" t="n">
        <v>26.16</v>
      </c>
      <c r="O114" s="1"/>
    </row>
    <row r="115" customFormat="false" ht="13.8" hidden="false" customHeight="false" outlineLevel="0" collapsed="false">
      <c r="A115" s="11" t="n">
        <v>115</v>
      </c>
      <c r="B115" s="12" t="n">
        <v>5210307</v>
      </c>
      <c r="C115" s="13" t="n">
        <v>2015</v>
      </c>
      <c r="D115" s="14" t="n">
        <f aca="false">E115+F115</f>
        <v>9647073.11</v>
      </c>
      <c r="E115" s="15" t="n">
        <v>532646.12</v>
      </c>
      <c r="F115" s="15" t="n">
        <v>9114426.99</v>
      </c>
      <c r="G115" s="16" t="n">
        <f aca="false">VLOOKUP(A115,FUNDEB_ValoresCertif2015!$A$2:$C$300,3,)</f>
        <v>638306.22</v>
      </c>
      <c r="H115" s="14" t="n">
        <f aca="false">IFERROR(VLOOKUP(A115,Valores_MDE_2015!$A$2:$E$300,5,),0)</f>
        <v>690</v>
      </c>
      <c r="I115" s="15" t="n">
        <f aca="false">J115-H115</f>
        <v>2287653.13</v>
      </c>
      <c r="J115" s="15" t="n">
        <v>2288343.13</v>
      </c>
      <c r="K115" s="15" t="n">
        <f aca="false">VLOOKUP(A115,FUNDEB_ValoresCertif2015!$A$2:$K$300,5,)</f>
        <v>660323.24</v>
      </c>
      <c r="L115" s="16" t="n">
        <f aca="false">VLOOKUP(A115,FUNDEB_ValoresCertif2015!$A$2:$K$300,6,)</f>
        <v>11923.68</v>
      </c>
      <c r="M115" s="17" t="n">
        <v>-865400.03</v>
      </c>
      <c r="N115" s="18" t="n">
        <v>32.69</v>
      </c>
      <c r="O115" s="1"/>
    </row>
    <row r="116" customFormat="false" ht="13.8" hidden="false" customHeight="false" outlineLevel="0" collapsed="false">
      <c r="A116" s="11" t="n">
        <v>116</v>
      </c>
      <c r="B116" s="12" t="n">
        <v>5210406</v>
      </c>
      <c r="C116" s="13" t="n">
        <v>2015</v>
      </c>
      <c r="D116" s="14" t="n">
        <f aca="false">E116+F116</f>
        <v>55443469.66</v>
      </c>
      <c r="E116" s="15" t="n">
        <v>7667039.04</v>
      </c>
      <c r="F116" s="15" t="n">
        <v>47776430.62</v>
      </c>
      <c r="G116" s="16" t="n">
        <f aca="false">VLOOKUP(A116,FUNDEB_ValoresCertif2015!$A$2:$C$300,3,)</f>
        <v>14887009.5</v>
      </c>
      <c r="H116" s="14" t="n">
        <f aca="false">IFERROR(VLOOKUP(A116,Valores_MDE_2015!$A$2:$E$300,5,),0)</f>
        <v>2524684.7</v>
      </c>
      <c r="I116" s="15" t="n">
        <f aca="false">J116-H116</f>
        <v>21385261.64</v>
      </c>
      <c r="J116" s="15" t="n">
        <v>23909946.34</v>
      </c>
      <c r="K116" s="15" t="n">
        <f aca="false">VLOOKUP(A116,FUNDEB_ValoresCertif2015!$A$2:$K$300,5,)</f>
        <v>10616552.94</v>
      </c>
      <c r="L116" s="16" t="n">
        <f aca="false">VLOOKUP(A116,FUNDEB_ValoresCertif2015!$A$2:$K$300,6,)</f>
        <v>4439443.64</v>
      </c>
      <c r="M116" s="17" t="n">
        <v>7078651.1</v>
      </c>
      <c r="N116" s="18" t="n">
        <v>30.36</v>
      </c>
      <c r="O116" s="1"/>
    </row>
    <row r="117" customFormat="false" ht="13.8" hidden="false" customHeight="false" outlineLevel="0" collapsed="false">
      <c r="A117" s="11" t="n">
        <v>118</v>
      </c>
      <c r="B117" s="12" t="n">
        <v>5210562</v>
      </c>
      <c r="C117" s="13" t="n">
        <v>2015</v>
      </c>
      <c r="D117" s="14" t="n">
        <f aca="false">E117+F117</f>
        <v>9952729.36</v>
      </c>
      <c r="E117" s="15" t="n">
        <v>437153.72</v>
      </c>
      <c r="F117" s="15" t="n">
        <v>9515575.64</v>
      </c>
      <c r="G117" s="16" t="n">
        <f aca="false">VLOOKUP(A117,FUNDEB_ValoresCertif2015!$A$2:$C$300,3,)</f>
        <v>1858303.01</v>
      </c>
      <c r="H117" s="14" t="n">
        <f aca="false">IFERROR(VLOOKUP(A117,Valores_MDE_2015!$A$2:$E$300,5,),0)</f>
        <v>36117.36</v>
      </c>
      <c r="I117" s="15" t="n">
        <f aca="false">J117-H117</f>
        <v>2676910.83</v>
      </c>
      <c r="J117" s="15" t="n">
        <v>2713028.19</v>
      </c>
      <c r="K117" s="15" t="n">
        <f aca="false">VLOOKUP(A117,FUNDEB_ValoresCertif2015!$A$2:$K$300,5,)</f>
        <v>1323441.76</v>
      </c>
      <c r="L117" s="16" t="n">
        <f aca="false">VLOOKUP(A117,FUNDEB_ValoresCertif2015!$A$2:$K$300,6,)</f>
        <v>580982.66</v>
      </c>
      <c r="M117" s="17" t="n">
        <v>169179.34</v>
      </c>
      <c r="N117" s="18" t="n">
        <v>25.56</v>
      </c>
      <c r="O117" s="1"/>
    </row>
    <row r="118" customFormat="false" ht="13.8" hidden="false" customHeight="false" outlineLevel="0" collapsed="false">
      <c r="A118" s="11" t="n">
        <v>119</v>
      </c>
      <c r="B118" s="12" t="n">
        <v>5210604</v>
      </c>
      <c r="C118" s="13" t="n">
        <v>2015</v>
      </c>
      <c r="D118" s="14" t="n">
        <f aca="false">E118+F118</f>
        <v>10197217.95</v>
      </c>
      <c r="E118" s="15" t="n">
        <v>972875.4</v>
      </c>
      <c r="F118" s="15" t="n">
        <v>9224342.55</v>
      </c>
      <c r="G118" s="16" t="n">
        <f aca="false">VLOOKUP(A118,FUNDEB_ValoresCertif2015!$A$2:$C$300,3,)</f>
        <v>1381760.31</v>
      </c>
      <c r="H118" s="14" t="n">
        <f aca="false">IFERROR(VLOOKUP(A118,Valores_MDE_2015!$A$2:$E$300,5,),0)</f>
        <v>110550.37</v>
      </c>
      <c r="I118" s="15" t="n">
        <f aca="false">J118-H118</f>
        <v>2286667.22</v>
      </c>
      <c r="J118" s="15" t="n">
        <v>2397217.59</v>
      </c>
      <c r="K118" s="15" t="n">
        <f aca="false">VLOOKUP(A118,FUNDEB_ValoresCertif2015!$A$2:$K$300,5,)</f>
        <v>1082833.26</v>
      </c>
      <c r="L118" s="16" t="n">
        <f aca="false">VLOOKUP(A118,FUNDEB_ValoresCertif2015!$A$2:$K$300,6,)</f>
        <v>290641.5</v>
      </c>
      <c r="M118" s="17" t="n">
        <v>-333498.11</v>
      </c>
      <c r="N118" s="18" t="n">
        <v>26.78</v>
      </c>
      <c r="O118" s="1"/>
    </row>
    <row r="119" customFormat="false" ht="13.8" hidden="false" customHeight="false" outlineLevel="0" collapsed="false">
      <c r="A119" s="11" t="n">
        <v>120</v>
      </c>
      <c r="B119" s="12" t="n">
        <v>5210802</v>
      </c>
      <c r="C119" s="13" t="n">
        <v>2015</v>
      </c>
      <c r="D119" s="14" t="n">
        <f aca="false">E119+F119</f>
        <v>13067255.25</v>
      </c>
      <c r="E119" s="15" t="n">
        <v>987795.09</v>
      </c>
      <c r="F119" s="15" t="n">
        <v>12079460.16</v>
      </c>
      <c r="G119" s="16" t="n">
        <f aca="false">VLOOKUP(A119,FUNDEB_ValoresCertif2015!$A$2:$C$300,3,)</f>
        <v>1923351.48</v>
      </c>
      <c r="H119" s="14" t="n">
        <f aca="false">IFERROR(VLOOKUP(A119,Valores_MDE_2015!$A$2:$E$300,5,),0)</f>
        <v>200605.7</v>
      </c>
      <c r="I119" s="15" t="n">
        <f aca="false">J119-H119</f>
        <v>4244412.23</v>
      </c>
      <c r="J119" s="15" t="n">
        <v>4445017.93</v>
      </c>
      <c r="K119" s="15" t="n">
        <f aca="false">VLOOKUP(A119,FUNDEB_ValoresCertif2015!$A$2:$K$300,5,)</f>
        <v>1416783.17</v>
      </c>
      <c r="L119" s="16" t="n">
        <f aca="false">VLOOKUP(A119,FUNDEB_ValoresCertif2015!$A$2:$K$300,6,)</f>
        <v>485382.57</v>
      </c>
      <c r="M119" s="17" t="n">
        <v>-208507.19</v>
      </c>
      <c r="N119" s="18" t="n">
        <v>35.61</v>
      </c>
      <c r="O119" s="1"/>
    </row>
    <row r="120" customFormat="false" ht="13.8" hidden="false" customHeight="false" outlineLevel="0" collapsed="false">
      <c r="A120" s="11" t="n">
        <v>121</v>
      </c>
      <c r="B120" s="12" t="n">
        <v>5210901</v>
      </c>
      <c r="C120" s="13" t="n">
        <v>2015</v>
      </c>
      <c r="D120" s="14" t="n">
        <f aca="false">E120+F120</f>
        <v>23432577.33</v>
      </c>
      <c r="E120" s="15" t="n">
        <v>2233285.93</v>
      </c>
      <c r="F120" s="15" t="n">
        <v>21199291.4</v>
      </c>
      <c r="G120" s="16" t="n">
        <f aca="false">VLOOKUP(A120,FUNDEB_ValoresCertif2015!$A$2:$C$300,3,)</f>
        <v>6123267.85</v>
      </c>
      <c r="H120" s="14" t="n">
        <f aca="false">IFERROR(VLOOKUP(A120,Valores_MDE_2015!$A$2:$E$300,5,),0)</f>
        <v>2037.61</v>
      </c>
      <c r="I120" s="15" t="n">
        <f aca="false">J120-H120</f>
        <v>9450013.43</v>
      </c>
      <c r="J120" s="15" t="n">
        <v>9452051.04</v>
      </c>
      <c r="K120" s="15" t="n">
        <f aca="false">VLOOKUP(A120,FUNDEB_ValoresCertif2015!$A$2:$K$300,5,)</f>
        <v>5417848.4</v>
      </c>
      <c r="L120" s="16" t="n">
        <f aca="false">VLOOKUP(A120,FUNDEB_ValoresCertif2015!$A$2:$K$300,6,)</f>
        <v>2175757.91</v>
      </c>
      <c r="M120" s="17" t="n">
        <v>2143459.65</v>
      </c>
      <c r="N120" s="18" t="n">
        <v>31.19</v>
      </c>
      <c r="O120" s="1"/>
    </row>
    <row r="121" customFormat="false" ht="13.8" hidden="false" customHeight="false" outlineLevel="0" collapsed="false">
      <c r="A121" s="11" t="n">
        <v>122</v>
      </c>
      <c r="B121" s="12" t="n">
        <v>5211008</v>
      </c>
      <c r="C121" s="13" t="n">
        <v>2015</v>
      </c>
      <c r="D121" s="14" t="n">
        <f aca="false">E121+F121</f>
        <v>13789220.44</v>
      </c>
      <c r="E121" s="15" t="n">
        <v>1742271.13</v>
      </c>
      <c r="F121" s="15" t="n">
        <v>12046949.31</v>
      </c>
      <c r="G121" s="16" t="n">
        <f aca="false">VLOOKUP(A121,FUNDEB_ValoresCertif2015!$A$2:$C$300,3,)</f>
        <v>1783713.39</v>
      </c>
      <c r="H121" s="14" t="n">
        <f aca="false">IFERROR(VLOOKUP(A121,Valores_MDE_2015!$A$2:$E$300,5,),0)</f>
        <v>0</v>
      </c>
      <c r="I121" s="15" t="n">
        <f aca="false">J121-H121</f>
        <v>4462885.9</v>
      </c>
      <c r="J121" s="15" t="n">
        <v>4462885.9</v>
      </c>
      <c r="K121" s="15" t="n">
        <f aca="false">VLOOKUP(A121,FUNDEB_ValoresCertif2015!$A$2:$K$300,5,)</f>
        <v>1383173.06</v>
      </c>
      <c r="L121" s="16" t="n">
        <f aca="false">VLOOKUP(A121,FUNDEB_ValoresCertif2015!$A$2:$K$300,6,)</f>
        <v>738521.82</v>
      </c>
      <c r="M121" s="17" t="n">
        <v>-275644.1</v>
      </c>
      <c r="N121" s="18" t="n">
        <v>34.36</v>
      </c>
      <c r="O121" s="1"/>
    </row>
    <row r="122" customFormat="false" ht="13.8" hidden="false" customHeight="false" outlineLevel="0" collapsed="false">
      <c r="A122" s="11" t="n">
        <v>123</v>
      </c>
      <c r="B122" s="12" t="n">
        <v>5211206</v>
      </c>
      <c r="C122" s="13" t="n">
        <v>2015</v>
      </c>
      <c r="D122" s="14" t="n">
        <f aca="false">E122+F122</f>
        <v>27795269.33</v>
      </c>
      <c r="E122" s="15" t="n">
        <v>3680228.67</v>
      </c>
      <c r="F122" s="15" t="n">
        <v>24115040.66</v>
      </c>
      <c r="G122" s="16" t="n">
        <f aca="false">VLOOKUP(A122,FUNDEB_ValoresCertif2015!$A$2:$C$300,3,)</f>
        <v>7435294.96</v>
      </c>
      <c r="H122" s="14" t="n">
        <f aca="false">IFERROR(VLOOKUP(A122,Valores_MDE_2015!$A$2:$E$300,5,),0)</f>
        <v>202809.89</v>
      </c>
      <c r="I122" s="15" t="n">
        <f aca="false">J122-H122</f>
        <v>10830030.22</v>
      </c>
      <c r="J122" s="15" t="n">
        <v>11032840.11</v>
      </c>
      <c r="K122" s="15" t="n">
        <f aca="false">VLOOKUP(A122,FUNDEB_ValoresCertif2015!$A$2:$K$300,5,)</f>
        <v>5724490.42</v>
      </c>
      <c r="L122" s="16" t="n">
        <f aca="false">VLOOKUP(A122,FUNDEB_ValoresCertif2015!$A$2:$K$300,6,)</f>
        <v>1767230.51</v>
      </c>
      <c r="M122" s="17" t="n">
        <v>3556813.55</v>
      </c>
      <c r="N122" s="18" t="n">
        <v>26.9</v>
      </c>
      <c r="O122" s="1"/>
    </row>
    <row r="123" customFormat="false" ht="13.8" hidden="false" customHeight="false" outlineLevel="0" collapsed="false">
      <c r="A123" s="11" t="n">
        <v>124</v>
      </c>
      <c r="B123" s="12" t="n">
        <v>5211305</v>
      </c>
      <c r="C123" s="13" t="n">
        <v>2015</v>
      </c>
      <c r="D123" s="14" t="n">
        <f aca="false">E123+F123</f>
        <v>17946296.43</v>
      </c>
      <c r="E123" s="15" t="n">
        <v>3245783.29</v>
      </c>
      <c r="F123" s="15" t="n">
        <v>14700513.14</v>
      </c>
      <c r="G123" s="16" t="n">
        <f aca="false">VLOOKUP(A123,FUNDEB_ValoresCertif2015!$A$2:$C$300,3,)</f>
        <v>2636280.54</v>
      </c>
      <c r="H123" s="14" t="n">
        <f aca="false">IFERROR(VLOOKUP(A123,Valores_MDE_2015!$A$2:$E$300,5,),0)</f>
        <v>70126.43</v>
      </c>
      <c r="I123" s="15" t="n">
        <f aca="false">J123-H123</f>
        <v>6005894.25</v>
      </c>
      <c r="J123" s="15" t="n">
        <v>6076020.68</v>
      </c>
      <c r="K123" s="15" t="n">
        <f aca="false">VLOOKUP(A123,FUNDEB_ValoresCertif2015!$A$2:$K$300,5,)</f>
        <v>63660.43</v>
      </c>
      <c r="L123" s="16" t="n">
        <f aca="false">VLOOKUP(A123,FUNDEB_ValoresCertif2015!$A$2:$K$300,6,)</f>
        <v>2923140.35</v>
      </c>
      <c r="M123" s="17" t="n">
        <v>1441105.71</v>
      </c>
      <c r="N123" s="18" t="n">
        <v>25.83</v>
      </c>
      <c r="O123" s="1"/>
    </row>
    <row r="124" customFormat="false" ht="13.8" hidden="false" customHeight="false" outlineLevel="0" collapsed="false">
      <c r="A124" s="11" t="n">
        <v>125</v>
      </c>
      <c r="B124" s="12" t="n">
        <v>5211404</v>
      </c>
      <c r="C124" s="13" t="n">
        <v>2015</v>
      </c>
      <c r="D124" s="14" t="n">
        <f aca="false">E124+F124</f>
        <v>12182304.81</v>
      </c>
      <c r="E124" s="15" t="n">
        <v>1929064.68</v>
      </c>
      <c r="F124" s="15" t="n">
        <v>10253240.13</v>
      </c>
      <c r="G124" s="16" t="n">
        <f aca="false">VLOOKUP(A124,FUNDEB_ValoresCertif2015!$A$2:$C$300,3,)</f>
        <v>1828289.75</v>
      </c>
      <c r="H124" s="14" t="n">
        <f aca="false">IFERROR(VLOOKUP(A124,Valores_MDE_2015!$A$2:$E$300,5,),0)</f>
        <v>39400</v>
      </c>
      <c r="I124" s="15" t="n">
        <f aca="false">J124-H124</f>
        <v>3720503.95</v>
      </c>
      <c r="J124" s="15" t="n">
        <v>3759903.95</v>
      </c>
      <c r="K124" s="15" t="n">
        <f aca="false">VLOOKUP(A124,FUNDEB_ValoresCertif2015!$A$2:$K$300,5,)</f>
        <v>1987719.02</v>
      </c>
      <c r="L124" s="16" t="n">
        <f aca="false">VLOOKUP(A124,FUNDEB_ValoresCertif2015!$A$2:$K$300,6,)</f>
        <v>93370.48</v>
      </c>
      <c r="M124" s="17" t="n">
        <v>-64312.2</v>
      </c>
      <c r="N124" s="18" t="n">
        <v>31.39</v>
      </c>
      <c r="O124" s="1"/>
    </row>
    <row r="125" customFormat="false" ht="13.8" hidden="false" customHeight="false" outlineLevel="0" collapsed="false">
      <c r="A125" s="11" t="n">
        <v>126</v>
      </c>
      <c r="B125" s="12" t="n">
        <v>5211503</v>
      </c>
      <c r="C125" s="13" t="n">
        <v>2015</v>
      </c>
      <c r="D125" s="14" t="n">
        <f aca="false">E125+F125</f>
        <v>150337643.54</v>
      </c>
      <c r="E125" s="15" t="n">
        <v>34563831.68</v>
      </c>
      <c r="F125" s="15" t="n">
        <v>115773811.86</v>
      </c>
      <c r="G125" s="16" t="n">
        <f aca="false">VLOOKUP(A125,FUNDEB_ValoresCertif2015!$A$2:$C$300,3,)</f>
        <v>41919336.18</v>
      </c>
      <c r="H125" s="14" t="n">
        <f aca="false">IFERROR(VLOOKUP(A125,Valores_MDE_2015!$A$2:$E$300,5,),0)</f>
        <v>69637.77</v>
      </c>
      <c r="I125" s="15" t="n">
        <f aca="false">J125-H125</f>
        <v>60371560.2</v>
      </c>
      <c r="J125" s="15" t="n">
        <v>60441197.97</v>
      </c>
      <c r="K125" s="15" t="n">
        <f aca="false">VLOOKUP(A125,FUNDEB_ValoresCertif2015!$A$2:$K$300,5,)</f>
        <v>37850259.7</v>
      </c>
      <c r="L125" s="16" t="n">
        <f aca="false">VLOOKUP(A125,FUNDEB_ValoresCertif2015!$A$2:$K$300,6,)</f>
        <v>5042641.5</v>
      </c>
      <c r="M125" s="17" t="n">
        <v>21654476.01</v>
      </c>
      <c r="N125" s="18" t="n">
        <v>25.8</v>
      </c>
      <c r="O125" s="1"/>
    </row>
    <row r="126" customFormat="false" ht="13.8" hidden="false" customHeight="false" outlineLevel="0" collapsed="false">
      <c r="A126" s="11" t="n">
        <v>135</v>
      </c>
      <c r="B126" s="12" t="n">
        <v>5211602</v>
      </c>
      <c r="C126" s="13" t="n">
        <v>2015</v>
      </c>
      <c r="D126" s="14" t="n">
        <f aca="false">E126+F126</f>
        <v>14107693.87</v>
      </c>
      <c r="E126" s="15" t="n">
        <v>420742.37</v>
      </c>
      <c r="F126" s="15" t="n">
        <v>13686951.5</v>
      </c>
      <c r="G126" s="16" t="n">
        <f aca="false">VLOOKUP(A126,FUNDEB_ValoresCertif2015!$A$2:$C$300,3,)</f>
        <v>292666.14</v>
      </c>
      <c r="H126" s="14" t="n">
        <f aca="false">IFERROR(VLOOKUP(A126,Valores_MDE_2015!$A$2:$E$300,5,),0)</f>
        <v>0</v>
      </c>
      <c r="I126" s="15" t="n">
        <f aca="false">J126-H126</f>
        <v>1440739.48</v>
      </c>
      <c r="J126" s="15" t="n">
        <v>1440739.48</v>
      </c>
      <c r="K126" s="15" t="n">
        <f aca="false">VLOOKUP(A126,FUNDEB_ValoresCertif2015!$A$2:$K$300,5,)</f>
        <v>318573.69</v>
      </c>
      <c r="L126" s="16" t="n">
        <f aca="false">VLOOKUP(A126,FUNDEB_ValoresCertif2015!$A$2:$K$300,6,)</f>
        <v>3491.44</v>
      </c>
      <c r="M126" s="17" t="n">
        <v>-2035411.08</v>
      </c>
      <c r="N126" s="18" t="n">
        <v>24.64</v>
      </c>
      <c r="O126" s="1"/>
    </row>
    <row r="127" customFormat="false" ht="13.8" hidden="false" customHeight="false" outlineLevel="0" collapsed="false">
      <c r="A127" s="11" t="n">
        <v>136</v>
      </c>
      <c r="B127" s="12" t="n">
        <v>5211701</v>
      </c>
      <c r="C127" s="13" t="n">
        <v>2015</v>
      </c>
      <c r="D127" s="14" t="n">
        <f aca="false">E127+F127</f>
        <v>15486210.77</v>
      </c>
      <c r="E127" s="15" t="n">
        <v>1750992.99</v>
      </c>
      <c r="F127" s="15" t="n">
        <v>13735217.78</v>
      </c>
      <c r="G127" s="16" t="n">
        <f aca="false">VLOOKUP(A127,FUNDEB_ValoresCertif2015!$A$2:$C$300,3,)</f>
        <v>3124593.65</v>
      </c>
      <c r="H127" s="14" t="n">
        <f aca="false">IFERROR(VLOOKUP(A127,Valores_MDE_2015!$A$2:$E$300,5,),0)</f>
        <v>11827.6</v>
      </c>
      <c r="I127" s="15" t="n">
        <f aca="false">J127-H127</f>
        <v>4777806.23</v>
      </c>
      <c r="J127" s="15" t="n">
        <v>4789633.83</v>
      </c>
      <c r="K127" s="15" t="n">
        <f aca="false">VLOOKUP(A127,FUNDEB_ValoresCertif2015!$A$2:$K$300,5,)</f>
        <v>2617118.4</v>
      </c>
      <c r="L127" s="16" t="n">
        <f aca="false">VLOOKUP(A127,FUNDEB_ValoresCertif2015!$A$2:$K$300,6,)</f>
        <v>550763</v>
      </c>
      <c r="M127" s="17" t="n">
        <v>513987.62</v>
      </c>
      <c r="N127" s="18" t="n">
        <v>27.61</v>
      </c>
      <c r="O127" s="1"/>
    </row>
    <row r="128" customFormat="false" ht="13.8" hidden="false" customHeight="false" outlineLevel="0" collapsed="false">
      <c r="A128" s="11" t="n">
        <v>137</v>
      </c>
      <c r="B128" s="12" t="n">
        <v>5211800</v>
      </c>
      <c r="C128" s="13" t="n">
        <v>2015</v>
      </c>
      <c r="D128" s="14" t="n">
        <f aca="false">E128+F128</f>
        <v>41892423.63</v>
      </c>
      <c r="E128" s="15" t="n">
        <v>7597972.98</v>
      </c>
      <c r="F128" s="15" t="n">
        <v>34294450.65</v>
      </c>
      <c r="G128" s="16" t="n">
        <f aca="false">VLOOKUP(A128,FUNDEB_ValoresCertif2015!$A$2:$C$300,3,)</f>
        <v>15684194.12</v>
      </c>
      <c r="H128" s="14" t="n">
        <f aca="false">IFERROR(VLOOKUP(A128,Valores_MDE_2015!$A$2:$E$300,5,),0)</f>
        <v>478272.88</v>
      </c>
      <c r="I128" s="15" t="n">
        <f aca="false">J128-H128</f>
        <v>19981906.55</v>
      </c>
      <c r="J128" s="15" t="n">
        <v>20460179.43</v>
      </c>
      <c r="K128" s="15" t="n">
        <f aca="false">VLOOKUP(A128,FUNDEB_ValoresCertif2015!$A$2:$K$300,5,)</f>
        <v>12224476.62</v>
      </c>
      <c r="L128" s="16" t="n">
        <f aca="false">VLOOKUP(A128,FUNDEB_ValoresCertif2015!$A$2:$K$300,6,)</f>
        <v>3792893.76</v>
      </c>
      <c r="M128" s="17" t="n">
        <v>9476886.72</v>
      </c>
      <c r="N128" s="18" t="n">
        <v>26.22</v>
      </c>
      <c r="O128" s="1"/>
    </row>
    <row r="129" customFormat="false" ht="13.8" hidden="false" customHeight="false" outlineLevel="0" collapsed="false">
      <c r="A129" s="11" t="n">
        <v>139</v>
      </c>
      <c r="B129" s="12" t="n">
        <v>5211909</v>
      </c>
      <c r="C129" s="13" t="n">
        <v>2015</v>
      </c>
      <c r="D129" s="14" t="n">
        <f aca="false">E129+F129</f>
        <v>195653730.8</v>
      </c>
      <c r="E129" s="15" t="n">
        <v>56257777.89</v>
      </c>
      <c r="F129" s="15" t="n">
        <v>139395952.91</v>
      </c>
      <c r="G129" s="16" t="n">
        <f aca="false">VLOOKUP(A129,FUNDEB_ValoresCertif2015!$A$2:$C$300,3,)</f>
        <v>34962540.3</v>
      </c>
      <c r="H129" s="14" t="n">
        <f aca="false">IFERROR(VLOOKUP(A129,Valores_MDE_2015!$A$2:$E$300,5,),0)</f>
        <v>8664661.86</v>
      </c>
      <c r="I129" s="15" t="n">
        <f aca="false">J129-H129</f>
        <v>52548894.41</v>
      </c>
      <c r="J129" s="15" t="n">
        <v>61213556.27</v>
      </c>
      <c r="K129" s="15" t="n">
        <f aca="false">VLOOKUP(A129,FUNDEB_ValoresCertif2015!$A$2:$K$300,5,)</f>
        <v>33190268.24</v>
      </c>
      <c r="L129" s="16" t="n">
        <f aca="false">VLOOKUP(A129,FUNDEB_ValoresCertif2015!$A$2:$K$300,6,)</f>
        <v>1969858.68</v>
      </c>
      <c r="M129" s="17" t="n">
        <v>10103446.84</v>
      </c>
      <c r="N129" s="18" t="n">
        <v>26.12</v>
      </c>
      <c r="O129" s="1"/>
    </row>
    <row r="130" customFormat="false" ht="13.8" hidden="false" customHeight="false" outlineLevel="0" collapsed="false">
      <c r="A130" s="11" t="n">
        <v>141</v>
      </c>
      <c r="B130" s="12" t="n">
        <v>5212006</v>
      </c>
      <c r="C130" s="13" t="n">
        <v>2015</v>
      </c>
      <c r="D130" s="14" t="n">
        <f aca="false">E130+F130</f>
        <v>9414032.08</v>
      </c>
      <c r="E130" s="15" t="n">
        <v>491321.51</v>
      </c>
      <c r="F130" s="15" t="n">
        <v>8922710.57</v>
      </c>
      <c r="G130" s="16" t="n">
        <f aca="false">VLOOKUP(A130,FUNDEB_ValoresCertif2015!$A$2:$C$300,3,)</f>
        <v>1013960.81</v>
      </c>
      <c r="H130" s="14" t="n">
        <f aca="false">IFERROR(VLOOKUP(A130,Valores_MDE_2015!$A$2:$E$300,5,),0)</f>
        <v>0</v>
      </c>
      <c r="I130" s="15" t="n">
        <f aca="false">J130-H130</f>
        <v>2278603.91</v>
      </c>
      <c r="J130" s="15" t="n">
        <v>2278603.91</v>
      </c>
      <c r="K130" s="15" t="n">
        <f aca="false">VLOOKUP(A130,FUNDEB_ValoresCertif2015!$A$2:$K$300,5,)</f>
        <v>925556.43</v>
      </c>
      <c r="L130" s="16" t="n">
        <f aca="false">VLOOKUP(A130,FUNDEB_ValoresCertif2015!$A$2:$K$300,6,)</f>
        <v>114554.17</v>
      </c>
      <c r="M130" s="17" t="n">
        <v>-647459.11</v>
      </c>
      <c r="N130" s="18" t="n">
        <v>31.08</v>
      </c>
      <c r="O130" s="1"/>
    </row>
    <row r="131" customFormat="false" ht="13.8" hidden="false" customHeight="false" outlineLevel="0" collapsed="false">
      <c r="A131" s="11" t="n">
        <v>285</v>
      </c>
      <c r="B131" s="12" t="n">
        <v>5212055</v>
      </c>
      <c r="C131" s="13" t="n">
        <v>2015</v>
      </c>
      <c r="D131" s="14" t="n">
        <f aca="false">E131+F131</f>
        <v>8566082.53</v>
      </c>
      <c r="E131" s="15" t="n">
        <v>312016</v>
      </c>
      <c r="F131" s="15" t="n">
        <v>8254066.53</v>
      </c>
      <c r="G131" s="16" t="n">
        <f aca="false">VLOOKUP(A131,FUNDEB_ValoresCertif2015!$A$2:$C$300,3,)</f>
        <v>938256.35</v>
      </c>
      <c r="H131" s="14" t="n">
        <f aca="false">IFERROR(VLOOKUP(A131,Valores_MDE_2015!$A$2:$E$300,5,),0)</f>
        <v>31493.44</v>
      </c>
      <c r="I131" s="15" t="n">
        <f aca="false">J131-H131</f>
        <v>1769219.76</v>
      </c>
      <c r="J131" s="15" t="n">
        <v>1800713.2</v>
      </c>
      <c r="K131" s="15" t="n">
        <f aca="false">VLOOKUP(A131,FUNDEB_ValoresCertif2015!$A$2:$K$300,5,)</f>
        <v>591846.41</v>
      </c>
      <c r="L131" s="16" t="n">
        <f aca="false">VLOOKUP(A131,FUNDEB_ValoresCertif2015!$A$2:$K$300,6,)</f>
        <v>329501.18</v>
      </c>
      <c r="M131" s="17" t="n">
        <v>-668197.64</v>
      </c>
      <c r="N131" s="18" t="n">
        <v>28.82</v>
      </c>
      <c r="O131" s="1"/>
    </row>
    <row r="132" customFormat="false" ht="13.8" hidden="false" customHeight="false" outlineLevel="0" collapsed="false">
      <c r="A132" s="11" t="n">
        <v>142</v>
      </c>
      <c r="B132" s="12" t="n">
        <v>5212105</v>
      </c>
      <c r="C132" s="13" t="n">
        <v>2015</v>
      </c>
      <c r="D132" s="14" t="n">
        <f aca="false">E132+F132</f>
        <v>15037995.1</v>
      </c>
      <c r="E132" s="15" t="n">
        <v>1279747.44</v>
      </c>
      <c r="F132" s="15" t="n">
        <v>13758247.66</v>
      </c>
      <c r="G132" s="16" t="n">
        <f aca="false">VLOOKUP(A132,FUNDEB_ValoresCertif2015!$A$2:$C$300,3,)</f>
        <v>3401030.6</v>
      </c>
      <c r="H132" s="14" t="n">
        <f aca="false">IFERROR(VLOOKUP(A132,Valores_MDE_2015!$A$2:$E$300,5,),0)</f>
        <v>198855.75</v>
      </c>
      <c r="I132" s="15" t="n">
        <f aca="false">J132-H132</f>
        <v>5040421.68</v>
      </c>
      <c r="J132" s="15" t="n">
        <v>5239277.43</v>
      </c>
      <c r="K132" s="15" t="n">
        <f aca="false">VLOOKUP(A132,FUNDEB_ValoresCertif2015!$A$2:$K$300,5,)</f>
        <v>2670935.68</v>
      </c>
      <c r="L132" s="16" t="n">
        <f aca="false">VLOOKUP(A132,FUNDEB_ValoresCertif2015!$A$2:$K$300,6,)</f>
        <v>777462.83</v>
      </c>
      <c r="M132" s="17" t="n">
        <v>968301.17</v>
      </c>
      <c r="N132" s="18" t="n">
        <v>28.4</v>
      </c>
      <c r="O132" s="1"/>
    </row>
    <row r="133" customFormat="false" ht="13.8" hidden="false" customHeight="false" outlineLevel="0" collapsed="false">
      <c r="A133" s="11" t="n">
        <v>143</v>
      </c>
      <c r="B133" s="12" t="n">
        <v>5212204</v>
      </c>
      <c r="C133" s="13" t="n">
        <v>2015</v>
      </c>
      <c r="D133" s="14" t="n">
        <f aca="false">E133+F133</f>
        <v>30894811.01</v>
      </c>
      <c r="E133" s="15" t="n">
        <v>4881197.57</v>
      </c>
      <c r="F133" s="15" t="n">
        <v>26013613.44</v>
      </c>
      <c r="G133" s="16" t="n">
        <f aca="false">VLOOKUP(A133,FUNDEB_ValoresCertif2015!$A$2:$C$300,3,)</f>
        <v>5574992.08</v>
      </c>
      <c r="H133" s="14" t="n">
        <f aca="false">IFERROR(VLOOKUP(A133,Valores_MDE_2015!$A$2:$E$300,5,),0)</f>
        <v>297279.34</v>
      </c>
      <c r="I133" s="15" t="n">
        <f aca="false">J133-H133</f>
        <v>13284969.97</v>
      </c>
      <c r="J133" s="15" t="n">
        <v>13582249.31</v>
      </c>
      <c r="K133" s="15" t="n">
        <f aca="false">VLOOKUP(A133,FUNDEB_ValoresCertif2015!$A$2:$K$300,5,)</f>
        <v>5553332.89</v>
      </c>
      <c r="L133" s="16" t="n">
        <f aca="false">VLOOKUP(A133,FUNDEB_ValoresCertif2015!$A$2:$K$300,6,)</f>
        <v>91477</v>
      </c>
      <c r="M133" s="17" t="n">
        <v>812815.4</v>
      </c>
      <c r="N133" s="18" t="n">
        <v>41.33</v>
      </c>
      <c r="O133" s="1"/>
    </row>
    <row r="134" customFormat="false" ht="13.8" hidden="false" customHeight="false" outlineLevel="0" collapsed="false">
      <c r="A134" s="11" t="n">
        <v>514</v>
      </c>
      <c r="B134" s="12" t="n">
        <v>5212253</v>
      </c>
      <c r="C134" s="13" t="n">
        <v>2015</v>
      </c>
      <c r="D134" s="14" t="n">
        <f aca="false">E134+F134</f>
        <v>9635363.57</v>
      </c>
      <c r="E134" s="15" t="n">
        <v>701766.6</v>
      </c>
      <c r="F134" s="15" t="n">
        <v>8933596.97</v>
      </c>
      <c r="G134" s="16" t="n">
        <f aca="false">VLOOKUP(A134,FUNDEB_ValoresCertif2015!$A$2:$C$300,3,)</f>
        <v>550413.02</v>
      </c>
      <c r="H134" s="14" t="n">
        <f aca="false">IFERROR(VLOOKUP(A134,Valores_MDE_2015!$A$2:$E$300,5,),0)</f>
        <v>240</v>
      </c>
      <c r="I134" s="15" t="n">
        <f aca="false">J134-H134</f>
        <v>2132319.95</v>
      </c>
      <c r="J134" s="15" t="n">
        <v>2132559.95</v>
      </c>
      <c r="K134" s="15" t="n">
        <f aca="false">VLOOKUP(A134,FUNDEB_ValoresCertif2015!$A$2:$K$300,5,)</f>
        <v>550134.99</v>
      </c>
      <c r="L134" s="16" t="n">
        <f aca="false">VLOOKUP(A134,FUNDEB_ValoresCertif2015!$A$2:$K$300,6,)</f>
        <v>100994.87</v>
      </c>
      <c r="M134" s="17" t="n">
        <v>-942457.98</v>
      </c>
      <c r="N134" s="18" t="n">
        <v>31.91</v>
      </c>
      <c r="O134" s="1"/>
    </row>
    <row r="135" customFormat="false" ht="13.8" hidden="false" customHeight="false" outlineLevel="0" collapsed="false">
      <c r="A135" s="11" t="n">
        <v>144</v>
      </c>
      <c r="B135" s="12" t="n">
        <v>5212303</v>
      </c>
      <c r="C135" s="13" t="n">
        <v>2015</v>
      </c>
      <c r="D135" s="14" t="n">
        <f aca="false">E135+F135</f>
        <v>12799699.71</v>
      </c>
      <c r="E135" s="15" t="n">
        <v>658253.66</v>
      </c>
      <c r="F135" s="15" t="n">
        <v>12141446.05</v>
      </c>
      <c r="G135" s="16" t="n">
        <f aca="false">VLOOKUP(A135,FUNDEB_ValoresCertif2015!$A$2:$C$300,3,)</f>
        <v>3568918.93</v>
      </c>
      <c r="H135" s="14" t="n">
        <f aca="false">IFERROR(VLOOKUP(A135,Valores_MDE_2015!$A$2:$E$300,5,),0)</f>
        <v>70437.15</v>
      </c>
      <c r="I135" s="15" t="n">
        <f aca="false">J135-H135</f>
        <v>5188517.66</v>
      </c>
      <c r="J135" s="15" t="n">
        <v>5258954.81</v>
      </c>
      <c r="K135" s="15" t="n">
        <f aca="false">VLOOKUP(A135,FUNDEB_ValoresCertif2015!$A$2:$K$300,5,)</f>
        <v>2279969.3</v>
      </c>
      <c r="L135" s="16" t="n">
        <f aca="false">VLOOKUP(A135,FUNDEB_ValoresCertif2015!$A$2:$K$300,6,)</f>
        <v>1385568.83</v>
      </c>
      <c r="M135" s="17" t="n">
        <v>1849336.09</v>
      </c>
      <c r="N135" s="18" t="n">
        <v>26.64</v>
      </c>
      <c r="O135" s="1"/>
    </row>
    <row r="136" customFormat="false" ht="13.8" hidden="false" customHeight="false" outlineLevel="0" collapsed="false">
      <c r="A136" s="11" t="n">
        <v>145</v>
      </c>
      <c r="B136" s="12" t="n">
        <v>5212501</v>
      </c>
      <c r="C136" s="13" t="n">
        <v>2015</v>
      </c>
      <c r="D136" s="14" t="n">
        <f aca="false">E136+F136</f>
        <v>161351636.3</v>
      </c>
      <c r="E136" s="15" t="n">
        <v>41776140</v>
      </c>
      <c r="F136" s="15" t="n">
        <v>119575496.3</v>
      </c>
      <c r="G136" s="16" t="n">
        <f aca="false">VLOOKUP(A136,FUNDEB_ValoresCertif2015!$A$2:$C$300,3,)</f>
        <v>73348400</v>
      </c>
      <c r="H136" s="14" t="n">
        <f aca="false">IFERROR(VLOOKUP(A136,Valores_MDE_2015!$A$2:$E$300,5,),0)</f>
        <v>0</v>
      </c>
      <c r="I136" s="15" t="n">
        <f aca="false">J136-H136</f>
        <v>91372045.94</v>
      </c>
      <c r="J136" s="15" t="n">
        <v>91372045.94</v>
      </c>
      <c r="K136" s="15" t="n">
        <f aca="false">VLOOKUP(A136,FUNDEB_ValoresCertif2015!$A$2:$K$300,5,)</f>
        <v>57134250.8</v>
      </c>
      <c r="L136" s="16" t="n">
        <f aca="false">VLOOKUP(A136,FUNDEB_ValoresCertif2015!$A$2:$K$300,6,)</f>
        <v>14141899.18</v>
      </c>
      <c r="M136" s="17" t="n">
        <v>52005223.39</v>
      </c>
      <c r="N136" s="18" t="n">
        <v>24.4</v>
      </c>
      <c r="O136" s="1"/>
    </row>
    <row r="137" customFormat="false" ht="13.8" hidden="false" customHeight="false" outlineLevel="0" collapsed="false">
      <c r="A137" s="11" t="n">
        <v>146</v>
      </c>
      <c r="B137" s="12" t="n">
        <v>5212600</v>
      </c>
      <c r="C137" s="13" t="n">
        <v>2015</v>
      </c>
      <c r="D137" s="14" t="n">
        <f aca="false">E137+F137</f>
        <v>9759526.55</v>
      </c>
      <c r="E137" s="15" t="n">
        <v>530086.61</v>
      </c>
      <c r="F137" s="15" t="n">
        <v>9229439.94</v>
      </c>
      <c r="G137" s="16" t="n">
        <f aca="false">VLOOKUP(A137,FUNDEB_ValoresCertif2015!$A$2:$C$300,3,)</f>
        <v>905438.59</v>
      </c>
      <c r="H137" s="14" t="n">
        <f aca="false">IFERROR(VLOOKUP(A137,Valores_MDE_2015!$A$2:$E$300,5,),0)</f>
        <v>0</v>
      </c>
      <c r="I137" s="15" t="n">
        <f aca="false">J137-H137</f>
        <v>1908149.27</v>
      </c>
      <c r="J137" s="15" t="n">
        <v>1908149.27</v>
      </c>
      <c r="K137" s="15" t="n">
        <f aca="false">VLOOKUP(A137,FUNDEB_ValoresCertif2015!$A$2:$K$300,5,)</f>
        <v>778564.57</v>
      </c>
      <c r="L137" s="16" t="n">
        <f aca="false">VLOOKUP(A137,FUNDEB_ValoresCertif2015!$A$2:$K$300,6,)</f>
        <v>77803.02</v>
      </c>
      <c r="M137" s="17" t="n">
        <v>-800107.83</v>
      </c>
      <c r="N137" s="18" t="n">
        <v>27.75</v>
      </c>
      <c r="O137" s="1"/>
    </row>
    <row r="138" customFormat="false" ht="13.8" hidden="false" customHeight="false" outlineLevel="0" collapsed="false">
      <c r="A138" s="11" t="n">
        <v>147</v>
      </c>
      <c r="B138" s="12" t="n">
        <v>5212709</v>
      </c>
      <c r="C138" s="13" t="n">
        <v>2015</v>
      </c>
      <c r="D138" s="14" t="n">
        <f aca="false">E138+F138</f>
        <v>11114554.15</v>
      </c>
      <c r="E138" s="15" t="n">
        <v>214067.21</v>
      </c>
      <c r="F138" s="15" t="n">
        <v>10900486.94</v>
      </c>
      <c r="G138" s="16" t="n">
        <f aca="false">VLOOKUP(A138,FUNDEB_ValoresCertif2015!$A$2:$C$300,3,)</f>
        <v>3313358.29</v>
      </c>
      <c r="H138" s="14" t="n">
        <f aca="false">IFERROR(VLOOKUP(A138,Valores_MDE_2015!$A$2:$E$300,5,),0)</f>
        <v>0</v>
      </c>
      <c r="I138" s="15" t="n">
        <f aca="false">J138-H138</f>
        <v>4503126.14</v>
      </c>
      <c r="J138" s="15" t="n">
        <v>4503126.14</v>
      </c>
      <c r="K138" s="15" t="n">
        <f aca="false">VLOOKUP(A138,FUNDEB_ValoresCertif2015!$A$2:$K$300,5,)</f>
        <v>2498847.02</v>
      </c>
      <c r="L138" s="16" t="n">
        <f aca="false">VLOOKUP(A138,FUNDEB_ValoresCertif2015!$A$2:$K$300,6,)</f>
        <v>844119.19</v>
      </c>
      <c r="M138" s="17" t="n">
        <v>1372502.2</v>
      </c>
      <c r="N138" s="18" t="n">
        <v>28.17</v>
      </c>
      <c r="O138" s="1"/>
    </row>
    <row r="139" customFormat="false" ht="13.8" hidden="false" customHeight="false" outlineLevel="0" collapsed="false">
      <c r="A139" s="11" t="n">
        <v>148</v>
      </c>
      <c r="B139" s="12" t="n">
        <v>5212808</v>
      </c>
      <c r="C139" s="13" t="n">
        <v>2015</v>
      </c>
      <c r="D139" s="14" t="n">
        <f aca="false">E139+F139</f>
        <v>15079406.49</v>
      </c>
      <c r="E139" s="15" t="n">
        <v>1705266.27</v>
      </c>
      <c r="F139" s="15" t="n">
        <v>13374140.22</v>
      </c>
      <c r="G139" s="16" t="n">
        <f aca="false">VLOOKUP(A139,FUNDEB_ValoresCertif2015!$A$2:$C$300,3,)</f>
        <v>3215409.89</v>
      </c>
      <c r="H139" s="14" t="n">
        <f aca="false">IFERROR(VLOOKUP(A139,Valores_MDE_2015!$A$2:$E$300,5,),0)</f>
        <v>0</v>
      </c>
      <c r="I139" s="15" t="n">
        <f aca="false">J139-H139</f>
        <v>6075986.6</v>
      </c>
      <c r="J139" s="15" t="n">
        <v>6075986.6</v>
      </c>
      <c r="K139" s="15" t="n">
        <f aca="false">VLOOKUP(A139,FUNDEB_ValoresCertif2015!$A$2:$K$300,5,)</f>
        <v>2665443.35</v>
      </c>
      <c r="L139" s="16" t="n">
        <f aca="false">VLOOKUP(A139,FUNDEB_ValoresCertif2015!$A$2:$K$300,6,)</f>
        <v>558858.32</v>
      </c>
      <c r="M139" s="17" t="n">
        <v>1450201.2</v>
      </c>
      <c r="N139" s="18" t="n">
        <v>30.68</v>
      </c>
      <c r="O139" s="1"/>
    </row>
    <row r="140" customFormat="false" ht="13.8" hidden="false" customHeight="false" outlineLevel="0" collapsed="false">
      <c r="A140" s="11" t="n">
        <v>149</v>
      </c>
      <c r="B140" s="12" t="n">
        <v>5212907</v>
      </c>
      <c r="C140" s="13" t="n">
        <v>2015</v>
      </c>
      <c r="D140" s="14" t="n">
        <f aca="false">E140+F140</f>
        <v>10086112.62</v>
      </c>
      <c r="E140" s="15" t="n">
        <v>311356.57</v>
      </c>
      <c r="F140" s="15" t="n">
        <v>9774756.05</v>
      </c>
      <c r="G140" s="16" t="n">
        <f aca="false">VLOOKUP(A140,FUNDEB_ValoresCertif2015!$A$2:$C$300,3,)</f>
        <v>479966.19</v>
      </c>
      <c r="H140" s="14" t="n">
        <f aca="false">IFERROR(VLOOKUP(A140,Valores_MDE_2015!$A$2:$E$300,5,),0)</f>
        <v>405582.11</v>
      </c>
      <c r="I140" s="15" t="n">
        <f aca="false">J140-H140</f>
        <v>965239.03</v>
      </c>
      <c r="J140" s="15" t="n">
        <v>1370821.14</v>
      </c>
      <c r="K140" s="15" t="n">
        <f aca="false">VLOOKUP(A140,FUNDEB_ValoresCertif2015!$A$2:$K$300,5,)</f>
        <v>459535.06</v>
      </c>
      <c r="L140" s="16" t="n">
        <f aca="false">VLOOKUP(A140,FUNDEB_ValoresCertif2015!$A$2:$K$300,6,)</f>
        <v>43405.61</v>
      </c>
      <c r="M140" s="17" t="n">
        <v>-957817.85</v>
      </c>
      <c r="N140" s="18" t="n">
        <v>23.09</v>
      </c>
      <c r="O140" s="1"/>
    </row>
    <row r="141" customFormat="false" ht="13.8" hidden="false" customHeight="false" outlineLevel="0" collapsed="false">
      <c r="A141" s="11" t="n">
        <v>150</v>
      </c>
      <c r="B141" s="19" t="n">
        <v>5212956</v>
      </c>
      <c r="C141" s="13" t="n">
        <v>2015</v>
      </c>
      <c r="D141" s="14" t="n">
        <f aca="false">E141+F141</f>
        <v>11256682.21</v>
      </c>
      <c r="E141" s="15" t="n">
        <v>690785.48</v>
      </c>
      <c r="F141" s="15" t="n">
        <v>10565896.73</v>
      </c>
      <c r="G141" s="16" t="n">
        <f aca="false">VLOOKUP(A141,FUNDEB_ValoresCertif2015!$A$2:$C$300,3,)</f>
        <v>1549748.24</v>
      </c>
      <c r="H141" s="14" t="n">
        <f aca="false">IFERROR(VLOOKUP(A141,Valores_MDE_2015!$A$2:$E$300,5,),0)</f>
        <v>129059.6</v>
      </c>
      <c r="I141" s="15" t="n">
        <f aca="false">J141-H141</f>
        <v>2759116.32</v>
      </c>
      <c r="J141" s="15" t="n">
        <v>2888175.92</v>
      </c>
      <c r="K141" s="15" t="n">
        <f aca="false">VLOOKUP(A141,FUNDEB_ValoresCertif2015!$A$2:$K$300,5,)</f>
        <v>1492797.51</v>
      </c>
      <c r="L141" s="16" t="n">
        <f aca="false">VLOOKUP(A141,FUNDEB_ValoresCertif2015!$A$2:$K$300,6,)</f>
        <v>295088.22</v>
      </c>
      <c r="M141" s="17" t="n">
        <v>-335780.7</v>
      </c>
      <c r="N141" s="18" t="n">
        <v>28.64</v>
      </c>
      <c r="O141" s="1"/>
    </row>
    <row r="142" customFormat="false" ht="13.8" hidden="false" customHeight="false" outlineLevel="0" collapsed="false">
      <c r="A142" s="11" t="n">
        <v>251</v>
      </c>
      <c r="B142" s="12" t="n">
        <v>5213004</v>
      </c>
      <c r="C142" s="13" t="n">
        <v>2015</v>
      </c>
      <c r="D142" s="14" t="n">
        <f aca="false">E142+F142</f>
        <v>17722972.39</v>
      </c>
      <c r="E142" s="15" t="n">
        <v>1387182.93</v>
      </c>
      <c r="F142" s="15" t="n">
        <v>16335789.46</v>
      </c>
      <c r="G142" s="16" t="n">
        <f aca="false">VLOOKUP(A142,FUNDEB_ValoresCertif2015!$A$2:$C$300,3,)</f>
        <v>5570281.92</v>
      </c>
      <c r="H142" s="14" t="n">
        <f aca="false">IFERROR(VLOOKUP(A142,Valores_MDE_2015!$A$2:$E$300,5,),0)</f>
        <v>15.9</v>
      </c>
      <c r="I142" s="15" t="n">
        <f aca="false">J142-H142</f>
        <v>8857595.2</v>
      </c>
      <c r="J142" s="15" t="n">
        <v>8857611.1</v>
      </c>
      <c r="K142" s="15" t="n">
        <f aca="false">VLOOKUP(A142,FUNDEB_ValoresCertif2015!$A$2:$K$300,5,)</f>
        <v>4093794.42</v>
      </c>
      <c r="L142" s="16" t="n">
        <f aca="false">VLOOKUP(A142,FUNDEB_ValoresCertif2015!$A$2:$K$300,6,)</f>
        <v>1704462.01</v>
      </c>
      <c r="M142" s="17" t="n">
        <v>3087133.44</v>
      </c>
      <c r="N142" s="18" t="n">
        <v>32.56</v>
      </c>
      <c r="O142" s="1"/>
    </row>
    <row r="143" customFormat="false" ht="13.8" hidden="false" customHeight="false" outlineLevel="0" collapsed="false">
      <c r="A143" s="11" t="n">
        <v>151</v>
      </c>
      <c r="B143" s="12" t="n">
        <v>5213053</v>
      </c>
      <c r="C143" s="13" t="n">
        <v>2015</v>
      </c>
      <c r="D143" s="14" t="n">
        <f aca="false">E143+F143</f>
        <v>10331222.83</v>
      </c>
      <c r="E143" s="15" t="n">
        <v>1118736.45</v>
      </c>
      <c r="F143" s="15" t="n">
        <v>9212486.38</v>
      </c>
      <c r="G143" s="16" t="n">
        <f aca="false">VLOOKUP(A143,FUNDEB_ValoresCertif2015!$A$2:$C$300,3,)</f>
        <v>1053511.76</v>
      </c>
      <c r="H143" s="14" t="n">
        <f aca="false">IFERROR(VLOOKUP(A143,Valores_MDE_2015!$A$2:$E$300,5,),0)</f>
        <v>0</v>
      </c>
      <c r="I143" s="15" t="n">
        <f aca="false">J143-H143</f>
        <v>2286466.86</v>
      </c>
      <c r="J143" s="15" t="n">
        <v>2286466.86</v>
      </c>
      <c r="K143" s="15" t="n">
        <f aca="false">VLOOKUP(A143,FUNDEB_ValoresCertif2015!$A$2:$K$300,5,)</f>
        <v>762389.57</v>
      </c>
      <c r="L143" s="16" t="n">
        <f aca="false">VLOOKUP(A143,FUNDEB_ValoresCertif2015!$A$2:$K$300,6,)</f>
        <v>300656.22</v>
      </c>
      <c r="M143" s="17" t="n">
        <v>-566663.21</v>
      </c>
      <c r="N143" s="18" t="n">
        <v>27.62</v>
      </c>
      <c r="O143" s="1"/>
    </row>
    <row r="144" customFormat="false" ht="13.8" hidden="false" customHeight="false" outlineLevel="0" collapsed="false">
      <c r="A144" s="11" t="n">
        <v>152</v>
      </c>
      <c r="B144" s="12" t="n">
        <v>5213087</v>
      </c>
      <c r="C144" s="13" t="n">
        <v>2015</v>
      </c>
      <c r="D144" s="14" t="n">
        <f aca="false">E144+F144</f>
        <v>62824614.01</v>
      </c>
      <c r="E144" s="15" t="n">
        <v>10281561.82</v>
      </c>
      <c r="F144" s="15" t="n">
        <v>52543052.19</v>
      </c>
      <c r="G144" s="16" t="n">
        <f aca="false">VLOOKUP(A144,FUNDEB_ValoresCertif2015!$A$2:$C$300,3,)</f>
        <v>13343742.99</v>
      </c>
      <c r="H144" s="14" t="n">
        <f aca="false">IFERROR(VLOOKUP(A144,Valores_MDE_2015!$A$2:$E$300,5,),0)</f>
        <v>3495806.59</v>
      </c>
      <c r="I144" s="15" t="n">
        <f aca="false">J144-H144</f>
        <v>20629225.42</v>
      </c>
      <c r="J144" s="15" t="n">
        <v>24125032.01</v>
      </c>
      <c r="K144" s="15" t="n">
        <f aca="false">VLOOKUP(A144,FUNDEB_ValoresCertif2015!$A$2:$K$300,5,)</f>
        <v>12059720.26</v>
      </c>
      <c r="L144" s="16" t="n">
        <f aca="false">VLOOKUP(A144,FUNDEB_ValoresCertif2015!$A$2:$K$300,6,)</f>
        <v>1403333.84</v>
      </c>
      <c r="M144" s="17" t="n">
        <v>5723400.93</v>
      </c>
      <c r="N144" s="18" t="n">
        <v>29.29</v>
      </c>
      <c r="O144" s="1"/>
    </row>
    <row r="145" customFormat="false" ht="13.8" hidden="false" customHeight="false" outlineLevel="0" collapsed="false">
      <c r="A145" s="11" t="n">
        <v>153</v>
      </c>
      <c r="B145" s="12" t="n">
        <v>5213103</v>
      </c>
      <c r="C145" s="13" t="n">
        <v>2015</v>
      </c>
      <c r="D145" s="14" t="n">
        <f aca="false">E145+F145</f>
        <v>109705653.18</v>
      </c>
      <c r="E145" s="15" t="n">
        <v>28210552.72</v>
      </c>
      <c r="F145" s="15" t="n">
        <v>81495100.46</v>
      </c>
      <c r="G145" s="16" t="n">
        <f aca="false">VLOOKUP(A145,FUNDEB_ValoresCertif2015!$A$2:$C$300,3,)</f>
        <v>22801059.84</v>
      </c>
      <c r="H145" s="14" t="n">
        <f aca="false">IFERROR(VLOOKUP(A145,Valores_MDE_2015!$A$2:$E$300,5,),0)</f>
        <v>7046218.71</v>
      </c>
      <c r="I145" s="15" t="n">
        <f aca="false">J145-H145</f>
        <v>34606999.01</v>
      </c>
      <c r="J145" s="15" t="n">
        <v>41653217.72</v>
      </c>
      <c r="K145" s="15" t="n">
        <f aca="false">VLOOKUP(A145,FUNDEB_ValoresCertif2015!$A$2:$K$300,5,)</f>
        <v>21008194.32</v>
      </c>
      <c r="L145" s="16" t="n">
        <f aca="false">VLOOKUP(A145,FUNDEB_ValoresCertif2015!$A$2:$K$300,6,)</f>
        <v>1506183.78</v>
      </c>
      <c r="M145" s="17" t="n">
        <v>8881037.75</v>
      </c>
      <c r="N145" s="18" t="n">
        <v>29.87</v>
      </c>
      <c r="O145" s="1"/>
    </row>
    <row r="146" customFormat="false" ht="13.8" hidden="false" customHeight="false" outlineLevel="0" collapsed="false">
      <c r="A146" s="11" t="n">
        <v>156</v>
      </c>
      <c r="B146" s="12" t="n">
        <v>5213400</v>
      </c>
      <c r="C146" s="13" t="n">
        <v>2015</v>
      </c>
      <c r="D146" s="14" t="n">
        <f aca="false">E146+F146</f>
        <v>9425379.69</v>
      </c>
      <c r="E146" s="15" t="n">
        <v>296791.67</v>
      </c>
      <c r="F146" s="15" t="n">
        <v>9128588.02</v>
      </c>
      <c r="G146" s="16" t="n">
        <f aca="false">VLOOKUP(A146,FUNDEB_ValoresCertif2015!$A$2:$C$300,3,)</f>
        <v>285008.92</v>
      </c>
      <c r="H146" s="14" t="n">
        <f aca="false">IFERROR(VLOOKUP(A146,Valores_MDE_2015!$A$2:$E$300,5,),0)</f>
        <v>0</v>
      </c>
      <c r="I146" s="15" t="n">
        <f aca="false">J146-H146</f>
        <v>1187710.38</v>
      </c>
      <c r="J146" s="15" t="n">
        <v>1187710.38</v>
      </c>
      <c r="K146" s="15" t="n">
        <f aca="false">VLOOKUP(A146,FUNDEB_ValoresCertif2015!$A$2:$K$300,5,)</f>
        <v>271051.14</v>
      </c>
      <c r="L146" s="16" t="n">
        <f aca="false">VLOOKUP(A146,FUNDEB_ValoresCertif2015!$A$2:$K$300,6,)</f>
        <v>16886.84</v>
      </c>
      <c r="M146" s="17" t="n">
        <v>-1457556.18</v>
      </c>
      <c r="N146" s="18" t="n">
        <v>28.07</v>
      </c>
      <c r="O146" s="1"/>
    </row>
    <row r="147" customFormat="false" ht="13.8" hidden="false" customHeight="false" outlineLevel="0" collapsed="false">
      <c r="A147" s="11" t="n">
        <v>157</v>
      </c>
      <c r="B147" s="12" t="n">
        <v>5213509</v>
      </c>
      <c r="C147" s="13" t="n">
        <v>2015</v>
      </c>
      <c r="D147" s="14" t="n">
        <f aca="false">E147+F147</f>
        <v>10155924.31</v>
      </c>
      <c r="E147" s="15" t="n">
        <v>568447.26</v>
      </c>
      <c r="F147" s="15" t="n">
        <v>9587477.05</v>
      </c>
      <c r="G147" s="16" t="n">
        <f aca="false">VLOOKUP(A147,FUNDEB_ValoresCertif2015!$A$2:$C$300,3,)</f>
        <v>3069785.6</v>
      </c>
      <c r="H147" s="14" t="n">
        <f aca="false">IFERROR(VLOOKUP(A147,Valores_MDE_2015!$A$2:$E$300,5,),0)</f>
        <v>0</v>
      </c>
      <c r="I147" s="15" t="n">
        <f aca="false">J147-H147</f>
        <v>4356318.49</v>
      </c>
      <c r="J147" s="15" t="n">
        <v>4356318.49</v>
      </c>
      <c r="K147" s="15" t="n">
        <f aca="false">VLOOKUP(A147,FUNDEB_ValoresCertif2015!$A$2:$K$300,5,)</f>
        <v>2542185.46</v>
      </c>
      <c r="L147" s="16" t="n">
        <f aca="false">VLOOKUP(A147,FUNDEB_ValoresCertif2015!$A$2:$K$300,6,)</f>
        <v>646750.92</v>
      </c>
      <c r="M147" s="17" t="n">
        <v>1517683.12</v>
      </c>
      <c r="N147" s="18" t="n">
        <v>27.95</v>
      </c>
      <c r="O147" s="1"/>
    </row>
    <row r="148" customFormat="false" ht="13.8" hidden="false" customHeight="false" outlineLevel="0" collapsed="false">
      <c r="A148" s="11" t="n">
        <v>250</v>
      </c>
      <c r="B148" s="12" t="n">
        <v>5213707</v>
      </c>
      <c r="C148" s="13" t="n">
        <v>2015</v>
      </c>
      <c r="D148" s="14" t="n">
        <f aca="false">E148+F148</f>
        <v>18337799.82</v>
      </c>
      <c r="E148" s="15" t="n">
        <v>2659986.94</v>
      </c>
      <c r="F148" s="15" t="n">
        <v>15677812.88</v>
      </c>
      <c r="G148" s="16" t="n">
        <f aca="false">VLOOKUP(A148,FUNDEB_ValoresCertif2015!$A$2:$C$300,3,)</f>
        <v>3561819.37</v>
      </c>
      <c r="H148" s="14" t="n">
        <f aca="false">IFERROR(VLOOKUP(A148,Valores_MDE_2015!$A$2:$E$300,5,),0)</f>
        <v>88931.68</v>
      </c>
      <c r="I148" s="15" t="n">
        <f aca="false">J148-H148</f>
        <v>6228719.99</v>
      </c>
      <c r="J148" s="15" t="n">
        <v>6317651.67</v>
      </c>
      <c r="K148" s="15" t="n">
        <f aca="false">VLOOKUP(A148,FUNDEB_ValoresCertif2015!$A$2:$K$300,5,)</f>
        <v>2275954.18</v>
      </c>
      <c r="L148" s="16" t="n">
        <f aca="false">VLOOKUP(A148,FUNDEB_ValoresCertif2015!$A$2:$K$300,6,)</f>
        <v>1434822.66</v>
      </c>
      <c r="M148" s="17" t="n">
        <v>686275.39</v>
      </c>
      <c r="N148" s="18" t="n">
        <v>30.71</v>
      </c>
      <c r="O148" s="1"/>
    </row>
    <row r="149" customFormat="false" ht="13.8" hidden="false" customHeight="false" outlineLevel="0" collapsed="false">
      <c r="A149" s="11" t="n">
        <v>158</v>
      </c>
      <c r="B149" s="12" t="n">
        <v>5213756</v>
      </c>
      <c r="C149" s="13" t="n">
        <v>2015</v>
      </c>
      <c r="D149" s="14" t="n">
        <f aca="false">E149+F149</f>
        <v>39583888.78</v>
      </c>
      <c r="E149" s="15" t="n">
        <v>4661955.69</v>
      </c>
      <c r="F149" s="15" t="n">
        <v>34921933.09</v>
      </c>
      <c r="G149" s="16" t="n">
        <f aca="false">VLOOKUP(A149,FUNDEB_ValoresCertif2015!$A$2:$C$300,3,)</f>
        <v>6431767.49</v>
      </c>
      <c r="H149" s="14" t="n">
        <f aca="false">IFERROR(VLOOKUP(A149,Valores_MDE_2015!$A$2:$E$300,5,),0)</f>
        <v>0</v>
      </c>
      <c r="I149" s="15" t="n">
        <f aca="false">J149-H149</f>
        <v>15348566.32</v>
      </c>
      <c r="J149" s="15" t="n">
        <v>15348566.32</v>
      </c>
      <c r="K149" s="15" t="n">
        <f aca="false">VLOOKUP(A149,FUNDEB_ValoresCertif2015!$A$2:$K$300,5,)</f>
        <v>6193057.47</v>
      </c>
      <c r="L149" s="16" t="n">
        <f aca="false">VLOOKUP(A149,FUNDEB_ValoresCertif2015!$A$2:$K$300,6,)</f>
        <v>216859.79</v>
      </c>
      <c r="M149" s="17" t="n">
        <v>1491723.88</v>
      </c>
      <c r="N149" s="18" t="n">
        <v>35.01</v>
      </c>
      <c r="O149" s="1"/>
    </row>
    <row r="150" customFormat="false" ht="13.8" hidden="false" customHeight="false" outlineLevel="0" collapsed="false">
      <c r="A150" s="11" t="n">
        <v>286</v>
      </c>
      <c r="B150" s="12" t="n">
        <v>5213772</v>
      </c>
      <c r="C150" s="13" t="n">
        <v>2015</v>
      </c>
      <c r="D150" s="14" t="n">
        <f aca="false">E150+F150</f>
        <v>9606118.49</v>
      </c>
      <c r="E150" s="15" t="n">
        <v>257984.13</v>
      </c>
      <c r="F150" s="15" t="n">
        <v>9348134.36</v>
      </c>
      <c r="G150" s="16" t="n">
        <f aca="false">VLOOKUP(A150,FUNDEB_ValoresCertif2015!$A$2:$C$300,3,)</f>
        <v>1868437.67</v>
      </c>
      <c r="H150" s="14" t="n">
        <f aca="false">IFERROR(VLOOKUP(A150,Valores_MDE_2015!$A$2:$E$300,5,),0)</f>
        <v>2148</v>
      </c>
      <c r="I150" s="15" t="n">
        <f aca="false">J150-H150</f>
        <v>3553916.93</v>
      </c>
      <c r="J150" s="15" t="n">
        <v>3556064.93</v>
      </c>
      <c r="K150" s="15" t="n">
        <f aca="false">VLOOKUP(A150,FUNDEB_ValoresCertif2015!$A$2:$K$300,5,)</f>
        <v>1579558.91</v>
      </c>
      <c r="L150" s="16" t="n">
        <f aca="false">VLOOKUP(A150,FUNDEB_ValoresCertif2015!$A$2:$K$300,6,)</f>
        <v>301769.21</v>
      </c>
      <c r="M150" s="17" t="n">
        <v>315139.47</v>
      </c>
      <c r="N150" s="18" t="n">
        <v>33.74</v>
      </c>
      <c r="O150" s="1"/>
    </row>
    <row r="151" customFormat="false" ht="13.8" hidden="false" customHeight="false" outlineLevel="0" collapsed="false">
      <c r="A151" s="11" t="n">
        <v>159</v>
      </c>
      <c r="B151" s="12" t="n">
        <v>5213806</v>
      </c>
      <c r="C151" s="13" t="n">
        <v>2015</v>
      </c>
      <c r="D151" s="14" t="n">
        <f aca="false">E151+F151</f>
        <v>68385704.35</v>
      </c>
      <c r="E151" s="15" t="n">
        <v>13307230.2</v>
      </c>
      <c r="F151" s="15" t="n">
        <v>55078474.15</v>
      </c>
      <c r="G151" s="16" t="n">
        <f aca="false">VLOOKUP(A151,FUNDEB_ValoresCertif2015!$A$2:$C$300,3,)</f>
        <v>11873858.36</v>
      </c>
      <c r="H151" s="14" t="n">
        <f aca="false">IFERROR(VLOOKUP(A151,Valores_MDE_2015!$A$2:$E$300,5,),0)</f>
        <v>1521318.21</v>
      </c>
      <c r="I151" s="15" t="n">
        <f aca="false">J151-H151</f>
        <v>17671613.58</v>
      </c>
      <c r="J151" s="15" t="n">
        <v>19192931.79</v>
      </c>
      <c r="K151" s="15" t="n">
        <f aca="false">VLOOKUP(A151,FUNDEB_ValoresCertif2015!$A$2:$K$300,5,)</f>
        <v>8322306.61</v>
      </c>
      <c r="L151" s="16" t="n">
        <f aca="false">VLOOKUP(A151,FUNDEB_ValoresCertif2015!$A$2:$K$300,6,)</f>
        <v>3801789.73</v>
      </c>
      <c r="M151" s="17" t="n">
        <v>1812356.52</v>
      </c>
      <c r="N151" s="18" t="n">
        <v>25.42</v>
      </c>
      <c r="O151" s="1"/>
    </row>
    <row r="152" customFormat="false" ht="13.8" hidden="false" customHeight="false" outlineLevel="0" collapsed="false">
      <c r="A152" s="11" t="n">
        <v>163</v>
      </c>
      <c r="B152" s="12" t="n">
        <v>5213855</v>
      </c>
      <c r="C152" s="13" t="n">
        <v>2015</v>
      </c>
      <c r="D152" s="14" t="n">
        <f aca="false">E152+F152</f>
        <v>9090523.92</v>
      </c>
      <c r="E152" s="15" t="n">
        <v>332656.39</v>
      </c>
      <c r="F152" s="15" t="n">
        <v>8757867.53</v>
      </c>
      <c r="G152" s="16" t="n">
        <f aca="false">VLOOKUP(A152,FUNDEB_ValoresCertif2015!$A$2:$C$300,3,)</f>
        <v>960714.53</v>
      </c>
      <c r="H152" s="14" t="n">
        <f aca="false">IFERROR(VLOOKUP(A152,Valores_MDE_2015!$A$2:$E$300,5,),0)</f>
        <v>0</v>
      </c>
      <c r="I152" s="15" t="n">
        <f aca="false">J152-H152</f>
        <v>1565283.74</v>
      </c>
      <c r="J152" s="15" t="n">
        <v>1565283.74</v>
      </c>
      <c r="K152" s="15" t="n">
        <f aca="false">VLOOKUP(A152,FUNDEB_ValoresCertif2015!$A$2:$K$300,5,)</f>
        <v>706063.27</v>
      </c>
      <c r="L152" s="16" t="n">
        <f aca="false">VLOOKUP(A152,FUNDEB_ValoresCertif2015!$A$2:$K$300,6,)</f>
        <v>296006.42</v>
      </c>
      <c r="M152" s="17" t="n">
        <v>-719598.58</v>
      </c>
      <c r="N152" s="18" t="n">
        <v>25.13</v>
      </c>
      <c r="O152" s="1"/>
    </row>
    <row r="153" customFormat="false" ht="13.8" hidden="false" customHeight="false" outlineLevel="0" collapsed="false">
      <c r="A153" s="11" t="n">
        <v>164</v>
      </c>
      <c r="B153" s="12" t="n">
        <v>5213905</v>
      </c>
      <c r="C153" s="13" t="n">
        <v>2015</v>
      </c>
      <c r="D153" s="14" t="n">
        <f aca="false">E153+F153</f>
        <v>12945658.91</v>
      </c>
      <c r="E153" s="15" t="n">
        <v>791088.31</v>
      </c>
      <c r="F153" s="15" t="n">
        <v>12154570.6</v>
      </c>
      <c r="G153" s="16" t="n">
        <f aca="false">VLOOKUP(A153,FUNDEB_ValoresCertif2015!$A$2:$C$300,3,)</f>
        <v>1577827.86</v>
      </c>
      <c r="H153" s="14" t="n">
        <f aca="false">IFERROR(VLOOKUP(A153,Valores_MDE_2015!$A$2:$E$300,5,),0)</f>
        <v>47520.45</v>
      </c>
      <c r="I153" s="15" t="n">
        <f aca="false">J153-H153</f>
        <v>2987120.9</v>
      </c>
      <c r="J153" s="15" t="n">
        <v>3034641.35</v>
      </c>
      <c r="K153" s="15" t="n">
        <f aca="false">VLOOKUP(A153,FUNDEB_ValoresCertif2015!$A$2:$K$300,5,)</f>
        <v>1272073.33</v>
      </c>
      <c r="L153" s="16" t="n">
        <f aca="false">VLOOKUP(A153,FUNDEB_ValoresCertif2015!$A$2:$K$300,6,)</f>
        <v>359665.21</v>
      </c>
      <c r="M153" s="17" t="n">
        <v>-628500.43</v>
      </c>
      <c r="N153" s="18" t="n">
        <v>28.3</v>
      </c>
      <c r="O153" s="1"/>
    </row>
    <row r="154" customFormat="false" ht="13.8" hidden="false" customHeight="false" outlineLevel="0" collapsed="false">
      <c r="A154" s="11" t="n">
        <v>165</v>
      </c>
      <c r="B154" s="12" t="n">
        <v>5214002</v>
      </c>
      <c r="C154" s="13" t="n">
        <v>2015</v>
      </c>
      <c r="D154" s="14" t="n">
        <f aca="false">E154+F154</f>
        <v>26433717.92</v>
      </c>
      <c r="E154" s="15" t="n">
        <v>2412702.35</v>
      </c>
      <c r="F154" s="15" t="n">
        <v>24021015.57</v>
      </c>
      <c r="G154" s="16" t="n">
        <f aca="false">VLOOKUP(A154,FUNDEB_ValoresCertif2015!$A$2:$C$300,3,)</f>
        <v>6195915.47</v>
      </c>
      <c r="H154" s="14" t="n">
        <f aca="false">IFERROR(VLOOKUP(A154,Valores_MDE_2015!$A$2:$E$300,5,),0)</f>
        <v>0</v>
      </c>
      <c r="I154" s="15" t="n">
        <f aca="false">J154-H154</f>
        <v>10367716.29</v>
      </c>
      <c r="J154" s="15" t="n">
        <v>10367716.29</v>
      </c>
      <c r="K154" s="15" t="n">
        <f aca="false">VLOOKUP(A154,FUNDEB_ValoresCertif2015!$A$2:$K$300,5,)</f>
        <v>4480400.02</v>
      </c>
      <c r="L154" s="16" t="n">
        <f aca="false">VLOOKUP(A154,FUNDEB_ValoresCertif2015!$A$2:$K$300,6,)</f>
        <v>1991789.33</v>
      </c>
      <c r="M154" s="17" t="n">
        <v>1758995.74</v>
      </c>
      <c r="N154" s="18" t="n">
        <v>32.57</v>
      </c>
      <c r="O154" s="1"/>
    </row>
    <row r="155" customFormat="false" ht="13.8" hidden="false" customHeight="false" outlineLevel="0" collapsed="false">
      <c r="A155" s="11" t="n">
        <v>166</v>
      </c>
      <c r="B155" s="12" t="n">
        <v>5214051</v>
      </c>
      <c r="C155" s="13" t="n">
        <v>2015</v>
      </c>
      <c r="D155" s="14" t="n">
        <f aca="false">E155+F155</f>
        <v>12958990.03</v>
      </c>
      <c r="E155" s="15" t="n">
        <v>523092.8</v>
      </c>
      <c r="F155" s="15" t="n">
        <v>12435897.23</v>
      </c>
      <c r="G155" s="16" t="n">
        <f aca="false">VLOOKUP(A155,FUNDEB_ValoresCertif2015!$A$2:$C$300,3,)</f>
        <v>2264299.28</v>
      </c>
      <c r="H155" s="14" t="n">
        <f aca="false">IFERROR(VLOOKUP(A155,Valores_MDE_2015!$A$2:$E$300,5,),0)</f>
        <v>66110.2</v>
      </c>
      <c r="I155" s="15" t="n">
        <f aca="false">J155-H155</f>
        <v>4748577.62</v>
      </c>
      <c r="J155" s="15" t="n">
        <v>4814687.82</v>
      </c>
      <c r="K155" s="15" t="n">
        <f aca="false">VLOOKUP(A155,FUNDEB_ValoresCertif2015!$A$2:$K$300,5,)</f>
        <v>1063544.39</v>
      </c>
      <c r="L155" s="16" t="n">
        <f aca="false">VLOOKUP(A155,FUNDEB_ValoresCertif2015!$A$2:$K$300,6,)</f>
        <v>860070.23</v>
      </c>
      <c r="M155" s="17" t="n">
        <v>382959.97</v>
      </c>
      <c r="N155" s="18" t="n">
        <v>34.2</v>
      </c>
      <c r="O155" s="1"/>
    </row>
    <row r="156" customFormat="false" ht="13.8" hidden="false" customHeight="false" outlineLevel="0" collapsed="false">
      <c r="A156" s="11" t="n">
        <v>168</v>
      </c>
      <c r="B156" s="12" t="n">
        <v>5214101</v>
      </c>
      <c r="C156" s="13" t="n">
        <v>2015</v>
      </c>
      <c r="D156" s="14" t="n">
        <f aca="false">E156+F156</f>
        <v>10134071.87</v>
      </c>
      <c r="E156" s="15" t="n">
        <v>613358.33</v>
      </c>
      <c r="F156" s="15" t="n">
        <v>9520713.54</v>
      </c>
      <c r="G156" s="16" t="n">
        <f aca="false">VLOOKUP(A156,FUNDEB_ValoresCertif2015!$A$2:$C$300,3,)</f>
        <v>1526654.7</v>
      </c>
      <c r="H156" s="14" t="n">
        <f aca="false">IFERROR(VLOOKUP(A156,Valores_MDE_2015!$A$2:$E$300,5,),0)</f>
        <v>0</v>
      </c>
      <c r="I156" s="15" t="n">
        <f aca="false">J156-H156</f>
        <v>2570704.05</v>
      </c>
      <c r="J156" s="15" t="n">
        <v>2570704.05</v>
      </c>
      <c r="K156" s="15" t="n">
        <f aca="false">VLOOKUP(A156,FUNDEB_ValoresCertif2015!$A$2:$K$300,5,)</f>
        <v>1269447.31</v>
      </c>
      <c r="L156" s="16" t="n">
        <f aca="false">VLOOKUP(A156,FUNDEB_ValoresCertif2015!$A$2:$K$300,6,)</f>
        <v>384699.95</v>
      </c>
      <c r="M156" s="17" t="n">
        <v>-57749.94</v>
      </c>
      <c r="N156" s="18" t="n">
        <v>25.94</v>
      </c>
      <c r="O156" s="1"/>
    </row>
    <row r="157" customFormat="false" ht="13.8" hidden="false" customHeight="false" outlineLevel="0" collapsed="false">
      <c r="A157" s="11" t="n">
        <v>169</v>
      </c>
      <c r="B157" s="12" t="n">
        <v>5214408</v>
      </c>
      <c r="C157" s="13" t="n">
        <v>2015</v>
      </c>
      <c r="D157" s="14" t="n">
        <f aca="false">E157+F157</f>
        <v>13385744.52</v>
      </c>
      <c r="E157" s="15" t="n">
        <v>1161180.35</v>
      </c>
      <c r="F157" s="15" t="n">
        <v>12224564.17</v>
      </c>
      <c r="G157" s="16" t="n">
        <f aca="false">VLOOKUP(A157,FUNDEB_ValoresCertif2015!$A$2:$C$300,3,)</f>
        <v>2447905.11</v>
      </c>
      <c r="H157" s="14" t="n">
        <f aca="false">IFERROR(VLOOKUP(A157,Valores_MDE_2015!$A$2:$E$300,5,),0)</f>
        <v>0</v>
      </c>
      <c r="I157" s="15" t="n">
        <f aca="false">J157-H157</f>
        <v>3574325.38</v>
      </c>
      <c r="J157" s="15" t="n">
        <v>3574325.38</v>
      </c>
      <c r="K157" s="15" t="n">
        <f aca="false">VLOOKUP(A157,FUNDEB_ValoresCertif2015!$A$2:$K$300,5,)</f>
        <v>1583336.79</v>
      </c>
      <c r="L157" s="16" t="n">
        <f aca="false">VLOOKUP(A157,FUNDEB_ValoresCertif2015!$A$2:$K$300,6,)</f>
        <v>900227.52</v>
      </c>
      <c r="M157" s="17" t="n">
        <v>187400.71</v>
      </c>
      <c r="N157" s="18" t="n">
        <v>25.3</v>
      </c>
      <c r="O157" s="1"/>
    </row>
    <row r="158" customFormat="false" ht="13.8" hidden="false" customHeight="false" outlineLevel="0" collapsed="false">
      <c r="A158" s="11" t="n">
        <v>170</v>
      </c>
      <c r="B158" s="12" t="n">
        <v>5214507</v>
      </c>
      <c r="C158" s="13" t="n">
        <v>2015</v>
      </c>
      <c r="D158" s="14" t="n">
        <f aca="false">E158+F158</f>
        <v>50289136.07</v>
      </c>
      <c r="E158" s="15" t="n">
        <v>11508217.52</v>
      </c>
      <c r="F158" s="15" t="n">
        <v>38780918.55</v>
      </c>
      <c r="G158" s="16" t="n">
        <f aca="false">VLOOKUP(A158,FUNDEB_ValoresCertif2015!$A$2:$C$300,3,)</f>
        <v>12353863.73</v>
      </c>
      <c r="H158" s="14" t="n">
        <f aca="false">IFERROR(VLOOKUP(A158,Valores_MDE_2015!$A$2:$E$300,5,),0)</f>
        <v>349476.99</v>
      </c>
      <c r="I158" s="15" t="n">
        <f aca="false">J158-H158</f>
        <v>19449587.47</v>
      </c>
      <c r="J158" s="15" t="n">
        <v>19799064.46</v>
      </c>
      <c r="K158" s="15" t="n">
        <f aca="false">VLOOKUP(A158,FUNDEB_ValoresCertif2015!$A$2:$K$300,5,)</f>
        <v>10059170.94</v>
      </c>
      <c r="L158" s="16" t="n">
        <f aca="false">VLOOKUP(A158,FUNDEB_ValoresCertif2015!$A$2:$K$300,6,)</f>
        <v>2469304.02</v>
      </c>
      <c r="M158" s="17" t="n">
        <v>5012009.96</v>
      </c>
      <c r="N158" s="18" t="n">
        <v>29.4</v>
      </c>
      <c r="O158" s="1"/>
    </row>
    <row r="159" customFormat="false" ht="13.8" hidden="false" customHeight="false" outlineLevel="0" collapsed="false">
      <c r="A159" s="11" t="n">
        <v>171</v>
      </c>
      <c r="B159" s="12" t="n">
        <v>5214606</v>
      </c>
      <c r="C159" s="13" t="n">
        <v>2015</v>
      </c>
      <c r="D159" s="14" t="n">
        <f aca="false">E159+F159</f>
        <v>63371178.68</v>
      </c>
      <c r="E159" s="15" t="n">
        <v>12196954.02</v>
      </c>
      <c r="F159" s="15" t="n">
        <v>51174224.66</v>
      </c>
      <c r="G159" s="16" t="n">
        <f aca="false">VLOOKUP(A159,FUNDEB_ValoresCertif2015!$A$2:$C$300,3,)</f>
        <v>16502618.99</v>
      </c>
      <c r="H159" s="14" t="n">
        <f aca="false">IFERROR(VLOOKUP(A159,Valores_MDE_2015!$A$2:$E$300,5,),0)</f>
        <v>5591409.04</v>
      </c>
      <c r="I159" s="15" t="n">
        <f aca="false">J159-H159</f>
        <v>42052191.76</v>
      </c>
      <c r="J159" s="15" t="n">
        <v>47643600.8</v>
      </c>
      <c r="K159" s="15" t="n">
        <f aca="false">VLOOKUP(A159,FUNDEB_ValoresCertif2015!$A$2:$K$300,5,)</f>
        <v>28222092.15</v>
      </c>
      <c r="L159" s="16" t="n">
        <f aca="false">VLOOKUP(A159,FUNDEB_ValoresCertif2015!$A$2:$K$300,6,)</f>
        <v>0</v>
      </c>
      <c r="M159" s="17" t="n">
        <v>20976917.84</v>
      </c>
      <c r="N159" s="18" t="n">
        <v>42.08</v>
      </c>
      <c r="O159" s="1"/>
    </row>
    <row r="160" customFormat="false" ht="13.8" hidden="false" customHeight="false" outlineLevel="0" collapsed="false">
      <c r="A160" s="11" t="n">
        <v>172</v>
      </c>
      <c r="B160" s="12" t="n">
        <v>5214705</v>
      </c>
      <c r="C160" s="13" t="n">
        <v>2015</v>
      </c>
      <c r="D160" s="14" t="n">
        <f aca="false">E160+F160</f>
        <v>9037697.3</v>
      </c>
      <c r="E160" s="15" t="n">
        <v>404278.55</v>
      </c>
      <c r="F160" s="15" t="n">
        <v>8633418.75</v>
      </c>
      <c r="G160" s="16" t="n">
        <f aca="false">VLOOKUP(A160,FUNDEB_ValoresCertif2015!$A$2:$C$300,3,)</f>
        <v>1290157.51</v>
      </c>
      <c r="H160" s="14" t="n">
        <f aca="false">IFERROR(VLOOKUP(A160,Valores_MDE_2015!$A$2:$E$300,5,),0)</f>
        <v>456416.56</v>
      </c>
      <c r="I160" s="15" t="n">
        <f aca="false">J160-H160</f>
        <v>2460469.82</v>
      </c>
      <c r="J160" s="15" t="n">
        <v>2916886.38</v>
      </c>
      <c r="K160" s="15" t="n">
        <f aca="false">VLOOKUP(A160,FUNDEB_ValoresCertif2015!$A$2:$K$300,5,)</f>
        <v>1034182.99</v>
      </c>
      <c r="L160" s="16" t="n">
        <f aca="false">VLOOKUP(A160,FUNDEB_ValoresCertif2015!$A$2:$K$300,6,)</f>
        <v>283498.62</v>
      </c>
      <c r="M160" s="17" t="n">
        <v>-294759.97</v>
      </c>
      <c r="N160" s="18" t="n">
        <v>35.54</v>
      </c>
      <c r="O160" s="1"/>
    </row>
    <row r="161" customFormat="false" ht="13.8" hidden="false" customHeight="false" outlineLevel="0" collapsed="false">
      <c r="A161" s="11" t="n">
        <v>173</v>
      </c>
      <c r="B161" s="12" t="n">
        <v>5214804</v>
      </c>
      <c r="C161" s="13" t="n">
        <v>2015</v>
      </c>
      <c r="D161" s="14" t="n">
        <f aca="false">E161+F161</f>
        <v>9591597.13</v>
      </c>
      <c r="E161" s="15" t="n">
        <v>317670.11</v>
      </c>
      <c r="F161" s="15" t="n">
        <v>9273927.02</v>
      </c>
      <c r="G161" s="16" t="n">
        <f aca="false">VLOOKUP(A161,FUNDEB_ValoresCertif2015!$A$2:$C$300,3,)</f>
        <v>385497.42</v>
      </c>
      <c r="H161" s="14" t="n">
        <f aca="false">IFERROR(VLOOKUP(A161,Valores_MDE_2015!$A$2:$E$300,5,),0)</f>
        <v>32610.58</v>
      </c>
      <c r="I161" s="15" t="n">
        <f aca="false">J161-H161</f>
        <v>1199149.67</v>
      </c>
      <c r="J161" s="15" t="n">
        <v>1231760.25</v>
      </c>
      <c r="K161" s="15" t="n">
        <f aca="false">VLOOKUP(A161,FUNDEB_ValoresCertif2015!$A$2:$K$300,5,)</f>
        <v>280553.64</v>
      </c>
      <c r="L161" s="16" t="n">
        <f aca="false">VLOOKUP(A161,FUNDEB_ValoresCertif2015!$A$2:$K$300,6,)</f>
        <v>153131.97</v>
      </c>
      <c r="M161" s="17" t="n">
        <v>-1304442.75</v>
      </c>
      <c r="N161" s="18" t="n">
        <v>26.44</v>
      </c>
      <c r="O161" s="1"/>
    </row>
    <row r="162" customFormat="false" ht="13.8" hidden="false" customHeight="false" outlineLevel="0" collapsed="false">
      <c r="A162" s="11" t="n">
        <v>174</v>
      </c>
      <c r="B162" s="19" t="n">
        <v>5214838</v>
      </c>
      <c r="C162" s="13" t="n">
        <v>2015</v>
      </c>
      <c r="D162" s="14" t="n">
        <f aca="false">E162+F162</f>
        <v>30212209.09</v>
      </c>
      <c r="E162" s="15" t="n">
        <v>3162765.65</v>
      </c>
      <c r="F162" s="15" t="n">
        <v>27049443.44</v>
      </c>
      <c r="G162" s="16" t="n">
        <f aca="false">VLOOKUP(A162,FUNDEB_ValoresCertif2015!$A$2:$C$300,3,)</f>
        <v>5344032.59</v>
      </c>
      <c r="H162" s="14" t="n">
        <f aca="false">IFERROR(VLOOKUP(A162,Valores_MDE_2015!$A$2:$E$300,5,),0)</f>
        <v>4056.12</v>
      </c>
      <c r="I162" s="15" t="n">
        <f aca="false">J162-H162</f>
        <v>11008465.65</v>
      </c>
      <c r="J162" s="15" t="n">
        <v>11012521.77</v>
      </c>
      <c r="K162" s="15" t="n">
        <f aca="false">VLOOKUP(A162,FUNDEB_ValoresCertif2015!$A$2:$K$300,5,)</f>
        <v>4822533.27</v>
      </c>
      <c r="L162" s="16" t="n">
        <f aca="false">VLOOKUP(A162,FUNDEB_ValoresCertif2015!$A$2:$K$300,6,)</f>
        <v>772459.8</v>
      </c>
      <c r="M162" s="17" t="n">
        <v>489181.34</v>
      </c>
      <c r="N162" s="18" t="n">
        <v>34.83</v>
      </c>
      <c r="O162" s="1"/>
    </row>
    <row r="163" customFormat="false" ht="13.8" hidden="false" customHeight="false" outlineLevel="0" collapsed="false">
      <c r="A163" s="11" t="n">
        <v>175</v>
      </c>
      <c r="B163" s="12" t="n">
        <v>5214861</v>
      </c>
      <c r="C163" s="13" t="n">
        <v>2015</v>
      </c>
      <c r="D163" s="14" t="n">
        <f aca="false">E163+F163</f>
        <v>10174516.04</v>
      </c>
      <c r="E163" s="15" t="n">
        <v>482132.01</v>
      </c>
      <c r="F163" s="15" t="n">
        <v>9692384.03</v>
      </c>
      <c r="G163" s="16" t="n">
        <f aca="false">VLOOKUP(A163,FUNDEB_ValoresCertif2015!$A$2:$C$300,3,)</f>
        <v>1599774.07</v>
      </c>
      <c r="H163" s="14" t="n">
        <f aca="false">IFERROR(VLOOKUP(A163,Valores_MDE_2015!$A$2:$E$300,5,),0)</f>
        <v>179.5</v>
      </c>
      <c r="I163" s="15" t="n">
        <f aca="false">J163-H163</f>
        <v>2958744.35</v>
      </c>
      <c r="J163" s="15" t="n">
        <v>2958923.85</v>
      </c>
      <c r="K163" s="15" t="n">
        <f aca="false">VLOOKUP(A163,FUNDEB_ValoresCertif2015!$A$2:$K$300,5,)</f>
        <v>1591981.14</v>
      </c>
      <c r="L163" s="16" t="n">
        <f aca="false">VLOOKUP(A163,FUNDEB_ValoresCertif2015!$A$2:$K$300,6,)</f>
        <v>45621.19</v>
      </c>
      <c r="M163" s="17" t="n">
        <v>-127796.47</v>
      </c>
      <c r="N163" s="18" t="n">
        <v>30.34</v>
      </c>
      <c r="O163" s="1"/>
    </row>
    <row r="164" customFormat="false" ht="13.8" hidden="false" customHeight="false" outlineLevel="0" collapsed="false">
      <c r="A164" s="11" t="n">
        <v>288</v>
      </c>
      <c r="B164" s="12" t="n">
        <v>5214879</v>
      </c>
      <c r="C164" s="13" t="n">
        <v>2015</v>
      </c>
      <c r="D164" s="14" t="n">
        <f aca="false">E164+F164</f>
        <v>9078764.14</v>
      </c>
      <c r="E164" s="15" t="n">
        <v>235054.16</v>
      </c>
      <c r="F164" s="15" t="n">
        <v>8843709.98</v>
      </c>
      <c r="G164" s="16" t="n">
        <f aca="false">VLOOKUP(A164,FUNDEB_ValoresCertif2015!$A$2:$C$300,3,)</f>
        <v>1160078.8</v>
      </c>
      <c r="H164" s="14" t="n">
        <f aca="false">IFERROR(VLOOKUP(A164,Valores_MDE_2015!$A$2:$E$300,5,),0)</f>
        <v>145622.23</v>
      </c>
      <c r="I164" s="15" t="n">
        <f aca="false">J164-H164</f>
        <v>2343317.79</v>
      </c>
      <c r="J164" s="15" t="n">
        <v>2488940.02</v>
      </c>
      <c r="K164" s="15" t="n">
        <f aca="false">VLOOKUP(A164,FUNDEB_ValoresCertif2015!$A$2:$K$300,5,)</f>
        <v>1121200.96</v>
      </c>
      <c r="L164" s="16" t="n">
        <f aca="false">VLOOKUP(A164,FUNDEB_ValoresCertif2015!$A$2:$K$300,6,)</f>
        <v>156769.56</v>
      </c>
      <c r="M164" s="17" t="n">
        <v>-421385.26</v>
      </c>
      <c r="N164" s="18" t="n">
        <v>32.06</v>
      </c>
      <c r="O164" s="1"/>
    </row>
    <row r="165" customFormat="false" ht="13.8" hidden="false" customHeight="false" outlineLevel="0" collapsed="false">
      <c r="A165" s="11" t="n">
        <v>176</v>
      </c>
      <c r="B165" s="12" t="n">
        <v>5214903</v>
      </c>
      <c r="C165" s="13" t="n">
        <v>2015</v>
      </c>
      <c r="D165" s="14" t="n">
        <f aca="false">E165+F165</f>
        <v>11519469.38</v>
      </c>
      <c r="E165" s="15" t="n">
        <v>512058.72</v>
      </c>
      <c r="F165" s="15" t="n">
        <v>11007410.66</v>
      </c>
      <c r="G165" s="16" t="n">
        <f aca="false">VLOOKUP(A165,FUNDEB_ValoresCertif2015!$A$2:$C$300,3,)</f>
        <v>1450978.98</v>
      </c>
      <c r="H165" s="14" t="n">
        <f aca="false">IFERROR(VLOOKUP(A165,Valores_MDE_2015!$A$2:$E$300,5,),0)</f>
        <v>0</v>
      </c>
      <c r="I165" s="15" t="n">
        <f aca="false">J165-H165</f>
        <v>3052507.55</v>
      </c>
      <c r="J165" s="15" t="n">
        <v>3052507.55</v>
      </c>
      <c r="K165" s="15" t="n">
        <f aca="false">VLOOKUP(A165,FUNDEB_ValoresCertif2015!$A$2:$K$300,5,)</f>
        <v>922434.8</v>
      </c>
      <c r="L165" s="16" t="n">
        <f aca="false">VLOOKUP(A165,FUNDEB_ValoresCertif2015!$A$2:$K$300,6,)</f>
        <v>602504.39</v>
      </c>
      <c r="M165" s="17" t="n">
        <v>-385588.88</v>
      </c>
      <c r="N165" s="18" t="n">
        <v>29.85</v>
      </c>
      <c r="O165" s="1"/>
    </row>
    <row r="166" customFormat="false" ht="13.8" hidden="false" customHeight="false" outlineLevel="0" collapsed="false">
      <c r="A166" s="11" t="n">
        <v>177</v>
      </c>
      <c r="B166" s="12" t="n">
        <v>5215009</v>
      </c>
      <c r="C166" s="13" t="n">
        <v>2015</v>
      </c>
      <c r="D166" s="14" t="n">
        <f aca="false">E166+F166</f>
        <v>12550366.55</v>
      </c>
      <c r="E166" s="15" t="n">
        <v>1856569.77</v>
      </c>
      <c r="F166" s="15" t="n">
        <v>10693796.78</v>
      </c>
      <c r="G166" s="16" t="n">
        <f aca="false">VLOOKUP(A166,FUNDEB_ValoresCertif2015!$A$2:$C$300,3,)</f>
        <v>2485347.65</v>
      </c>
      <c r="H166" s="14" t="n">
        <f aca="false">IFERROR(VLOOKUP(A166,Valores_MDE_2015!$A$2:$E$300,5,),0)</f>
        <v>0</v>
      </c>
      <c r="I166" s="15" t="n">
        <f aca="false">J166-H166</f>
        <v>4139783.38</v>
      </c>
      <c r="J166" s="15" t="n">
        <v>4139783.38</v>
      </c>
      <c r="K166" s="15" t="n">
        <f aca="false">VLOOKUP(A166,FUNDEB_ValoresCertif2015!$A$2:$K$300,5,)</f>
        <v>2202473.92</v>
      </c>
      <c r="L166" s="16" t="n">
        <f aca="false">VLOOKUP(A166,FUNDEB_ValoresCertif2015!$A$2:$K$300,6,)</f>
        <v>270939.96</v>
      </c>
      <c r="M166" s="17" t="n">
        <v>435036.09</v>
      </c>
      <c r="N166" s="18" t="n">
        <v>29.52</v>
      </c>
      <c r="O166" s="1"/>
    </row>
    <row r="167" customFormat="false" ht="13.8" hidden="false" customHeight="false" outlineLevel="0" collapsed="false">
      <c r="A167" s="11" t="n">
        <v>178</v>
      </c>
      <c r="B167" s="12" t="n">
        <v>5215207</v>
      </c>
      <c r="C167" s="13" t="n">
        <v>2015</v>
      </c>
      <c r="D167" s="14" t="n">
        <f aca="false">E167+F167</f>
        <v>10659391.73</v>
      </c>
      <c r="E167" s="15" t="n">
        <v>653156.09</v>
      </c>
      <c r="F167" s="15" t="n">
        <v>10006235.64</v>
      </c>
      <c r="G167" s="16" t="n">
        <f aca="false">VLOOKUP(A167,FUNDEB_ValoresCertif2015!$A$2:$C$300,3,)</f>
        <v>930498.04</v>
      </c>
      <c r="H167" s="14" t="n">
        <f aca="false">IFERROR(VLOOKUP(A167,Valores_MDE_2015!$A$2:$E$300,5,),0)</f>
        <v>0</v>
      </c>
      <c r="I167" s="15" t="n">
        <f aca="false">J167-H167</f>
        <v>2103825.93</v>
      </c>
      <c r="J167" s="15" t="n">
        <v>2103825.93</v>
      </c>
      <c r="K167" s="15" t="n">
        <f aca="false">VLOOKUP(A167,FUNDEB_ValoresCertif2015!$A$2:$K$300,5,)</f>
        <v>720584.45</v>
      </c>
      <c r="L167" s="16" t="n">
        <f aca="false">VLOOKUP(A167,FUNDEB_ValoresCertif2015!$A$2:$K$300,6,)</f>
        <v>261318.61</v>
      </c>
      <c r="M167" s="17" t="n">
        <v>-827377.18</v>
      </c>
      <c r="N167" s="18" t="n">
        <v>27.5</v>
      </c>
      <c r="O167" s="1"/>
    </row>
    <row r="168" customFormat="false" ht="13.8" hidden="false" customHeight="false" outlineLevel="0" collapsed="false">
      <c r="A168" s="11" t="n">
        <v>390</v>
      </c>
      <c r="B168" s="12" t="n">
        <v>5215231</v>
      </c>
      <c r="C168" s="13" t="n">
        <v>2015</v>
      </c>
      <c r="D168" s="14" t="n">
        <f aca="false">E168+F168</f>
        <v>54277509.15</v>
      </c>
      <c r="E168" s="15" t="n">
        <v>12456485.58</v>
      </c>
      <c r="F168" s="15" t="n">
        <v>41821023.57</v>
      </c>
      <c r="G168" s="16" t="n">
        <f aca="false">VLOOKUP(A168,FUNDEB_ValoresCertif2015!$A$2:$C$300,3,)</f>
        <v>34957627.99</v>
      </c>
      <c r="H168" s="14" t="n">
        <f aca="false">IFERROR(VLOOKUP(A168,Valores_MDE_2015!$A$2:$E$300,5,),0)</f>
        <v>304030.11</v>
      </c>
      <c r="I168" s="15" t="n">
        <f aca="false">J168-H168</f>
        <v>37304899.18</v>
      </c>
      <c r="J168" s="15" t="n">
        <v>37608929.29</v>
      </c>
      <c r="K168" s="15" t="n">
        <f aca="false">VLOOKUP(A168,FUNDEB_ValoresCertif2015!$A$2:$K$300,5,)</f>
        <v>24675651.43</v>
      </c>
      <c r="L168" s="16" t="n">
        <f aca="false">VLOOKUP(A168,FUNDEB_ValoresCertif2015!$A$2:$K$300,6,)</f>
        <v>9193241.45</v>
      </c>
      <c r="M168" s="17" t="n">
        <v>27112618.07</v>
      </c>
      <c r="N168" s="18" t="n">
        <v>19.34</v>
      </c>
      <c r="O168" s="1"/>
    </row>
    <row r="169" customFormat="false" ht="13.8" hidden="false" customHeight="false" outlineLevel="0" collapsed="false">
      <c r="A169" s="11" t="n">
        <v>179</v>
      </c>
      <c r="B169" s="12" t="n">
        <v>5215256</v>
      </c>
      <c r="C169" s="13" t="n">
        <v>2015</v>
      </c>
      <c r="D169" s="14" t="n">
        <f aca="false">E169+F169</f>
        <v>11075410.37</v>
      </c>
      <c r="E169" s="15" t="n">
        <v>980965.6</v>
      </c>
      <c r="F169" s="15" t="n">
        <v>10094444.77</v>
      </c>
      <c r="G169" s="16" t="n">
        <f aca="false">VLOOKUP(A169,FUNDEB_ValoresCertif2015!$A$2:$C$300,3,)</f>
        <v>1368667.23</v>
      </c>
      <c r="H169" s="14" t="n">
        <f aca="false">IFERROR(VLOOKUP(A169,Valores_MDE_2015!$A$2:$E$300,5,),0)</f>
        <v>0</v>
      </c>
      <c r="I169" s="15" t="n">
        <f aca="false">J169-H169</f>
        <v>3081611.27</v>
      </c>
      <c r="J169" s="15" t="n">
        <v>3081611.27</v>
      </c>
      <c r="K169" s="15" t="n">
        <f aca="false">VLOOKUP(A169,FUNDEB_ValoresCertif2015!$A$2:$K$300,5,)</f>
        <v>1369279.15</v>
      </c>
      <c r="L169" s="16" t="n">
        <f aca="false">VLOOKUP(A169,FUNDEB_ValoresCertif2015!$A$2:$K$300,6,)</f>
        <v>1151.96</v>
      </c>
      <c r="M169" s="17" t="n">
        <v>-508310.95</v>
      </c>
      <c r="N169" s="18" t="n">
        <v>32.41</v>
      </c>
      <c r="O169" s="1"/>
    </row>
    <row r="170" customFormat="false" ht="13.8" hidden="false" customHeight="false" outlineLevel="0" collapsed="false">
      <c r="A170" s="11" t="n">
        <v>180</v>
      </c>
      <c r="B170" s="12" t="n">
        <v>5215306</v>
      </c>
      <c r="C170" s="13" t="n">
        <v>2015</v>
      </c>
      <c r="D170" s="14" t="n">
        <f aca="false">E170+F170</f>
        <v>23698967.66</v>
      </c>
      <c r="E170" s="15" t="n">
        <v>1441801.58</v>
      </c>
      <c r="F170" s="15" t="n">
        <v>22257166.08</v>
      </c>
      <c r="G170" s="16" t="n">
        <f aca="false">VLOOKUP(A170,FUNDEB_ValoresCertif2015!$A$2:$C$300,3,)</f>
        <v>5497811.49</v>
      </c>
      <c r="H170" s="14" t="n">
        <f aca="false">IFERROR(VLOOKUP(A170,Valores_MDE_2015!$A$2:$E$300,5,),0)</f>
        <v>123358.06</v>
      </c>
      <c r="I170" s="15" t="n">
        <f aca="false">J170-H170</f>
        <v>9551728.35</v>
      </c>
      <c r="J170" s="15" t="n">
        <v>9675086.41</v>
      </c>
      <c r="K170" s="15" t="n">
        <f aca="false">VLOOKUP(A170,FUNDEB_ValoresCertif2015!$A$2:$K$300,5,)</f>
        <v>4898485.39</v>
      </c>
      <c r="L170" s="16" t="n">
        <f aca="false">VLOOKUP(A170,FUNDEB_ValoresCertif2015!$A$2:$K$300,6,)</f>
        <v>763022.04</v>
      </c>
      <c r="M170" s="17" t="n">
        <v>1379142.12</v>
      </c>
      <c r="N170" s="18" t="n">
        <v>35.01</v>
      </c>
      <c r="O170" s="1"/>
    </row>
    <row r="171" customFormat="false" ht="13.8" hidden="false" customHeight="false" outlineLevel="0" collapsed="false">
      <c r="A171" s="11" t="n">
        <v>181</v>
      </c>
      <c r="B171" s="12" t="n">
        <v>5215405</v>
      </c>
      <c r="C171" s="13" t="n">
        <v>2015</v>
      </c>
      <c r="D171" s="14" t="n">
        <f aca="false">E171+F171</f>
        <v>12367380.26</v>
      </c>
      <c r="E171" s="15" t="n">
        <v>779836.04</v>
      </c>
      <c r="F171" s="15" t="n">
        <v>11587544.22</v>
      </c>
      <c r="G171" s="16" t="n">
        <f aca="false">VLOOKUP(A171,FUNDEB_ValoresCertif2015!$A$2:$C$300,3,)</f>
        <v>2174343.52</v>
      </c>
      <c r="H171" s="14" t="n">
        <f aca="false">IFERROR(VLOOKUP(A171,Valores_MDE_2015!$A$2:$E$300,5,),0)</f>
        <v>52307.84</v>
      </c>
      <c r="I171" s="15" t="n">
        <f aca="false">J171-H171</f>
        <v>4713038.37</v>
      </c>
      <c r="J171" s="15" t="n">
        <v>4765346.21</v>
      </c>
      <c r="K171" s="15" t="n">
        <f aca="false">VLOOKUP(A171,FUNDEB_ValoresCertif2015!$A$2:$K$300,5,)</f>
        <v>2183009.48</v>
      </c>
      <c r="L171" s="16" t="n">
        <f aca="false">VLOOKUP(A171,FUNDEB_ValoresCertif2015!$A$2:$K$300,6,)</f>
        <v>0</v>
      </c>
      <c r="M171" s="17" t="n">
        <v>1219759.65</v>
      </c>
      <c r="N171" s="18" t="n">
        <v>28.67</v>
      </c>
      <c r="O171" s="1"/>
    </row>
    <row r="172" customFormat="false" ht="13.8" hidden="false" customHeight="false" outlineLevel="0" collapsed="false">
      <c r="A172" s="11" t="n">
        <v>182</v>
      </c>
      <c r="B172" s="12" t="n">
        <v>5215504</v>
      </c>
      <c r="C172" s="13" t="n">
        <v>2015</v>
      </c>
      <c r="D172" s="14" t="n">
        <f aca="false">E172+F172</f>
        <v>28322492.75</v>
      </c>
      <c r="E172" s="15" t="n">
        <v>9426982.86</v>
      </c>
      <c r="F172" s="15" t="n">
        <v>18895509.89</v>
      </c>
      <c r="G172" s="16" t="n">
        <f aca="false">VLOOKUP(A172,FUNDEB_ValoresCertif2015!$A$2:$C$300,3,)</f>
        <v>1814811.68</v>
      </c>
      <c r="H172" s="14" t="n">
        <f aca="false">IFERROR(VLOOKUP(A172,Valores_MDE_2015!$A$2:$E$300,5,),0)</f>
        <v>212633.44</v>
      </c>
      <c r="I172" s="15" t="n">
        <f aca="false">J172-H172</f>
        <v>7830456.39</v>
      </c>
      <c r="J172" s="15" t="n">
        <v>8043089.83</v>
      </c>
      <c r="K172" s="15" t="n">
        <f aca="false">VLOOKUP(A172,FUNDEB_ValoresCertif2015!$A$2:$K$300,5,)</f>
        <v>1617435.78</v>
      </c>
      <c r="L172" s="16" t="n">
        <f aca="false">VLOOKUP(A172,FUNDEB_ValoresCertif2015!$A$2:$K$300,6,)</f>
        <v>169755.13</v>
      </c>
      <c r="M172" s="17" t="n">
        <v>-1503384.95</v>
      </c>
      <c r="N172" s="18" t="n">
        <v>33.71</v>
      </c>
      <c r="O172" s="1"/>
    </row>
    <row r="173" customFormat="false" ht="13.8" hidden="false" customHeight="false" outlineLevel="0" collapsed="false">
      <c r="A173" s="11" t="n">
        <v>183</v>
      </c>
      <c r="B173" s="12" t="n">
        <v>5215603</v>
      </c>
      <c r="C173" s="13" t="n">
        <v>2015</v>
      </c>
      <c r="D173" s="14" t="n">
        <f aca="false">E173+F173</f>
        <v>33692572.44</v>
      </c>
      <c r="E173" s="15" t="n">
        <v>5388910.56</v>
      </c>
      <c r="F173" s="15" t="n">
        <v>28303661.88</v>
      </c>
      <c r="G173" s="16" t="n">
        <f aca="false">VLOOKUP(A173,FUNDEB_ValoresCertif2015!$A$2:$C$300,3,)</f>
        <v>20239142.16</v>
      </c>
      <c r="H173" s="14" t="n">
        <f aca="false">IFERROR(VLOOKUP(A173,Valores_MDE_2015!$A$2:$E$300,5,),0)</f>
        <v>2225407.56</v>
      </c>
      <c r="I173" s="15" t="n">
        <f aca="false">J173-H173</f>
        <v>24762197.38</v>
      </c>
      <c r="J173" s="15" t="n">
        <v>26987604.94</v>
      </c>
      <c r="K173" s="15" t="n">
        <f aca="false">VLOOKUP(A173,FUNDEB_ValoresCertif2015!$A$2:$K$300,5,)</f>
        <v>15068394.55</v>
      </c>
      <c r="L173" s="16" t="n">
        <f aca="false">VLOOKUP(A173,FUNDEB_ValoresCertif2015!$A$2:$K$300,6,)</f>
        <v>7380202.56</v>
      </c>
      <c r="M173" s="17" t="n">
        <v>17668077.99</v>
      </c>
      <c r="N173" s="18" t="n">
        <v>27.66</v>
      </c>
      <c r="O173" s="1"/>
    </row>
    <row r="174" customFormat="false" ht="13.8" hidden="false" customHeight="false" outlineLevel="0" collapsed="false">
      <c r="A174" s="11" t="n">
        <v>184</v>
      </c>
      <c r="B174" s="12" t="n">
        <v>5215652</v>
      </c>
      <c r="C174" s="13" t="n">
        <v>2015</v>
      </c>
      <c r="D174" s="14" t="n">
        <f aca="false">E174+F174</f>
        <v>12059674.86</v>
      </c>
      <c r="E174" s="15" t="n">
        <v>748498.49</v>
      </c>
      <c r="F174" s="15" t="n">
        <v>11311176.37</v>
      </c>
      <c r="G174" s="16" t="n">
        <f aca="false">VLOOKUP(A174,FUNDEB_ValoresCertif2015!$A$2:$C$300,3,)</f>
        <v>1232783.15</v>
      </c>
      <c r="H174" s="14" t="n">
        <f aca="false">IFERROR(VLOOKUP(A174,Valores_MDE_2015!$A$2:$E$300,5,),0)</f>
        <v>196908.76</v>
      </c>
      <c r="I174" s="15" t="n">
        <f aca="false">J174-H174</f>
        <v>2260572.54</v>
      </c>
      <c r="J174" s="15" t="n">
        <v>2457481.3</v>
      </c>
      <c r="K174" s="15" t="n">
        <f aca="false">VLOOKUP(A174,FUNDEB_ValoresCertif2015!$A$2:$K$300,5,)</f>
        <v>799104.03</v>
      </c>
      <c r="L174" s="16" t="n">
        <f aca="false">VLOOKUP(A174,FUNDEB_ValoresCertif2015!$A$2:$K$300,6,)</f>
        <v>439976.01</v>
      </c>
      <c r="M174" s="17" t="n">
        <v>-725999.67</v>
      </c>
      <c r="N174" s="18" t="n">
        <v>26.4</v>
      </c>
      <c r="O174" s="1"/>
    </row>
    <row r="175" customFormat="false" ht="13.8" hidden="false" customHeight="false" outlineLevel="0" collapsed="false">
      <c r="A175" s="11" t="n">
        <v>185</v>
      </c>
      <c r="B175" s="12" t="n">
        <v>5215702</v>
      </c>
      <c r="C175" s="13" t="n">
        <v>2015</v>
      </c>
      <c r="D175" s="14" t="n">
        <f aca="false">E175+F175</f>
        <v>50425666.2</v>
      </c>
      <c r="E175" s="15" t="n">
        <v>7915492.66</v>
      </c>
      <c r="F175" s="15" t="n">
        <v>42510173.54</v>
      </c>
      <c r="G175" s="16" t="n">
        <f aca="false">VLOOKUP(A175,FUNDEB_ValoresCertif2015!$A$2:$C$300,3,)</f>
        <v>6888783.46</v>
      </c>
      <c r="H175" s="14" t="n">
        <f aca="false">IFERROR(VLOOKUP(A175,Valores_MDE_2015!$A$2:$E$300,5,),0)</f>
        <v>198598.71</v>
      </c>
      <c r="I175" s="15" t="n">
        <f aca="false">J175-H175</f>
        <v>12483052.98</v>
      </c>
      <c r="J175" s="15" t="n">
        <v>12681651.69</v>
      </c>
      <c r="K175" s="15" t="n">
        <f aca="false">VLOOKUP(A175,FUNDEB_ValoresCertif2015!$A$2:$K$300,5,)</f>
        <v>4156066.08</v>
      </c>
      <c r="L175" s="16" t="n">
        <f aca="false">VLOOKUP(A175,FUNDEB_ValoresCertif2015!$A$2:$K$300,6,)</f>
        <v>2836962.82</v>
      </c>
      <c r="M175" s="17" t="n">
        <v>-139912.14</v>
      </c>
      <c r="N175" s="18" t="n">
        <v>25.43</v>
      </c>
      <c r="O175" s="1"/>
    </row>
    <row r="176" customFormat="false" ht="13.8" hidden="false" customHeight="false" outlineLevel="0" collapsed="false">
      <c r="A176" s="11" t="n">
        <v>186</v>
      </c>
      <c r="B176" s="12" t="n">
        <v>5215801</v>
      </c>
      <c r="C176" s="13" t="n">
        <v>2015</v>
      </c>
      <c r="D176" s="14" t="n">
        <f aca="false">E176+F176</f>
        <v>8912056.36</v>
      </c>
      <c r="E176" s="15" t="n">
        <v>175433.93</v>
      </c>
      <c r="F176" s="15" t="n">
        <v>8736622.43</v>
      </c>
      <c r="G176" s="16" t="n">
        <f aca="false">VLOOKUP(A176,FUNDEB_ValoresCertif2015!$A$2:$C$300,3,)</f>
        <v>410597.85</v>
      </c>
      <c r="H176" s="14" t="n">
        <f aca="false">IFERROR(VLOOKUP(A176,Valores_MDE_2015!$A$2:$E$300,5,),0)</f>
        <v>0</v>
      </c>
      <c r="I176" s="15" t="n">
        <f aca="false">J176-H176</f>
        <v>1589971.78</v>
      </c>
      <c r="J176" s="15" t="n">
        <v>1589971.78</v>
      </c>
      <c r="K176" s="15" t="n">
        <f aca="false">VLOOKUP(A176,FUNDEB_ValoresCertif2015!$A$2:$K$300,5,)</f>
        <v>365430.25</v>
      </c>
      <c r="L176" s="16" t="n">
        <f aca="false">VLOOKUP(A176,FUNDEB_ValoresCertif2015!$A$2:$K$300,6,)</f>
        <v>61760.76</v>
      </c>
      <c r="M176" s="17" t="n">
        <v>-1073770.51</v>
      </c>
      <c r="N176" s="18" t="n">
        <v>29.89</v>
      </c>
      <c r="O176" s="1"/>
    </row>
    <row r="177" customFormat="false" ht="13.8" hidden="false" customHeight="false" outlineLevel="0" collapsed="false">
      <c r="A177" s="11" t="n">
        <v>187</v>
      </c>
      <c r="B177" s="12" t="n">
        <v>5215900</v>
      </c>
      <c r="C177" s="13" t="n">
        <v>2015</v>
      </c>
      <c r="D177" s="14" t="n">
        <f aca="false">E177+F177</f>
        <v>12361670.66</v>
      </c>
      <c r="E177" s="15" t="n">
        <v>624745.69</v>
      </c>
      <c r="F177" s="15" t="n">
        <v>11736924.97</v>
      </c>
      <c r="G177" s="16" t="n">
        <f aca="false">VLOOKUP(A177,FUNDEB_ValoresCertif2015!$A$2:$C$300,3,)</f>
        <v>1639013.82</v>
      </c>
      <c r="H177" s="14" t="n">
        <f aca="false">IFERROR(VLOOKUP(A177,Valores_MDE_2015!$A$2:$E$300,5,),0)</f>
        <v>3536.41</v>
      </c>
      <c r="I177" s="15" t="n">
        <f aca="false">J177-H177</f>
        <v>3151782.13</v>
      </c>
      <c r="J177" s="15" t="n">
        <v>3155318.54</v>
      </c>
      <c r="K177" s="15" t="n">
        <f aca="false">VLOOKUP(A177,FUNDEB_ValoresCertif2015!$A$2:$K$300,5,)</f>
        <v>1623576.99</v>
      </c>
      <c r="L177" s="16" t="n">
        <f aca="false">VLOOKUP(A177,FUNDEB_ValoresCertif2015!$A$2:$K$300,6,)</f>
        <v>100522.4</v>
      </c>
      <c r="M177" s="17" t="n">
        <v>-350050.48</v>
      </c>
      <c r="N177" s="18" t="n">
        <v>28.36</v>
      </c>
      <c r="O177" s="1"/>
    </row>
    <row r="178" customFormat="false" ht="13.8" hidden="false" customHeight="false" outlineLevel="0" collapsed="false">
      <c r="A178" s="11" t="n">
        <v>188</v>
      </c>
      <c r="B178" s="12" t="n">
        <v>5216007</v>
      </c>
      <c r="C178" s="13" t="n">
        <v>2015</v>
      </c>
      <c r="D178" s="14" t="n">
        <f aca="false">E178+F178</f>
        <v>10440900.11</v>
      </c>
      <c r="E178" s="15" t="n">
        <v>509034.81</v>
      </c>
      <c r="F178" s="15" t="n">
        <v>9931865.3</v>
      </c>
      <c r="G178" s="16" t="n">
        <f aca="false">VLOOKUP(A178,FUNDEB_ValoresCertif2015!$A$2:$C$300,3,)</f>
        <v>914741.44</v>
      </c>
      <c r="H178" s="14" t="n">
        <f aca="false">IFERROR(VLOOKUP(A178,Valores_MDE_2015!$A$2:$E$300,5,),0)</f>
        <v>0</v>
      </c>
      <c r="I178" s="15" t="n">
        <f aca="false">J178-H178</f>
        <v>1958274.31</v>
      </c>
      <c r="J178" s="15" t="n">
        <v>1958274.31</v>
      </c>
      <c r="K178" s="15" t="n">
        <f aca="false">VLOOKUP(A178,FUNDEB_ValoresCertif2015!$A$2:$K$300,5,)</f>
        <v>827928.49</v>
      </c>
      <c r="L178" s="16" t="n">
        <f aca="false">VLOOKUP(A178,FUNDEB_ValoresCertif2015!$A$2:$K$300,6,)</f>
        <v>120462.79</v>
      </c>
      <c r="M178" s="17" t="n">
        <v>-857327.72</v>
      </c>
      <c r="N178" s="18" t="n">
        <v>26.97</v>
      </c>
      <c r="O178" s="1"/>
    </row>
    <row r="179" customFormat="false" ht="13.8" hidden="false" customHeight="false" outlineLevel="0" collapsed="false">
      <c r="A179" s="11" t="n">
        <v>189</v>
      </c>
      <c r="B179" s="12" t="n">
        <v>5216304</v>
      </c>
      <c r="C179" s="13" t="n">
        <v>2015</v>
      </c>
      <c r="D179" s="14" t="n">
        <f aca="false">E179+F179</f>
        <v>14159336.25</v>
      </c>
      <c r="E179" s="15" t="n">
        <v>1404643.57</v>
      </c>
      <c r="F179" s="15" t="n">
        <v>12754692.68</v>
      </c>
      <c r="G179" s="16" t="n">
        <f aca="false">VLOOKUP(A179,FUNDEB_ValoresCertif2015!$A$2:$C$300,3,)</f>
        <v>3632593.78</v>
      </c>
      <c r="H179" s="14" t="n">
        <f aca="false">IFERROR(VLOOKUP(A179,Valores_MDE_2015!$A$2:$E$300,5,),0)</f>
        <v>10086.05</v>
      </c>
      <c r="I179" s="15" t="n">
        <f aca="false">J179-H179</f>
        <v>5319437.2</v>
      </c>
      <c r="J179" s="15" t="n">
        <v>5329523.25</v>
      </c>
      <c r="K179" s="15" t="n">
        <f aca="false">VLOOKUP(A179,FUNDEB_ValoresCertif2015!$A$2:$K$300,5,)</f>
        <v>3025962.22</v>
      </c>
      <c r="L179" s="16" t="n">
        <f aca="false">VLOOKUP(A179,FUNDEB_ValoresCertif2015!$A$2:$K$300,6,)</f>
        <v>612646.11</v>
      </c>
      <c r="M179" s="17" t="n">
        <v>1238592.84</v>
      </c>
      <c r="N179" s="18" t="n">
        <v>28.89</v>
      </c>
      <c r="O179" s="1"/>
    </row>
    <row r="180" customFormat="false" ht="13.8" hidden="false" customHeight="false" outlineLevel="0" collapsed="false">
      <c r="A180" s="11" t="n">
        <v>190</v>
      </c>
      <c r="B180" s="12" t="n">
        <v>5216403</v>
      </c>
      <c r="C180" s="13" t="n">
        <v>2015</v>
      </c>
      <c r="D180" s="14" t="n">
        <f aca="false">E180+F180</f>
        <v>38687517.05</v>
      </c>
      <c r="E180" s="15" t="n">
        <v>4947585.5</v>
      </c>
      <c r="F180" s="15" t="n">
        <v>33739931.55</v>
      </c>
      <c r="G180" s="16" t="n">
        <f aca="false">VLOOKUP(A180,FUNDEB_ValoresCertif2015!$A$2:$C$300,3,)</f>
        <v>4774098.15</v>
      </c>
      <c r="H180" s="14" t="n">
        <f aca="false">IFERROR(VLOOKUP(A180,Valores_MDE_2015!$A$2:$E$300,5,),0)</f>
        <v>24708.01</v>
      </c>
      <c r="I180" s="15" t="n">
        <f aca="false">J180-H180</f>
        <v>13561297.08</v>
      </c>
      <c r="J180" s="15" t="n">
        <v>13586005.09</v>
      </c>
      <c r="K180" s="15" t="n">
        <f aca="false">VLOOKUP(A180,FUNDEB_ValoresCertif2015!$A$2:$K$300,5,)</f>
        <v>3595981.78</v>
      </c>
      <c r="L180" s="16" t="n">
        <f aca="false">VLOOKUP(A180,FUNDEB_ValoresCertif2015!$A$2:$K$300,6,)</f>
        <v>2122396.4</v>
      </c>
      <c r="M180" s="17" t="n">
        <v>3500117</v>
      </c>
      <c r="N180" s="18" t="n">
        <v>26.07</v>
      </c>
      <c r="O180" s="1"/>
    </row>
    <row r="181" customFormat="false" ht="13.8" hidden="false" customHeight="false" outlineLevel="0" collapsed="false">
      <c r="A181" s="11" t="n">
        <v>292</v>
      </c>
      <c r="B181" s="12" t="n">
        <v>5216452</v>
      </c>
      <c r="C181" s="13" t="n">
        <v>2015</v>
      </c>
      <c r="D181" s="14" t="n">
        <f aca="false">E181+F181</f>
        <v>19774343.76</v>
      </c>
      <c r="E181" s="15" t="n">
        <v>1335343.19</v>
      </c>
      <c r="F181" s="15" t="n">
        <v>18439000.57</v>
      </c>
      <c r="G181" s="16" t="n">
        <f aca="false">VLOOKUP(A181,FUNDEB_ValoresCertif2015!$A$2:$C$300,3,)</f>
        <v>1663618.05</v>
      </c>
      <c r="H181" s="14" t="n">
        <f aca="false">IFERROR(VLOOKUP(A181,Valores_MDE_2015!$A$2:$E$300,5,),0)</f>
        <v>159265.33</v>
      </c>
      <c r="I181" s="15" t="n">
        <f aca="false">J181-H181</f>
        <v>3846204.6</v>
      </c>
      <c r="J181" s="15" t="n">
        <v>4005469.93</v>
      </c>
      <c r="K181" s="15" t="n">
        <f aca="false">VLOOKUP(A181,FUNDEB_ValoresCertif2015!$A$2:$K$300,5,)</f>
        <v>1773336.97</v>
      </c>
      <c r="L181" s="16" t="n">
        <f aca="false">VLOOKUP(A181,FUNDEB_ValoresCertif2015!$A$2:$K$300,6,)</f>
        <v>46897.83</v>
      </c>
      <c r="M181" s="17" t="n">
        <v>-1548952.59</v>
      </c>
      <c r="N181" s="18" t="n">
        <v>28.09</v>
      </c>
      <c r="O181" s="1"/>
    </row>
    <row r="182" customFormat="false" ht="13.8" hidden="false" customHeight="false" outlineLevel="0" collapsed="false">
      <c r="A182" s="11" t="n">
        <v>191</v>
      </c>
      <c r="B182" s="12" t="n">
        <v>5216809</v>
      </c>
      <c r="C182" s="13" t="n">
        <v>2015</v>
      </c>
      <c r="D182" s="14" t="n">
        <f aca="false">E182+F182</f>
        <v>15500186.11</v>
      </c>
      <c r="E182" s="15" t="n">
        <v>2543649.88</v>
      </c>
      <c r="F182" s="15" t="n">
        <v>12956536.23</v>
      </c>
      <c r="G182" s="16" t="n">
        <f aca="false">VLOOKUP(A182,FUNDEB_ValoresCertif2015!$A$2:$C$300,3,)</f>
        <v>1916705.24</v>
      </c>
      <c r="H182" s="14" t="n">
        <f aca="false">IFERROR(VLOOKUP(A182,Valores_MDE_2015!$A$2:$E$300,5,),0)</f>
        <v>4981.73</v>
      </c>
      <c r="I182" s="15" t="n">
        <f aca="false">J182-H182</f>
        <v>4410506.54</v>
      </c>
      <c r="J182" s="15" t="n">
        <v>4415488.27</v>
      </c>
      <c r="K182" s="15" t="n">
        <f aca="false">VLOOKUP(A182,FUNDEB_ValoresCertif2015!$A$2:$K$300,5,)</f>
        <v>1886856.76</v>
      </c>
      <c r="L182" s="16" t="n">
        <f aca="false">VLOOKUP(A182,FUNDEB_ValoresCertif2015!$A$2:$K$300,6,)</f>
        <v>27106.42</v>
      </c>
      <c r="M182" s="17" t="n">
        <v>-553868.85</v>
      </c>
      <c r="N182" s="18" t="n">
        <v>32.06</v>
      </c>
      <c r="O182" s="1"/>
    </row>
    <row r="183" customFormat="false" ht="13.8" hidden="false" customHeight="false" outlineLevel="0" collapsed="false">
      <c r="A183" s="11" t="n">
        <v>192</v>
      </c>
      <c r="B183" s="12" t="n">
        <v>5216908</v>
      </c>
      <c r="C183" s="13" t="n">
        <v>2015</v>
      </c>
      <c r="D183" s="14" t="n">
        <f aca="false">E183+F183</f>
        <v>13331436.58</v>
      </c>
      <c r="E183" s="15" t="n">
        <v>3982065.73</v>
      </c>
      <c r="F183" s="15" t="n">
        <v>9349370.85</v>
      </c>
      <c r="G183" s="16" t="n">
        <f aca="false">VLOOKUP(A183,FUNDEB_ValoresCertif2015!$A$2:$C$300,3,)</f>
        <v>708346.95</v>
      </c>
      <c r="H183" s="14" t="n">
        <f aca="false">IFERROR(VLOOKUP(A183,Valores_MDE_2015!$A$2:$E$300,5,),0)</f>
        <v>0</v>
      </c>
      <c r="I183" s="15" t="n">
        <f aca="false">J183-H183</f>
        <v>2878187.5</v>
      </c>
      <c r="J183" s="15" t="n">
        <v>2878187.5</v>
      </c>
      <c r="K183" s="15" t="n">
        <f aca="false">VLOOKUP(A183,FUNDEB_ValoresCertif2015!$A$2:$K$300,5,)</f>
        <v>589812.77</v>
      </c>
      <c r="L183" s="16" t="n">
        <f aca="false">VLOOKUP(A183,FUNDEB_ValoresCertif2015!$A$2:$K$300,6,)</f>
        <v>126566.32</v>
      </c>
      <c r="M183" s="17" t="n">
        <v>-986406.37</v>
      </c>
      <c r="N183" s="18" t="n">
        <v>28.99</v>
      </c>
      <c r="O183" s="1"/>
    </row>
    <row r="184" customFormat="false" ht="13.8" hidden="false" customHeight="false" outlineLevel="0" collapsed="false">
      <c r="A184" s="11" t="n">
        <v>193</v>
      </c>
      <c r="B184" s="12" t="n">
        <v>5217104</v>
      </c>
      <c r="C184" s="13" t="n">
        <v>2015</v>
      </c>
      <c r="D184" s="14" t="n">
        <f aca="false">E184+F184</f>
        <v>39058746.03</v>
      </c>
      <c r="E184" s="15" t="n">
        <v>5340311</v>
      </c>
      <c r="F184" s="15" t="n">
        <v>33718435.03</v>
      </c>
      <c r="G184" s="16" t="n">
        <f aca="false">VLOOKUP(A184,FUNDEB_ValoresCertif2015!$A$2:$C$300,3,)</f>
        <v>8036669.34</v>
      </c>
      <c r="H184" s="14" t="n">
        <f aca="false">IFERROR(VLOOKUP(A184,Valores_MDE_2015!$A$2:$E$300,5,),0)</f>
        <v>1054594.98</v>
      </c>
      <c r="I184" s="15" t="n">
        <f aca="false">J184-H184</f>
        <v>13027595.2</v>
      </c>
      <c r="J184" s="15" t="n">
        <v>14082190.18</v>
      </c>
      <c r="K184" s="15" t="n">
        <f aca="false">VLOOKUP(A184,FUNDEB_ValoresCertif2015!$A$2:$K$300,5,)</f>
        <v>5563178.79</v>
      </c>
      <c r="L184" s="16" t="n">
        <f aca="false">VLOOKUP(A184,FUNDEB_ValoresCertif2015!$A$2:$K$300,6,)</f>
        <v>2635119.66</v>
      </c>
      <c r="M184" s="17" t="n">
        <v>2268256.63</v>
      </c>
      <c r="N184" s="18" t="n">
        <v>30.25</v>
      </c>
      <c r="O184" s="1"/>
    </row>
    <row r="185" customFormat="false" ht="13.8" hidden="false" customHeight="false" outlineLevel="0" collapsed="false">
      <c r="A185" s="11" t="n">
        <v>194</v>
      </c>
      <c r="B185" s="12" t="n">
        <v>5217203</v>
      </c>
      <c r="C185" s="13" t="n">
        <v>2015</v>
      </c>
      <c r="D185" s="14" t="n">
        <f aca="false">E185+F185</f>
        <v>19086699.77</v>
      </c>
      <c r="E185" s="15" t="n">
        <v>3407537.85</v>
      </c>
      <c r="F185" s="15" t="n">
        <v>15679161.92</v>
      </c>
      <c r="G185" s="16" t="n">
        <f aca="false">VLOOKUP(A185,FUNDEB_ValoresCertif2015!$A$2:$C$300,3,)</f>
        <v>3221684.12</v>
      </c>
      <c r="H185" s="14" t="n">
        <f aca="false">IFERROR(VLOOKUP(A185,Valores_MDE_2015!$A$2:$E$300,5,),0)</f>
        <v>1596.82</v>
      </c>
      <c r="I185" s="15" t="n">
        <f aca="false">J185-H185</f>
        <v>5894915.22</v>
      </c>
      <c r="J185" s="15" t="n">
        <v>5896512.04</v>
      </c>
      <c r="K185" s="15" t="n">
        <f aca="false">VLOOKUP(A185,FUNDEB_ValoresCertif2015!$A$2:$K$300,5,)</f>
        <v>2499867.92</v>
      </c>
      <c r="L185" s="16" t="n">
        <f aca="false">VLOOKUP(A185,FUNDEB_ValoresCertif2015!$A$2:$K$300,6,)</f>
        <v>584553.78</v>
      </c>
      <c r="M185" s="17" t="n">
        <v>305961.06</v>
      </c>
      <c r="N185" s="18" t="n">
        <v>29.29</v>
      </c>
      <c r="O185" s="1"/>
    </row>
    <row r="186" customFormat="false" ht="13.8" hidden="false" customHeight="false" outlineLevel="0" collapsed="false">
      <c r="A186" s="11" t="n">
        <v>195</v>
      </c>
      <c r="B186" s="12" t="n">
        <v>5217302</v>
      </c>
      <c r="C186" s="13" t="n">
        <v>2015</v>
      </c>
      <c r="D186" s="14" t="n">
        <f aca="false">E186+F186</f>
        <v>28374365.87</v>
      </c>
      <c r="E186" s="15" t="n">
        <v>3987631.21</v>
      </c>
      <c r="F186" s="15" t="n">
        <v>24386734.66</v>
      </c>
      <c r="G186" s="16" t="n">
        <f aca="false">VLOOKUP(A186,FUNDEB_ValoresCertif2015!$A$2:$C$300,3,)</f>
        <v>8324003.15</v>
      </c>
      <c r="H186" s="14" t="n">
        <f aca="false">IFERROR(VLOOKUP(A186,Valores_MDE_2015!$A$2:$E$300,5,),0)</f>
        <v>19636.5</v>
      </c>
      <c r="I186" s="15" t="n">
        <f aca="false">J186-H186</f>
        <v>11713104.97</v>
      </c>
      <c r="J186" s="15" t="n">
        <v>11732741.47</v>
      </c>
      <c r="K186" s="15" t="n">
        <f aca="false">VLOOKUP(A186,FUNDEB_ValoresCertif2015!$A$2:$K$300,5,)</f>
        <v>7015590.71</v>
      </c>
      <c r="L186" s="16" t="n">
        <f aca="false">VLOOKUP(A186,FUNDEB_ValoresCertif2015!$A$2:$K$300,6,)</f>
        <v>1588990.9</v>
      </c>
      <c r="M186" s="17" t="n">
        <v>3988217.89</v>
      </c>
      <c r="N186" s="18" t="n">
        <v>27.29</v>
      </c>
      <c r="O186" s="1"/>
    </row>
    <row r="187" customFormat="false" ht="13.8" hidden="false" customHeight="false" outlineLevel="0" collapsed="false">
      <c r="A187" s="11" t="n">
        <v>196</v>
      </c>
      <c r="B187" s="12" t="n">
        <v>5217401</v>
      </c>
      <c r="C187" s="13" t="n">
        <v>2015</v>
      </c>
      <c r="D187" s="14" t="n">
        <f aca="false">E187+F187</f>
        <v>36292642.9</v>
      </c>
      <c r="E187" s="15" t="n">
        <v>3898057.59</v>
      </c>
      <c r="F187" s="15" t="n">
        <v>32394585.31</v>
      </c>
      <c r="G187" s="16" t="n">
        <f aca="false">VLOOKUP(A187,FUNDEB_ValoresCertif2015!$A$2:$C$300,3,)</f>
        <v>6185728.08</v>
      </c>
      <c r="H187" s="14" t="n">
        <f aca="false">IFERROR(VLOOKUP(A187,Valores_MDE_2015!$A$2:$E$300,5,),0)</f>
        <v>817654.62</v>
      </c>
      <c r="I187" s="15" t="n">
        <f aca="false">J187-H187</f>
        <v>8701628.52</v>
      </c>
      <c r="J187" s="15" t="n">
        <v>9519283.14</v>
      </c>
      <c r="K187" s="15" t="n">
        <f aca="false">VLOOKUP(A187,FUNDEB_ValoresCertif2015!$A$2:$K$300,5,)</f>
        <v>4848628.06</v>
      </c>
      <c r="L187" s="16" t="n">
        <f aca="false">VLOOKUP(A187,FUNDEB_ValoresCertif2015!$A$2:$K$300,6,)</f>
        <v>1425524.75</v>
      </c>
      <c r="M187" s="17" t="n">
        <v>94404.27</v>
      </c>
      <c r="N187" s="18" t="n">
        <v>25.97</v>
      </c>
      <c r="O187" s="1"/>
    </row>
    <row r="188" customFormat="false" ht="13.8" hidden="false" customHeight="false" outlineLevel="0" collapsed="false">
      <c r="A188" s="11" t="n">
        <v>197</v>
      </c>
      <c r="B188" s="12" t="n">
        <v>5217609</v>
      </c>
      <c r="C188" s="13" t="n">
        <v>2015</v>
      </c>
      <c r="D188" s="14" t="n">
        <f aca="false">E188+F188</f>
        <v>58371728.58</v>
      </c>
      <c r="E188" s="15" t="n">
        <v>18219737.39</v>
      </c>
      <c r="F188" s="15" t="n">
        <v>40151991.19</v>
      </c>
      <c r="G188" s="16" t="n">
        <f aca="false">VLOOKUP(A188,FUNDEB_ValoresCertif2015!$A$2:$C$300,3,)</f>
        <v>53606581.97</v>
      </c>
      <c r="H188" s="14" t="n">
        <f aca="false">IFERROR(VLOOKUP(A188,Valores_MDE_2015!$A$2:$E$300,5,),0)</f>
        <v>0</v>
      </c>
      <c r="I188" s="15" t="n">
        <f aca="false">J188-H188</f>
        <v>70343644.76</v>
      </c>
      <c r="J188" s="15" t="n">
        <v>70343644.76</v>
      </c>
      <c r="K188" s="15" t="n">
        <f aca="false">VLOOKUP(A188,FUNDEB_ValoresCertif2015!$A$2:$K$300,5,)</f>
        <v>51091576.91</v>
      </c>
      <c r="L188" s="16" t="n">
        <f aca="false">VLOOKUP(A188,FUNDEB_ValoresCertif2015!$A$2:$K$300,6,)</f>
        <v>10428022.9</v>
      </c>
      <c r="M188" s="17" t="n">
        <v>48669430.46</v>
      </c>
      <c r="N188" s="18" t="n">
        <v>37.13</v>
      </c>
      <c r="O188" s="1"/>
    </row>
    <row r="189" customFormat="false" ht="13.8" hidden="false" customHeight="false" outlineLevel="0" collapsed="false">
      <c r="A189" s="11" t="n">
        <v>198</v>
      </c>
      <c r="B189" s="12" t="n">
        <v>5217708</v>
      </c>
      <c r="C189" s="13" t="n">
        <v>2015</v>
      </c>
      <c r="D189" s="14" t="n">
        <f aca="false">E189+F189</f>
        <v>27991760.19</v>
      </c>
      <c r="E189" s="15" t="n">
        <v>3618234.17</v>
      </c>
      <c r="F189" s="15" t="n">
        <v>24373526.02</v>
      </c>
      <c r="G189" s="16" t="n">
        <f aca="false">VLOOKUP(A189,FUNDEB_ValoresCertif2015!$A$2:$C$300,3,)</f>
        <v>4885129.16</v>
      </c>
      <c r="H189" s="14" t="n">
        <f aca="false">IFERROR(VLOOKUP(A189,Valores_MDE_2015!$A$2:$E$300,5,),0)</f>
        <v>0</v>
      </c>
      <c r="I189" s="15" t="n">
        <f aca="false">J189-H189</f>
        <v>7707884.37</v>
      </c>
      <c r="J189" s="15" t="n">
        <v>7707884.37</v>
      </c>
      <c r="K189" s="15" t="n">
        <f aca="false">VLOOKUP(A189,FUNDEB_ValoresCertif2015!$A$2:$K$300,5,)</f>
        <v>4715830.11</v>
      </c>
      <c r="L189" s="16" t="n">
        <f aca="false">VLOOKUP(A189,FUNDEB_ValoresCertif2015!$A$2:$K$300,6,)</f>
        <v>422907.79</v>
      </c>
      <c r="M189" s="17" t="n">
        <v>657246.78</v>
      </c>
      <c r="N189" s="18" t="n">
        <v>25.19</v>
      </c>
      <c r="O189" s="1"/>
    </row>
    <row r="190" customFormat="false" ht="13.8" hidden="false" customHeight="false" outlineLevel="0" collapsed="false">
      <c r="A190" s="11" t="n">
        <v>199</v>
      </c>
      <c r="B190" s="12" t="n">
        <v>5218003</v>
      </c>
      <c r="C190" s="13" t="n">
        <v>2015</v>
      </c>
      <c r="D190" s="14" t="n">
        <f aca="false">E190+F190</f>
        <v>47580176.07</v>
      </c>
      <c r="E190" s="15" t="n">
        <v>9957314.87</v>
      </c>
      <c r="F190" s="15" t="n">
        <v>37622861.2</v>
      </c>
      <c r="G190" s="16" t="n">
        <f aca="false">VLOOKUP(A190,FUNDEB_ValoresCertif2015!$A$2:$C$300,3,)</f>
        <v>15234528.51</v>
      </c>
      <c r="H190" s="14" t="n">
        <f aca="false">IFERROR(VLOOKUP(A190,Valores_MDE_2015!$A$2:$E$300,5,),0)</f>
        <v>30695.55</v>
      </c>
      <c r="I190" s="15" t="n">
        <f aca="false">J190-H190</f>
        <v>23516898.5</v>
      </c>
      <c r="J190" s="15" t="n">
        <v>23547594.05</v>
      </c>
      <c r="K190" s="15" t="n">
        <f aca="false">VLOOKUP(A190,FUNDEB_ValoresCertif2015!$A$2:$K$300,5,)</f>
        <v>15192167.85</v>
      </c>
      <c r="L190" s="16" t="n">
        <f aca="false">VLOOKUP(A190,FUNDEB_ValoresCertif2015!$A$2:$K$300,6,)</f>
        <v>395634.11</v>
      </c>
      <c r="M190" s="17" t="n">
        <v>9031407.27</v>
      </c>
      <c r="N190" s="18" t="n">
        <v>30.51</v>
      </c>
      <c r="O190" s="1"/>
    </row>
    <row r="191" customFormat="false" ht="13.8" hidden="false" customHeight="false" outlineLevel="0" collapsed="false">
      <c r="A191" s="11" t="n">
        <v>391</v>
      </c>
      <c r="B191" s="12" t="n">
        <v>5218052</v>
      </c>
      <c r="C191" s="13" t="n">
        <v>2015</v>
      </c>
      <c r="D191" s="14" t="n">
        <f aca="false">E191+F191</f>
        <v>15854117.84</v>
      </c>
      <c r="E191" s="15" t="n">
        <v>1043639.31</v>
      </c>
      <c r="F191" s="15" t="n">
        <v>14810478.53</v>
      </c>
      <c r="G191" s="16" t="n">
        <f aca="false">VLOOKUP(A191,FUNDEB_ValoresCertif2015!$A$2:$C$300,3,)</f>
        <v>1481466.43</v>
      </c>
      <c r="H191" s="14" t="n">
        <f aca="false">IFERROR(VLOOKUP(A191,Valores_MDE_2015!$A$2:$E$300,5,),0)</f>
        <v>28801.34</v>
      </c>
      <c r="I191" s="15" t="n">
        <f aca="false">J191-H191</f>
        <v>3346946.4</v>
      </c>
      <c r="J191" s="15" t="n">
        <v>3375747.74</v>
      </c>
      <c r="K191" s="15" t="n">
        <f aca="false">VLOOKUP(A191,FUNDEB_ValoresCertif2015!$A$2:$K$300,5,)</f>
        <v>1303127.92</v>
      </c>
      <c r="L191" s="16" t="n">
        <f aca="false">VLOOKUP(A191,FUNDEB_ValoresCertif2015!$A$2:$K$300,6,)</f>
        <v>172856.68</v>
      </c>
      <c r="M191" s="17" t="n">
        <v>-1028453</v>
      </c>
      <c r="N191" s="18" t="n">
        <v>27.78</v>
      </c>
      <c r="O191" s="1"/>
    </row>
    <row r="192" customFormat="false" ht="13.8" hidden="false" customHeight="false" outlineLevel="0" collapsed="false">
      <c r="A192" s="11" t="n">
        <v>200</v>
      </c>
      <c r="B192" s="12" t="n">
        <v>5218102</v>
      </c>
      <c r="C192" s="13" t="n">
        <v>2015</v>
      </c>
      <c r="D192" s="14" t="n">
        <f aca="false">E192+F192</f>
        <v>16284403.59</v>
      </c>
      <c r="E192" s="15" t="n">
        <v>1021760.98</v>
      </c>
      <c r="F192" s="15" t="n">
        <v>15262642.61</v>
      </c>
      <c r="G192" s="16" t="n">
        <f aca="false">VLOOKUP(A192,FUNDEB_ValoresCertif2015!$A$2:$C$300,3,)</f>
        <v>1447013.5</v>
      </c>
      <c r="H192" s="14" t="n">
        <f aca="false">IFERROR(VLOOKUP(A192,Valores_MDE_2015!$A$2:$E$300,5,),0)</f>
        <v>203637.52</v>
      </c>
      <c r="I192" s="15" t="n">
        <f aca="false">J192-H192</f>
        <v>2411789.21</v>
      </c>
      <c r="J192" s="15" t="n">
        <v>2615426.73</v>
      </c>
      <c r="K192" s="15" t="n">
        <f aca="false">VLOOKUP(A192,FUNDEB_ValoresCertif2015!$A$2:$K$300,5,)</f>
        <v>1438984.59</v>
      </c>
      <c r="L192" s="16" t="n">
        <f aca="false">VLOOKUP(A192,FUNDEB_ValoresCertif2015!$A$2:$K$300,6,)</f>
        <v>2000</v>
      </c>
      <c r="M192" s="17" t="n">
        <v>-1398377.48</v>
      </c>
      <c r="N192" s="18" t="n">
        <v>24.65</v>
      </c>
      <c r="O192" s="1"/>
    </row>
    <row r="193" customFormat="false" ht="13.8" hidden="false" customHeight="false" outlineLevel="0" collapsed="false">
      <c r="A193" s="11" t="n">
        <v>201</v>
      </c>
      <c r="B193" s="12" t="n">
        <v>5218300</v>
      </c>
      <c r="C193" s="13" t="n">
        <v>2015</v>
      </c>
      <c r="D193" s="14" t="n">
        <f aca="false">E193+F193</f>
        <v>32434031.53</v>
      </c>
      <c r="E193" s="15" t="n">
        <v>5447903.23</v>
      </c>
      <c r="F193" s="15" t="n">
        <v>26986128.3</v>
      </c>
      <c r="G193" s="16" t="n">
        <f aca="false">VLOOKUP(A193,FUNDEB_ValoresCertif2015!$A$2:$C$300,3,)</f>
        <v>13930731.88</v>
      </c>
      <c r="H193" s="14" t="n">
        <f aca="false">IFERROR(VLOOKUP(A193,Valores_MDE_2015!$A$2:$E$300,5,),0)</f>
        <v>0</v>
      </c>
      <c r="I193" s="15" t="n">
        <f aca="false">J193-H193</f>
        <v>20849337.12</v>
      </c>
      <c r="J193" s="15" t="n">
        <v>20849337.12</v>
      </c>
      <c r="K193" s="15" t="n">
        <f aca="false">VLOOKUP(A193,FUNDEB_ValoresCertif2015!$A$2:$K$300,5,)</f>
        <v>12021017.46</v>
      </c>
      <c r="L193" s="16" t="n">
        <f aca="false">VLOOKUP(A193,FUNDEB_ValoresCertif2015!$A$2:$K$300,6,)</f>
        <v>2442754.65</v>
      </c>
      <c r="M193" s="17" t="n">
        <v>9880936.09</v>
      </c>
      <c r="N193" s="18" t="n">
        <v>33.82</v>
      </c>
      <c r="O193" s="1"/>
    </row>
    <row r="194" customFormat="false" ht="13.8" hidden="false" customHeight="false" outlineLevel="0" collapsed="false">
      <c r="A194" s="11" t="n">
        <v>296</v>
      </c>
      <c r="B194" s="12" t="n">
        <v>5218391</v>
      </c>
      <c r="C194" s="13" t="n">
        <v>2015</v>
      </c>
      <c r="D194" s="14" t="n">
        <f aca="false">E194+F194</f>
        <v>9533718.02</v>
      </c>
      <c r="E194" s="15" t="n">
        <v>476016.92</v>
      </c>
      <c r="F194" s="15" t="n">
        <v>9057701.1</v>
      </c>
      <c r="G194" s="16" t="n">
        <f aca="false">VLOOKUP(A194,FUNDEB_ValoresCertif2015!$A$2:$C$300,3,)</f>
        <v>393587.73</v>
      </c>
      <c r="H194" s="14" t="n">
        <f aca="false">IFERROR(VLOOKUP(A194,Valores_MDE_2015!$A$2:$E$300,5,),0)</f>
        <v>0</v>
      </c>
      <c r="I194" s="15" t="n">
        <f aca="false">J194-H194</f>
        <v>1966124.38</v>
      </c>
      <c r="J194" s="15" t="n">
        <v>1966124.38</v>
      </c>
      <c r="K194" s="15" t="n">
        <f aca="false">VLOOKUP(A194,FUNDEB_ValoresCertif2015!$A$2:$K$300,5,)</f>
        <v>392440.49</v>
      </c>
      <c r="L194" s="16" t="n">
        <f aca="false">VLOOKUP(A194,FUNDEB_ValoresCertif2015!$A$2:$K$300,6,)</f>
        <v>6445.15</v>
      </c>
      <c r="M194" s="17" t="n">
        <v>-1216634.88</v>
      </c>
      <c r="N194" s="18" t="n">
        <v>33.38</v>
      </c>
      <c r="O194" s="1"/>
    </row>
    <row r="195" customFormat="false" ht="13.8" hidden="false" customHeight="false" outlineLevel="0" collapsed="false">
      <c r="A195" s="11" t="n">
        <v>248</v>
      </c>
      <c r="B195" s="12" t="n">
        <v>5218508</v>
      </c>
      <c r="C195" s="13" t="n">
        <v>2015</v>
      </c>
      <c r="D195" s="14" t="n">
        <f aca="false">E195+F195</f>
        <v>81426577.66</v>
      </c>
      <c r="E195" s="15" t="n">
        <v>18455380.92</v>
      </c>
      <c r="F195" s="15" t="n">
        <v>62971196.74</v>
      </c>
      <c r="G195" s="16" t="n">
        <f aca="false">VLOOKUP(A195,FUNDEB_ValoresCertif2015!$A$2:$C$300,3,)</f>
        <v>17787140.3</v>
      </c>
      <c r="H195" s="14" t="n">
        <f aca="false">IFERROR(VLOOKUP(A195,Valores_MDE_2015!$A$2:$E$300,5,),0)</f>
        <v>233994.45</v>
      </c>
      <c r="I195" s="15" t="n">
        <f aca="false">J195-H195</f>
        <v>30008771.31</v>
      </c>
      <c r="J195" s="15" t="n">
        <v>30242765.76</v>
      </c>
      <c r="K195" s="15" t="n">
        <f aca="false">VLOOKUP(A195,FUNDEB_ValoresCertif2015!$A$2:$K$300,5,)</f>
        <v>17029804.81</v>
      </c>
      <c r="L195" s="16" t="n">
        <f aca="false">VLOOKUP(A195,FUNDEB_ValoresCertif2015!$A$2:$K$300,6,)</f>
        <v>1887934.77</v>
      </c>
      <c r="M195" s="17" t="n">
        <v>7372506.7</v>
      </c>
      <c r="N195" s="18" t="n">
        <v>28.09</v>
      </c>
      <c r="O195" s="1"/>
    </row>
    <row r="196" customFormat="false" ht="13.8" hidden="false" customHeight="false" outlineLevel="0" collapsed="false">
      <c r="A196" s="11" t="n">
        <v>202</v>
      </c>
      <c r="B196" s="12" t="n">
        <v>5218607</v>
      </c>
      <c r="C196" s="13" t="n">
        <v>2015</v>
      </c>
      <c r="D196" s="14" t="n">
        <f aca="false">E196+F196</f>
        <v>14699399.75</v>
      </c>
      <c r="E196" s="15" t="n">
        <v>1378679.13</v>
      </c>
      <c r="F196" s="15" t="n">
        <v>13320720.62</v>
      </c>
      <c r="G196" s="16" t="n">
        <f aca="false">VLOOKUP(A196,FUNDEB_ValoresCertif2015!$A$2:$C$300,3,)</f>
        <v>3350223.71</v>
      </c>
      <c r="H196" s="14" t="n">
        <f aca="false">IFERROR(VLOOKUP(A196,Valores_MDE_2015!$A$2:$E$300,5,),0)</f>
        <v>1297.54</v>
      </c>
      <c r="I196" s="15" t="n">
        <f aca="false">J196-H196</f>
        <v>5606455.23</v>
      </c>
      <c r="J196" s="15" t="n">
        <v>5607752.77</v>
      </c>
      <c r="K196" s="15" t="n">
        <f aca="false">VLOOKUP(A196,FUNDEB_ValoresCertif2015!$A$2:$K$300,5,)</f>
        <v>2241033.69</v>
      </c>
      <c r="L196" s="16" t="n">
        <f aca="false">VLOOKUP(A196,FUNDEB_ValoresCertif2015!$A$2:$K$300,6,)</f>
        <v>1227521.83</v>
      </c>
      <c r="M196" s="17" t="n">
        <v>1000243.49</v>
      </c>
      <c r="N196" s="18" t="n">
        <v>31.34</v>
      </c>
      <c r="O196" s="1"/>
    </row>
    <row r="197" customFormat="false" ht="13.8" hidden="false" customHeight="false" outlineLevel="0" collapsed="false">
      <c r="A197" s="11" t="n">
        <v>203</v>
      </c>
      <c r="B197" s="12" t="n">
        <v>5218706</v>
      </c>
      <c r="C197" s="13" t="n">
        <v>2015</v>
      </c>
      <c r="D197" s="14" t="n">
        <f aca="false">E197+F197</f>
        <v>11723853.26</v>
      </c>
      <c r="E197" s="15" t="n">
        <v>782474.96</v>
      </c>
      <c r="F197" s="15" t="n">
        <v>10941378.3</v>
      </c>
      <c r="G197" s="16" t="n">
        <f aca="false">VLOOKUP(A197,FUNDEB_ValoresCertif2015!$A$2:$C$300,3,)</f>
        <v>1718035.96</v>
      </c>
      <c r="H197" s="14" t="n">
        <f aca="false">IFERROR(VLOOKUP(A197,Valores_MDE_2015!$A$2:$E$300,5,),0)</f>
        <v>64664.01</v>
      </c>
      <c r="I197" s="15" t="n">
        <f aca="false">J197-H197</f>
        <v>2639552.85</v>
      </c>
      <c r="J197" s="15" t="n">
        <v>2704216.86</v>
      </c>
      <c r="K197" s="15" t="n">
        <f aca="false">VLOOKUP(A197,FUNDEB_ValoresCertif2015!$A$2:$K$300,5,)</f>
        <v>1472190.94</v>
      </c>
      <c r="L197" s="16" t="n">
        <f aca="false">VLOOKUP(A197,FUNDEB_ValoresCertif2015!$A$2:$K$300,6,)</f>
        <v>274195.92</v>
      </c>
      <c r="M197" s="17" t="n">
        <v>-180684</v>
      </c>
      <c r="N197" s="18" t="n">
        <v>24.61</v>
      </c>
      <c r="O197" s="1"/>
    </row>
    <row r="198" customFormat="false" ht="13.8" hidden="false" customHeight="false" outlineLevel="0" collapsed="false">
      <c r="A198" s="11" t="n">
        <v>204</v>
      </c>
      <c r="B198" s="12" t="n">
        <v>5218789</v>
      </c>
      <c r="C198" s="13" t="n">
        <v>2015</v>
      </c>
      <c r="D198" s="14" t="n">
        <f aca="false">E198+F198</f>
        <v>18764154.62</v>
      </c>
      <c r="E198" s="15" t="n">
        <v>6377239.35</v>
      </c>
      <c r="F198" s="15" t="n">
        <v>12386915.27</v>
      </c>
      <c r="G198" s="16" t="n">
        <f aca="false">VLOOKUP(A198,FUNDEB_ValoresCertif2015!$A$2:$C$300,3,)</f>
        <v>2033036.27</v>
      </c>
      <c r="H198" s="14" t="n">
        <f aca="false">IFERROR(VLOOKUP(A198,Valores_MDE_2015!$A$2:$E$300,5,),0)</f>
        <v>689459.05</v>
      </c>
      <c r="I198" s="15" t="n">
        <f aca="false">J198-H198</f>
        <v>3797246.74</v>
      </c>
      <c r="J198" s="15" t="n">
        <v>4486705.79</v>
      </c>
      <c r="K198" s="15" t="n">
        <f aca="false">VLOOKUP(A198,FUNDEB_ValoresCertif2015!$A$2:$K$300,5,)</f>
        <v>1595842.68</v>
      </c>
      <c r="L198" s="16" t="n">
        <f aca="false">VLOOKUP(A198,FUNDEB_ValoresCertif2015!$A$2:$K$300,6,)</f>
        <v>336696.4</v>
      </c>
      <c r="M198" s="17" t="n">
        <v>-238269.6</v>
      </c>
      <c r="N198" s="18" t="n">
        <v>25.18</v>
      </c>
      <c r="O198" s="1"/>
    </row>
    <row r="199" customFormat="false" ht="13.8" hidden="false" customHeight="false" outlineLevel="0" collapsed="false">
      <c r="A199" s="11" t="n">
        <v>205</v>
      </c>
      <c r="B199" s="12" t="n">
        <v>5218805</v>
      </c>
      <c r="C199" s="13" t="n">
        <v>2015</v>
      </c>
      <c r="D199" s="14" t="n">
        <f aca="false">E199+F199</f>
        <v>386352379.59</v>
      </c>
      <c r="E199" s="15" t="n">
        <v>115473365.37</v>
      </c>
      <c r="F199" s="15" t="n">
        <v>270879014.22</v>
      </c>
      <c r="G199" s="16" t="n">
        <f aca="false">VLOOKUP(A199,FUNDEB_ValoresCertif2015!$A$2:$C$300,3,)</f>
        <v>74148195.66</v>
      </c>
      <c r="H199" s="14" t="n">
        <f aca="false">IFERROR(VLOOKUP(A199,Valores_MDE_2015!$A$2:$E$300,5,),0)</f>
        <v>10638823.36</v>
      </c>
      <c r="I199" s="15" t="n">
        <f aca="false">J199-H199</f>
        <v>136397476.78</v>
      </c>
      <c r="J199" s="15" t="n">
        <v>147036300.14</v>
      </c>
      <c r="K199" s="15" t="n">
        <f aca="false">VLOOKUP(A199,FUNDEB_ValoresCertif2015!$A$2:$K$300,5,)</f>
        <v>74281249.05</v>
      </c>
      <c r="L199" s="16" t="n">
        <f aca="false">VLOOKUP(A199,FUNDEB_ValoresCertif2015!$A$2:$K$300,6,)</f>
        <v>375.55</v>
      </c>
      <c r="M199" s="17" t="n">
        <v>23381446.61</v>
      </c>
      <c r="N199" s="18" t="n">
        <v>32.01</v>
      </c>
      <c r="O199" s="1"/>
    </row>
    <row r="200" customFormat="false" ht="13.8" hidden="false" customHeight="false" outlineLevel="0" collapsed="false">
      <c r="A200" s="11" t="n">
        <v>207</v>
      </c>
      <c r="B200" s="12" t="n">
        <v>5218904</v>
      </c>
      <c r="C200" s="13" t="n">
        <v>2015</v>
      </c>
      <c r="D200" s="14" t="n">
        <f aca="false">E200+F200</f>
        <v>24491930.77</v>
      </c>
      <c r="E200" s="15" t="n">
        <v>3338183.24</v>
      </c>
      <c r="F200" s="15" t="n">
        <v>21153747.53</v>
      </c>
      <c r="G200" s="16" t="n">
        <f aca="false">VLOOKUP(A200,FUNDEB_ValoresCertif2015!$A$2:$C$300,3,)</f>
        <v>7325798.91</v>
      </c>
      <c r="H200" s="14" t="n">
        <f aca="false">IFERROR(VLOOKUP(A200,Valores_MDE_2015!$A$2:$E$300,5,),0)</f>
        <v>185200.67</v>
      </c>
      <c r="I200" s="15" t="n">
        <f aca="false">J200-H200</f>
        <v>10434441.08</v>
      </c>
      <c r="J200" s="15" t="n">
        <v>10619641.75</v>
      </c>
      <c r="K200" s="15" t="n">
        <f aca="false">VLOOKUP(A200,FUNDEB_ValoresCertif2015!$A$2:$K$300,5,)</f>
        <v>6547447.73</v>
      </c>
      <c r="L200" s="16" t="n">
        <f aca="false">VLOOKUP(A200,FUNDEB_ValoresCertif2015!$A$2:$K$300,6,)</f>
        <v>898794.49</v>
      </c>
      <c r="M200" s="17" t="n">
        <v>3504821.5</v>
      </c>
      <c r="N200" s="18" t="n">
        <v>29.05</v>
      </c>
      <c r="O200" s="1"/>
    </row>
    <row r="201" customFormat="false" ht="13.8" hidden="false" customHeight="false" outlineLevel="0" collapsed="false">
      <c r="A201" s="11" t="n">
        <v>208</v>
      </c>
      <c r="B201" s="12" t="n">
        <v>5219001</v>
      </c>
      <c r="C201" s="13" t="n">
        <v>2015</v>
      </c>
      <c r="D201" s="14" t="n">
        <f aca="false">E201+F201</f>
        <v>11730247.44</v>
      </c>
      <c r="E201" s="15" t="n">
        <v>989692.42</v>
      </c>
      <c r="F201" s="15" t="n">
        <v>10740555.02</v>
      </c>
      <c r="G201" s="16" t="n">
        <f aca="false">VLOOKUP(A201,FUNDEB_ValoresCertif2015!$A$2:$C$300,3,)</f>
        <v>2263711.79</v>
      </c>
      <c r="H201" s="14" t="n">
        <f aca="false">IFERROR(VLOOKUP(A201,Valores_MDE_2015!$A$2:$E$300,5,),0)</f>
        <v>0</v>
      </c>
      <c r="I201" s="15" t="n">
        <f aca="false">J201-H201</f>
        <v>4260682.39</v>
      </c>
      <c r="J201" s="15" t="n">
        <v>4260682.39</v>
      </c>
      <c r="K201" s="15" t="n">
        <f aca="false">VLOOKUP(A201,FUNDEB_ValoresCertif2015!$A$2:$K$300,5,)</f>
        <v>1479184.43</v>
      </c>
      <c r="L201" s="16" t="n">
        <f aca="false">VLOOKUP(A201,FUNDEB_ValoresCertif2015!$A$2:$K$300,6,)</f>
        <v>901532.97</v>
      </c>
      <c r="M201" s="17" t="n">
        <v>557806.91</v>
      </c>
      <c r="N201" s="18" t="n">
        <v>31.57</v>
      </c>
      <c r="O201" s="1"/>
    </row>
    <row r="202" customFormat="false" ht="13.8" hidden="false" customHeight="false" outlineLevel="0" collapsed="false">
      <c r="A202" s="11" t="n">
        <v>209</v>
      </c>
      <c r="B202" s="12" t="n">
        <v>5219100</v>
      </c>
      <c r="C202" s="13" t="n">
        <v>2015</v>
      </c>
      <c r="D202" s="14" t="n">
        <f aca="false">E202+F202</f>
        <v>10618974.64</v>
      </c>
      <c r="E202" s="15" t="n">
        <v>1080086.71</v>
      </c>
      <c r="F202" s="15" t="n">
        <v>9538887.93</v>
      </c>
      <c r="G202" s="16" t="n">
        <f aca="false">VLOOKUP(A202,FUNDEB_ValoresCertif2015!$A$2:$C$300,3,)</f>
        <v>2445655.55</v>
      </c>
      <c r="H202" s="14" t="n">
        <f aca="false">IFERROR(VLOOKUP(A202,Valores_MDE_2015!$A$2:$E$300,5,),0)</f>
        <v>87066.89</v>
      </c>
      <c r="I202" s="15" t="n">
        <f aca="false">J202-H202</f>
        <v>3767299.84</v>
      </c>
      <c r="J202" s="15" t="n">
        <v>3854366.73</v>
      </c>
      <c r="K202" s="15" t="n">
        <f aca="false">VLOOKUP(A202,FUNDEB_ValoresCertif2015!$A$2:$K$300,5,)</f>
        <v>1628752.22</v>
      </c>
      <c r="L202" s="16" t="n">
        <f aca="false">VLOOKUP(A202,FUNDEB_ValoresCertif2015!$A$2:$K$300,6,)</f>
        <v>930838.98</v>
      </c>
      <c r="M202" s="17" t="n">
        <v>780356.34</v>
      </c>
      <c r="N202" s="18" t="n">
        <v>28.95</v>
      </c>
      <c r="O202" s="1"/>
    </row>
    <row r="203" customFormat="false" ht="13.8" hidden="false" customHeight="false" outlineLevel="0" collapsed="false">
      <c r="A203" s="11" t="n">
        <v>210</v>
      </c>
      <c r="B203" s="12" t="n">
        <v>5219209</v>
      </c>
      <c r="C203" s="13" t="n">
        <v>2015</v>
      </c>
      <c r="D203" s="14" t="n">
        <f aca="false">E203+F203</f>
        <v>12004200.85</v>
      </c>
      <c r="E203" s="15" t="n">
        <v>696226.71</v>
      </c>
      <c r="F203" s="15" t="n">
        <v>11307974.14</v>
      </c>
      <c r="G203" s="16" t="n">
        <f aca="false">VLOOKUP(A203,FUNDEB_ValoresCertif2015!$A$2:$C$300,3,)</f>
        <v>679682.06</v>
      </c>
      <c r="H203" s="14" t="n">
        <f aca="false">IFERROR(VLOOKUP(A203,Valores_MDE_2015!$A$2:$E$300,5,),0)</f>
        <v>0</v>
      </c>
      <c r="I203" s="15" t="n">
        <f aca="false">J203-H203</f>
        <v>1681859.6</v>
      </c>
      <c r="J203" s="15" t="n">
        <v>1681859.6</v>
      </c>
      <c r="K203" s="15" t="n">
        <f aca="false">VLOOKUP(A203,FUNDEB_ValoresCertif2015!$A$2:$K$300,5,)</f>
        <v>808091.13</v>
      </c>
      <c r="L203" s="16" t="n">
        <f aca="false">VLOOKUP(A203,FUNDEB_ValoresCertif2015!$A$2:$K$300,6,)</f>
        <v>49917.54</v>
      </c>
      <c r="M203" s="17" t="n">
        <v>-1451556.16</v>
      </c>
      <c r="N203" s="18" t="n">
        <v>26.1</v>
      </c>
      <c r="O203" s="1"/>
    </row>
    <row r="204" customFormat="false" ht="13.8" hidden="false" customHeight="false" outlineLevel="0" collapsed="false">
      <c r="A204" s="11" t="n">
        <v>211</v>
      </c>
      <c r="B204" s="12" t="n">
        <v>5219258</v>
      </c>
      <c r="C204" s="13" t="n">
        <v>2015</v>
      </c>
      <c r="D204" s="14" t="n">
        <f aca="false">E204+F204</f>
        <v>14996749.31</v>
      </c>
      <c r="E204" s="15" t="n">
        <v>1125977.01</v>
      </c>
      <c r="F204" s="15" t="n">
        <v>13870772.3</v>
      </c>
      <c r="G204" s="16" t="n">
        <f aca="false">VLOOKUP(A204,FUNDEB_ValoresCertif2015!$A$2:$C$300,3,)</f>
        <v>2003699.59</v>
      </c>
      <c r="H204" s="14" t="n">
        <f aca="false">IFERROR(VLOOKUP(A204,Valores_MDE_2015!$A$2:$E$300,5,),0)</f>
        <v>0</v>
      </c>
      <c r="I204" s="15" t="n">
        <f aca="false">J204-H204</f>
        <v>3827169.34</v>
      </c>
      <c r="J204" s="15" t="n">
        <v>3827169.34</v>
      </c>
      <c r="K204" s="15" t="n">
        <f aca="false">VLOOKUP(A204,FUNDEB_ValoresCertif2015!$A$2:$K$300,5,)</f>
        <v>1830651.4</v>
      </c>
      <c r="L204" s="16" t="n">
        <f aca="false">VLOOKUP(A204,FUNDEB_ValoresCertif2015!$A$2:$K$300,6,)</f>
        <v>301079.06</v>
      </c>
      <c r="M204" s="17" t="n">
        <v>-536374.7</v>
      </c>
      <c r="N204" s="18" t="n">
        <v>29.1</v>
      </c>
      <c r="O204" s="1"/>
    </row>
    <row r="205" customFormat="false" ht="13.8" hidden="false" customHeight="false" outlineLevel="0" collapsed="false">
      <c r="A205" s="11" t="n">
        <v>212</v>
      </c>
      <c r="B205" s="12" t="n">
        <v>5219308</v>
      </c>
      <c r="C205" s="13" t="n">
        <v>2015</v>
      </c>
      <c r="D205" s="14" t="n">
        <f aca="false">E205+F205</f>
        <v>58505863.61</v>
      </c>
      <c r="E205" s="15" t="n">
        <v>11159451.38</v>
      </c>
      <c r="F205" s="15" t="n">
        <v>47346412.23</v>
      </c>
      <c r="G205" s="16" t="n">
        <f aca="false">VLOOKUP(A205,FUNDEB_ValoresCertif2015!$A$2:$C$300,3,)</f>
        <v>9908436.71</v>
      </c>
      <c r="H205" s="14" t="n">
        <f aca="false">IFERROR(VLOOKUP(A205,Valores_MDE_2015!$A$2:$E$300,5,),0)</f>
        <v>0</v>
      </c>
      <c r="I205" s="15" t="n">
        <f aca="false">J205-H205</f>
        <v>18660575.44</v>
      </c>
      <c r="J205" s="15" t="n">
        <v>18660575.44</v>
      </c>
      <c r="K205" s="15" t="n">
        <f aca="false">VLOOKUP(A205,FUNDEB_ValoresCertif2015!$A$2:$K$300,5,)</f>
        <v>9077688.72</v>
      </c>
      <c r="L205" s="16" t="n">
        <f aca="false">VLOOKUP(A205,FUNDEB_ValoresCertif2015!$A$2:$K$300,6,)</f>
        <v>41461.81</v>
      </c>
      <c r="M205" s="17" t="n">
        <v>1613038.32</v>
      </c>
      <c r="N205" s="18" t="n">
        <v>29.14</v>
      </c>
      <c r="O205" s="1"/>
    </row>
    <row r="206" customFormat="false" ht="13.8" hidden="false" customHeight="false" outlineLevel="0" collapsed="false">
      <c r="A206" s="11" t="n">
        <v>213</v>
      </c>
      <c r="B206" s="12" t="n">
        <v>5219357</v>
      </c>
      <c r="C206" s="13" t="n">
        <v>2015</v>
      </c>
      <c r="D206" s="14" t="n">
        <f aca="false">E206+F206</f>
        <v>11195230.73</v>
      </c>
      <c r="E206" s="15" t="n">
        <v>1114057.78</v>
      </c>
      <c r="F206" s="15" t="n">
        <v>10081172.95</v>
      </c>
      <c r="G206" s="16" t="n">
        <f aca="false">VLOOKUP(A206,FUNDEB_ValoresCertif2015!$A$2:$C$300,3,)</f>
        <v>626880.81</v>
      </c>
      <c r="H206" s="14" t="n">
        <f aca="false">IFERROR(VLOOKUP(A206,Valores_MDE_2015!$A$2:$E$300,5,),0)</f>
        <v>0</v>
      </c>
      <c r="I206" s="15" t="n">
        <f aca="false">J206-H206</f>
        <v>1966930.74</v>
      </c>
      <c r="J206" s="15" t="n">
        <v>1966930.74</v>
      </c>
      <c r="K206" s="15" t="n">
        <f aca="false">VLOOKUP(A206,FUNDEB_ValoresCertif2015!$A$2:$K$300,5,)</f>
        <v>584617.02</v>
      </c>
      <c r="L206" s="16" t="n">
        <f aca="false">VLOOKUP(A206,FUNDEB_ValoresCertif2015!$A$2:$K$300,6,)</f>
        <v>49286.99</v>
      </c>
      <c r="M206" s="17" t="n">
        <v>-1167632.09</v>
      </c>
      <c r="N206" s="18" t="n">
        <v>28</v>
      </c>
      <c r="O206" s="1"/>
    </row>
    <row r="207" customFormat="false" ht="13.8" hidden="false" customHeight="false" outlineLevel="0" collapsed="false">
      <c r="A207" s="11" t="n">
        <v>214</v>
      </c>
      <c r="B207" s="12" t="n">
        <v>5219407</v>
      </c>
      <c r="C207" s="13" t="n">
        <v>2015</v>
      </c>
      <c r="D207" s="14" t="n">
        <f aca="false">E207+F207</f>
        <v>12019327.33</v>
      </c>
      <c r="E207" s="15" t="n">
        <v>908059.16</v>
      </c>
      <c r="F207" s="15" t="n">
        <v>11111268.17</v>
      </c>
      <c r="G207" s="16" t="n">
        <f aca="false">VLOOKUP(A207,FUNDEB_ValoresCertif2015!$A$2:$C$300,3,)</f>
        <v>2217930.55</v>
      </c>
      <c r="H207" s="14" t="n">
        <f aca="false">IFERROR(VLOOKUP(A207,Valores_MDE_2015!$A$2:$E$300,5,),0)</f>
        <v>549535.84</v>
      </c>
      <c r="I207" s="15" t="n">
        <f aca="false">J207-H207</f>
        <v>3233064.96</v>
      </c>
      <c r="J207" s="15" t="n">
        <v>3782600.8</v>
      </c>
      <c r="K207" s="15" t="n">
        <f aca="false">VLOOKUP(A207,FUNDEB_ValoresCertif2015!$A$2:$K$300,5,)</f>
        <v>2239167.33</v>
      </c>
      <c r="L207" s="16" t="n">
        <f aca="false">VLOOKUP(A207,FUNDEB_ValoresCertif2015!$A$2:$K$300,6,)</f>
        <v>125799.53</v>
      </c>
      <c r="M207" s="17" t="n">
        <v>264791.27</v>
      </c>
      <c r="N207" s="18" t="n">
        <v>29.27</v>
      </c>
      <c r="O207" s="1"/>
    </row>
    <row r="208" customFormat="false" ht="13.8" hidden="false" customHeight="false" outlineLevel="0" collapsed="false">
      <c r="A208" s="11" t="n">
        <v>392</v>
      </c>
      <c r="B208" s="12" t="n">
        <v>5219456</v>
      </c>
      <c r="C208" s="13" t="n">
        <v>2015</v>
      </c>
      <c r="D208" s="14" t="n">
        <f aca="false">E208+F208</f>
        <v>9771793.38</v>
      </c>
      <c r="E208" s="15" t="n">
        <v>426690.31</v>
      </c>
      <c r="F208" s="15" t="n">
        <v>9345103.07</v>
      </c>
      <c r="G208" s="16" t="n">
        <f aca="false">VLOOKUP(A208,FUNDEB_ValoresCertif2015!$A$2:$C$300,3,)</f>
        <v>873458.43</v>
      </c>
      <c r="H208" s="14" t="n">
        <f aca="false">IFERROR(VLOOKUP(A208,Valores_MDE_2015!$A$2:$E$300,5,),0)</f>
        <v>0</v>
      </c>
      <c r="I208" s="15" t="n">
        <f aca="false">J208-H208</f>
        <v>3077581.23</v>
      </c>
      <c r="J208" s="15" t="n">
        <v>3077581.23</v>
      </c>
      <c r="K208" s="15" t="n">
        <f aca="false">VLOOKUP(A208,FUNDEB_ValoresCertif2015!$A$2:$K$300,5,)</f>
        <v>900308.37</v>
      </c>
      <c r="L208" s="16" t="n">
        <f aca="false">VLOOKUP(A208,FUNDEB_ValoresCertif2015!$A$2:$K$300,6,)</f>
        <v>18969.17</v>
      </c>
      <c r="M208" s="17" t="n">
        <v>-687173.31</v>
      </c>
      <c r="N208" s="18" t="n">
        <v>38.53</v>
      </c>
      <c r="O208" s="1"/>
    </row>
    <row r="209" customFormat="false" ht="13.8" hidden="false" customHeight="false" outlineLevel="0" collapsed="false">
      <c r="A209" s="11" t="n">
        <v>215</v>
      </c>
      <c r="B209" s="12" t="n">
        <v>5219506</v>
      </c>
      <c r="C209" s="13" t="n">
        <v>2015</v>
      </c>
      <c r="D209" s="14" t="n">
        <f aca="false">E209+F209</f>
        <v>9537819.45</v>
      </c>
      <c r="E209" s="15" t="n">
        <v>500416.53</v>
      </c>
      <c r="F209" s="15" t="n">
        <v>9037402.92</v>
      </c>
      <c r="G209" s="16" t="n">
        <f aca="false">VLOOKUP(A209,FUNDEB_ValoresCertif2015!$A$2:$C$300,3,)</f>
        <v>844834.33</v>
      </c>
      <c r="H209" s="14" t="n">
        <f aca="false">IFERROR(VLOOKUP(A209,Valores_MDE_2015!$A$2:$E$300,5,),0)</f>
        <v>0</v>
      </c>
      <c r="I209" s="15" t="n">
        <f aca="false">J209-H209</f>
        <v>1947894.31</v>
      </c>
      <c r="J209" s="15" t="n">
        <v>1947894.31</v>
      </c>
      <c r="K209" s="15" t="n">
        <f aca="false">VLOOKUP(A209,FUNDEB_ValoresCertif2015!$A$2:$K$300,5,)</f>
        <v>834035.41</v>
      </c>
      <c r="L209" s="16" t="n">
        <f aca="false">VLOOKUP(A209,FUNDEB_ValoresCertif2015!$A$2:$K$300,6,)</f>
        <v>2083</v>
      </c>
      <c r="M209" s="17" t="n">
        <v>-862340.02</v>
      </c>
      <c r="N209" s="18" t="n">
        <v>29.46</v>
      </c>
      <c r="O209" s="1"/>
    </row>
    <row r="210" customFormat="false" ht="13.8" hidden="false" customHeight="false" outlineLevel="0" collapsed="false">
      <c r="A210" s="11" t="n">
        <v>216</v>
      </c>
      <c r="B210" s="12" t="n">
        <v>5219605</v>
      </c>
      <c r="C210" s="13" t="n">
        <v>2015</v>
      </c>
      <c r="D210" s="14" t="n">
        <f aca="false">E210+F210</f>
        <v>9841007.78</v>
      </c>
      <c r="E210" s="15" t="n">
        <v>216221.31</v>
      </c>
      <c r="F210" s="15" t="n">
        <v>9624786.47</v>
      </c>
      <c r="G210" s="16" t="n">
        <f aca="false">VLOOKUP(A210,FUNDEB_ValoresCertif2015!$A$2:$C$300,3,)</f>
        <v>1741826.46</v>
      </c>
      <c r="H210" s="14" t="n">
        <f aca="false">IFERROR(VLOOKUP(A210,Valores_MDE_2015!$A$2:$E$300,5,),0)</f>
        <v>198566.71</v>
      </c>
      <c r="I210" s="15" t="n">
        <f aca="false">J210-H210</f>
        <v>2720516.36</v>
      </c>
      <c r="J210" s="15" t="n">
        <v>2919083.07</v>
      </c>
      <c r="K210" s="15" t="n">
        <f aca="false">VLOOKUP(A210,FUNDEB_ValoresCertif2015!$A$2:$K$300,5,)</f>
        <v>1203177.86</v>
      </c>
      <c r="L210" s="16" t="n">
        <f aca="false">VLOOKUP(A210,FUNDEB_ValoresCertif2015!$A$2:$K$300,6,)</f>
        <v>568637.13</v>
      </c>
      <c r="M210" s="17" t="n">
        <v>10138.72</v>
      </c>
      <c r="N210" s="18" t="n">
        <v>29.56</v>
      </c>
      <c r="O210" s="1"/>
    </row>
    <row r="211" customFormat="false" ht="13.8" hidden="false" customHeight="false" outlineLevel="0" collapsed="false">
      <c r="A211" s="11" t="n">
        <v>217</v>
      </c>
      <c r="B211" s="12" t="n">
        <v>5219704</v>
      </c>
      <c r="C211" s="13" t="n">
        <v>2015</v>
      </c>
      <c r="D211" s="14" t="n">
        <f aca="false">E211+F211</f>
        <v>11201345.3</v>
      </c>
      <c r="E211" s="15" t="n">
        <v>1010462.89</v>
      </c>
      <c r="F211" s="15" t="n">
        <v>10190882.41</v>
      </c>
      <c r="G211" s="16" t="n">
        <f aca="false">VLOOKUP(A211,FUNDEB_ValoresCertif2015!$A$2:$C$300,3,)</f>
        <v>4018476.94</v>
      </c>
      <c r="H211" s="14" t="n">
        <f aca="false">IFERROR(VLOOKUP(A211,Valores_MDE_2015!$A$2:$E$300,5,),0)</f>
        <v>0</v>
      </c>
      <c r="I211" s="15" t="n">
        <f aca="false">J211-H211</f>
        <v>5612743.92</v>
      </c>
      <c r="J211" s="15" t="n">
        <v>5612743.92</v>
      </c>
      <c r="K211" s="15" t="n">
        <f aca="false">VLOOKUP(A211,FUNDEB_ValoresCertif2015!$A$2:$K$300,5,)</f>
        <v>2750150.95</v>
      </c>
      <c r="L211" s="16" t="n">
        <f aca="false">VLOOKUP(A211,FUNDEB_ValoresCertif2015!$A$2:$K$300,6,)</f>
        <v>1518159.76</v>
      </c>
      <c r="M211" s="17" t="n">
        <v>2100297.3</v>
      </c>
      <c r="N211" s="18" t="n">
        <v>31.36</v>
      </c>
      <c r="O211" s="1"/>
    </row>
    <row r="212" customFormat="false" ht="13.8" hidden="false" customHeight="false" outlineLevel="0" collapsed="false">
      <c r="A212" s="11" t="n">
        <v>294</v>
      </c>
      <c r="B212" s="12" t="n">
        <v>5219712</v>
      </c>
      <c r="C212" s="13" t="n">
        <v>2015</v>
      </c>
      <c r="D212" s="14" t="n">
        <f aca="false">E212+F212</f>
        <v>14905490.21</v>
      </c>
      <c r="E212" s="15" t="n">
        <v>1946214.42</v>
      </c>
      <c r="F212" s="15" t="n">
        <v>12959275.79</v>
      </c>
      <c r="G212" s="16" t="n">
        <f aca="false">VLOOKUP(A212,FUNDEB_ValoresCertif2015!$A$2:$C$300,3,)</f>
        <v>1924354.91</v>
      </c>
      <c r="H212" s="14" t="n">
        <f aca="false">IFERROR(VLOOKUP(A212,Valores_MDE_2015!$A$2:$E$300,5,),0)</f>
        <v>943398.48</v>
      </c>
      <c r="I212" s="15" t="n">
        <f aca="false">J212-H212</f>
        <v>3365469.5</v>
      </c>
      <c r="J212" s="15" t="n">
        <v>4308867.98</v>
      </c>
      <c r="K212" s="15" t="n">
        <f aca="false">VLOOKUP(A212,FUNDEB_ValoresCertif2015!$A$2:$K$300,5,)</f>
        <v>1654436.32</v>
      </c>
      <c r="L212" s="16" t="n">
        <f aca="false">VLOOKUP(A212,FUNDEB_ValoresCertif2015!$A$2:$K$300,6,)</f>
        <v>320570.6</v>
      </c>
      <c r="M212" s="17" t="n">
        <v>-248131.37</v>
      </c>
      <c r="N212" s="18" t="n">
        <v>30.57</v>
      </c>
      <c r="O212" s="1"/>
    </row>
    <row r="213" customFormat="false" ht="13.8" hidden="false" customHeight="false" outlineLevel="0" collapsed="false">
      <c r="A213" s="11" t="n">
        <v>218</v>
      </c>
      <c r="B213" s="12" t="n">
        <v>5219738</v>
      </c>
      <c r="C213" s="13" t="n">
        <v>2015</v>
      </c>
      <c r="D213" s="14" t="n">
        <f aca="false">E213+F213</f>
        <v>42349473.27</v>
      </c>
      <c r="E213" s="15" t="n">
        <v>9143856.37</v>
      </c>
      <c r="F213" s="15" t="n">
        <v>33205616.9</v>
      </c>
      <c r="G213" s="16" t="n">
        <f aca="false">VLOOKUP(A213,FUNDEB_ValoresCertif2015!$A$2:$C$300,3,)</f>
        <v>40494647.03</v>
      </c>
      <c r="H213" s="14" t="n">
        <f aca="false">IFERROR(VLOOKUP(A213,Valores_MDE_2015!$A$2:$E$300,5,),0)</f>
        <v>7165059.18</v>
      </c>
      <c r="I213" s="15" t="n">
        <f aca="false">J213-H213</f>
        <v>45510882.45</v>
      </c>
      <c r="J213" s="15" t="n">
        <v>52675941.63</v>
      </c>
      <c r="K213" s="15" t="n">
        <f aca="false">VLOOKUP(A213,FUNDEB_ValoresCertif2015!$A$2:$K$300,5,)</f>
        <v>31482714.19</v>
      </c>
      <c r="L213" s="16" t="n">
        <f aca="false">VLOOKUP(A213,FUNDEB_ValoresCertif2015!$A$2:$K$300,6,)</f>
        <v>18018850.5</v>
      </c>
      <c r="M213" s="17" t="n">
        <v>43377394.31</v>
      </c>
      <c r="N213" s="18" t="n">
        <v>21.96</v>
      </c>
      <c r="O213" s="1"/>
    </row>
    <row r="214" customFormat="false" ht="13.8" hidden="false" customHeight="false" outlineLevel="0" collapsed="false">
      <c r="A214" s="11" t="n">
        <v>298</v>
      </c>
      <c r="B214" s="12" t="n">
        <v>5219753</v>
      </c>
      <c r="C214" s="13" t="n">
        <v>2015</v>
      </c>
      <c r="D214" s="14" t="n">
        <f aca="false">E214+F214</f>
        <v>12216651.72</v>
      </c>
      <c r="E214" s="15" t="n">
        <v>2415560.27</v>
      </c>
      <c r="F214" s="15" t="n">
        <v>9801091.45</v>
      </c>
      <c r="G214" s="16" t="n">
        <f aca="false">VLOOKUP(A214,FUNDEB_ValoresCertif2015!$A$2:$C$300,3,)</f>
        <v>2640517.2</v>
      </c>
      <c r="H214" s="14" t="n">
        <f aca="false">IFERROR(VLOOKUP(A214,Valores_MDE_2015!$A$2:$E$300,5,),0)</f>
        <v>289072.61</v>
      </c>
      <c r="I214" s="15" t="n">
        <f aca="false">J214-H214</f>
        <v>3822586.07</v>
      </c>
      <c r="J214" s="15" t="n">
        <v>4111658.68</v>
      </c>
      <c r="K214" s="15" t="n">
        <f aca="false">VLOOKUP(A214,FUNDEB_ValoresCertif2015!$A$2:$K$300,5,)</f>
        <v>1792825.41</v>
      </c>
      <c r="L214" s="16" t="n">
        <f aca="false">VLOOKUP(A214,FUNDEB_ValoresCertif2015!$A$2:$K$300,6,)</f>
        <v>938530.32</v>
      </c>
      <c r="M214" s="17" t="n">
        <v>996910.22</v>
      </c>
      <c r="N214" s="18" t="n">
        <v>25.5</v>
      </c>
      <c r="O214" s="1"/>
    </row>
    <row r="215" customFormat="false" ht="13.8" hidden="false" customHeight="false" outlineLevel="0" collapsed="false">
      <c r="A215" s="11" t="n">
        <v>219</v>
      </c>
      <c r="B215" s="12" t="n">
        <v>5219803</v>
      </c>
      <c r="C215" s="13" t="n">
        <v>2015</v>
      </c>
      <c r="D215" s="14" t="n">
        <f aca="false">E215+F215</f>
        <v>16680838.8</v>
      </c>
      <c r="E215" s="15" t="n">
        <v>1480564.21</v>
      </c>
      <c r="F215" s="15" t="n">
        <v>15200274.59</v>
      </c>
      <c r="G215" s="16" t="n">
        <f aca="false">VLOOKUP(A215,FUNDEB_ValoresCertif2015!$A$2:$C$300,3,)</f>
        <v>4413545.23</v>
      </c>
      <c r="H215" s="14" t="n">
        <f aca="false">IFERROR(VLOOKUP(A215,Valores_MDE_2015!$A$2:$E$300,5,),0)</f>
        <v>78771.99</v>
      </c>
      <c r="I215" s="15" t="n">
        <f aca="false">J215-H215</f>
        <v>7856701.51</v>
      </c>
      <c r="J215" s="15" t="n">
        <v>7935473.5</v>
      </c>
      <c r="K215" s="15" t="n">
        <f aca="false">VLOOKUP(A215,FUNDEB_ValoresCertif2015!$A$2:$K$300,5,)</f>
        <v>4244138.16</v>
      </c>
      <c r="L215" s="16" t="n">
        <f aca="false">VLOOKUP(A215,FUNDEB_ValoresCertif2015!$A$2:$K$300,6,)</f>
        <v>202076.7</v>
      </c>
      <c r="M215" s="17" t="n">
        <v>2746834.48</v>
      </c>
      <c r="N215" s="18" t="n">
        <v>31.11</v>
      </c>
      <c r="O215" s="1"/>
    </row>
    <row r="216" customFormat="false" ht="13.8" hidden="false" customHeight="false" outlineLevel="0" collapsed="false">
      <c r="A216" s="11" t="n">
        <v>220</v>
      </c>
      <c r="B216" s="12" t="n">
        <v>5219902</v>
      </c>
      <c r="C216" s="13" t="n">
        <v>2015</v>
      </c>
      <c r="D216" s="14" t="n">
        <f aca="false">E216+F216</f>
        <v>11042718.09</v>
      </c>
      <c r="E216" s="15" t="n">
        <v>1616212.32</v>
      </c>
      <c r="F216" s="15" t="n">
        <v>9426505.77</v>
      </c>
      <c r="G216" s="16" t="n">
        <f aca="false">VLOOKUP(A216,FUNDEB_ValoresCertif2015!$A$2:$C$300,3,)</f>
        <v>2067695.3</v>
      </c>
      <c r="H216" s="14" t="n">
        <f aca="false">IFERROR(VLOOKUP(A216,Valores_MDE_2015!$A$2:$E$300,5,),0)</f>
        <v>2227.7</v>
      </c>
      <c r="I216" s="15" t="n">
        <f aca="false">J216-H216</f>
        <v>4378401.11</v>
      </c>
      <c r="J216" s="15" t="n">
        <v>4380628.81</v>
      </c>
      <c r="K216" s="15" t="n">
        <f aca="false">VLOOKUP(A216,FUNDEB_ValoresCertif2015!$A$2:$K$300,5,)</f>
        <v>2110762.42</v>
      </c>
      <c r="L216" s="16" t="n">
        <f aca="false">VLOOKUP(A216,FUNDEB_ValoresCertif2015!$A$2:$K$300,6,)</f>
        <v>20390.25</v>
      </c>
      <c r="M216" s="17" t="n">
        <v>1561874.46</v>
      </c>
      <c r="N216" s="18" t="n">
        <v>25.53</v>
      </c>
      <c r="O216" s="1"/>
    </row>
    <row r="217" customFormat="false" ht="13.8" hidden="false" customHeight="false" outlineLevel="0" collapsed="false">
      <c r="A217" s="11" t="n">
        <v>221</v>
      </c>
      <c r="B217" s="12" t="n">
        <v>5220058</v>
      </c>
      <c r="C217" s="13" t="n">
        <v>2015</v>
      </c>
      <c r="D217" s="14" t="n">
        <f aca="false">E217+F217</f>
        <v>15770927.52</v>
      </c>
      <c r="E217" s="15" t="n">
        <v>1527914.64</v>
      </c>
      <c r="F217" s="15" t="n">
        <v>14243012.88</v>
      </c>
      <c r="G217" s="16" t="n">
        <f aca="false">VLOOKUP(A217,FUNDEB_ValoresCertif2015!$A$2:$C$300,3,)</f>
        <v>4126501.9</v>
      </c>
      <c r="H217" s="14" t="n">
        <f aca="false">IFERROR(VLOOKUP(A217,Valores_MDE_2015!$A$2:$E$300,5,),0)</f>
        <v>0</v>
      </c>
      <c r="I217" s="15" t="n">
        <f aca="false">J217-H217</f>
        <v>7326006.9</v>
      </c>
      <c r="J217" s="15" t="n">
        <v>7326006.9</v>
      </c>
      <c r="K217" s="15" t="n">
        <f aca="false">VLOOKUP(A217,FUNDEB_ValoresCertif2015!$A$2:$K$300,5,)</f>
        <v>4322950.24</v>
      </c>
      <c r="L217" s="16" t="n">
        <f aca="false">VLOOKUP(A217,FUNDEB_ValoresCertif2015!$A$2:$K$300,6,)</f>
        <v>167.01</v>
      </c>
      <c r="M217" s="17" t="n">
        <v>1543396.32</v>
      </c>
      <c r="N217" s="18" t="n">
        <v>36.67</v>
      </c>
      <c r="O217" s="1"/>
    </row>
    <row r="218" customFormat="false" ht="13.8" hidden="false" customHeight="false" outlineLevel="0" collapsed="false">
      <c r="A218" s="11" t="n">
        <v>222</v>
      </c>
      <c r="B218" s="12" t="n">
        <v>5220009</v>
      </c>
      <c r="C218" s="13" t="n">
        <v>2015</v>
      </c>
      <c r="D218" s="14" t="n">
        <f aca="false">E218+F218</f>
        <v>10403383.82</v>
      </c>
      <c r="E218" s="15" t="n">
        <v>362762.24</v>
      </c>
      <c r="F218" s="15" t="n">
        <v>10040621.58</v>
      </c>
      <c r="G218" s="16" t="n">
        <f aca="false">VLOOKUP(A218,FUNDEB_ValoresCertif2015!$A$2:$C$300,3,)</f>
        <v>612600.11</v>
      </c>
      <c r="H218" s="14" t="n">
        <f aca="false">IFERROR(VLOOKUP(A218,Valores_MDE_2015!$A$2:$E$300,5,),0)</f>
        <v>1080</v>
      </c>
      <c r="I218" s="15" t="n">
        <f aca="false">J218-H218</f>
        <v>1574246.38</v>
      </c>
      <c r="J218" s="15" t="n">
        <v>1575326.38</v>
      </c>
      <c r="K218" s="15" t="n">
        <f aca="false">VLOOKUP(A218,FUNDEB_ValoresCertif2015!$A$2:$K$300,5,)</f>
        <v>391194.41</v>
      </c>
      <c r="L218" s="16" t="n">
        <f aca="false">VLOOKUP(A218,FUNDEB_ValoresCertif2015!$A$2:$K$300,6,)</f>
        <v>219424.5</v>
      </c>
      <c r="M218" s="17" t="n">
        <v>-1282764.71</v>
      </c>
      <c r="N218" s="18" t="n">
        <v>27.47</v>
      </c>
      <c r="O218" s="1"/>
    </row>
    <row r="219" customFormat="false" ht="13.8" hidden="false" customHeight="false" outlineLevel="0" collapsed="false">
      <c r="A219" s="11" t="n">
        <v>224</v>
      </c>
      <c r="B219" s="12" t="n">
        <v>5220108</v>
      </c>
      <c r="C219" s="13" t="n">
        <v>2015</v>
      </c>
      <c r="D219" s="14" t="n">
        <f aca="false">E219+F219</f>
        <v>38874251.9</v>
      </c>
      <c r="E219" s="15" t="n">
        <v>8860350.36</v>
      </c>
      <c r="F219" s="15" t="n">
        <v>30013901.54</v>
      </c>
      <c r="G219" s="16" t="n">
        <f aca="false">VLOOKUP(A219,FUNDEB_ValoresCertif2015!$A$2:$C$300,3,)</f>
        <v>9239741.81</v>
      </c>
      <c r="H219" s="14" t="n">
        <f aca="false">IFERROR(VLOOKUP(A219,Valores_MDE_2015!$A$2:$E$300,5,),0)</f>
        <v>3247479.33</v>
      </c>
      <c r="I219" s="15" t="n">
        <f aca="false">J219-H219</f>
        <v>10767686.77</v>
      </c>
      <c r="J219" s="15" t="n">
        <v>14015166.1</v>
      </c>
      <c r="K219" s="15" t="n">
        <f aca="false">VLOOKUP(A219,FUNDEB_ValoresCertif2015!$A$2:$K$300,5,)</f>
        <v>8512806.65</v>
      </c>
      <c r="L219" s="16" t="n">
        <f aca="false">VLOOKUP(A219,FUNDEB_ValoresCertif2015!$A$2:$K$300,6,)</f>
        <v>745233.93</v>
      </c>
      <c r="M219" s="17" t="n">
        <v>4009808.39</v>
      </c>
      <c r="N219" s="18" t="n">
        <v>25.74</v>
      </c>
      <c r="O219" s="1"/>
    </row>
    <row r="220" customFormat="false" ht="13.8" hidden="false" customHeight="false" outlineLevel="0" collapsed="false">
      <c r="A220" s="11" t="n">
        <v>225</v>
      </c>
      <c r="B220" s="12" t="n">
        <v>5220157</v>
      </c>
      <c r="C220" s="13" t="n">
        <v>2015</v>
      </c>
      <c r="D220" s="14" t="n">
        <f aca="false">E220+F220</f>
        <v>13782535.74</v>
      </c>
      <c r="E220" s="15" t="n">
        <v>782566.43</v>
      </c>
      <c r="F220" s="15" t="n">
        <v>12999969.31</v>
      </c>
      <c r="G220" s="16" t="n">
        <f aca="false">VLOOKUP(A220,FUNDEB_ValoresCertif2015!$A$2:$C$300,3,)</f>
        <v>2309006.59</v>
      </c>
      <c r="H220" s="14" t="n">
        <f aca="false">IFERROR(VLOOKUP(A220,Valores_MDE_2015!$A$2:$E$300,5,),0)</f>
        <v>689.45</v>
      </c>
      <c r="I220" s="15" t="n">
        <f aca="false">J220-H220</f>
        <v>5252318.98</v>
      </c>
      <c r="J220" s="15" t="n">
        <v>5253008.43</v>
      </c>
      <c r="K220" s="15" t="n">
        <f aca="false">VLOOKUP(A220,FUNDEB_ValoresCertif2015!$A$2:$K$300,5,)</f>
        <v>1744538.93</v>
      </c>
      <c r="L220" s="16" t="n">
        <f aca="false">VLOOKUP(A220,FUNDEB_ValoresCertif2015!$A$2:$K$300,6,)</f>
        <v>533398.99</v>
      </c>
      <c r="M220" s="17" t="n">
        <v>999865.64</v>
      </c>
      <c r="N220" s="18" t="n">
        <v>30.86</v>
      </c>
      <c r="O220" s="1"/>
    </row>
    <row r="221" customFormat="false" ht="13.8" hidden="false" customHeight="false" outlineLevel="0" collapsed="false">
      <c r="A221" s="11" t="n">
        <v>226</v>
      </c>
      <c r="B221" s="12" t="n">
        <v>5220207</v>
      </c>
      <c r="C221" s="13" t="n">
        <v>2015</v>
      </c>
      <c r="D221" s="14" t="n">
        <f aca="false">E221+F221</f>
        <v>34265918.89</v>
      </c>
      <c r="E221" s="15" t="n">
        <v>5442955.27</v>
      </c>
      <c r="F221" s="15" t="n">
        <v>28822963.62</v>
      </c>
      <c r="G221" s="16" t="n">
        <f aca="false">VLOOKUP(A221,FUNDEB_ValoresCertif2015!$A$2:$C$300,3,)</f>
        <v>8555286.94</v>
      </c>
      <c r="H221" s="14" t="n">
        <f aca="false">IFERROR(VLOOKUP(A221,Valores_MDE_2015!$A$2:$E$300,5,),0)</f>
        <v>46976.15</v>
      </c>
      <c r="I221" s="15" t="n">
        <f aca="false">J221-H221</f>
        <v>14200629.21</v>
      </c>
      <c r="J221" s="15" t="n">
        <v>14247605.36</v>
      </c>
      <c r="K221" s="15" t="n">
        <f aca="false">VLOOKUP(A221,FUNDEB_ValoresCertif2015!$A$2:$K$300,5,)</f>
        <v>8259605.55</v>
      </c>
      <c r="L221" s="16" t="n">
        <f aca="false">VLOOKUP(A221,FUNDEB_ValoresCertif2015!$A$2:$K$300,6,)</f>
        <v>311248.87</v>
      </c>
      <c r="M221" s="17" t="n">
        <v>3426033.78</v>
      </c>
      <c r="N221" s="18" t="n">
        <v>31.58</v>
      </c>
      <c r="O221" s="1"/>
    </row>
    <row r="222" customFormat="false" ht="13.8" hidden="false" customHeight="false" outlineLevel="0" collapsed="false">
      <c r="A222" s="11" t="n">
        <v>227</v>
      </c>
      <c r="B222" s="12" t="n">
        <v>5220264</v>
      </c>
      <c r="C222" s="13" t="n">
        <v>2015</v>
      </c>
      <c r="D222" s="14" t="n">
        <f aca="false">E222+F222</f>
        <v>10869038.15</v>
      </c>
      <c r="E222" s="15" t="n">
        <v>850652.97</v>
      </c>
      <c r="F222" s="15" t="n">
        <v>10018385.18</v>
      </c>
      <c r="G222" s="16" t="n">
        <f aca="false">VLOOKUP(A222,FUNDEB_ValoresCertif2015!$A$2:$C$300,3,)</f>
        <v>2046207.02</v>
      </c>
      <c r="H222" s="14" t="n">
        <f aca="false">IFERROR(VLOOKUP(A222,Valores_MDE_2015!$A$2:$E$300,5,),0)</f>
        <v>40136.2</v>
      </c>
      <c r="I222" s="15" t="n">
        <f aca="false">J222-H222</f>
        <v>3687711.86</v>
      </c>
      <c r="J222" s="15" t="n">
        <v>3727848.06</v>
      </c>
      <c r="K222" s="15" t="n">
        <f aca="false">VLOOKUP(A222,FUNDEB_ValoresCertif2015!$A$2:$K$300,5,)</f>
        <v>1625767.84</v>
      </c>
      <c r="L222" s="16" t="n">
        <f aca="false">VLOOKUP(A222,FUNDEB_ValoresCertif2015!$A$2:$K$300,6,)</f>
        <v>492991.13</v>
      </c>
      <c r="M222" s="17" t="n">
        <v>172714.89</v>
      </c>
      <c r="N222" s="18" t="n">
        <v>32.71</v>
      </c>
      <c r="O222" s="1"/>
    </row>
    <row r="223" customFormat="false" ht="13.8" hidden="false" customHeight="false" outlineLevel="0" collapsed="false">
      <c r="A223" s="11" t="n">
        <v>393</v>
      </c>
      <c r="B223" s="12" t="n">
        <v>5220280</v>
      </c>
      <c r="C223" s="13" t="n">
        <v>2015</v>
      </c>
      <c r="D223" s="14" t="n">
        <f aca="false">E223+F223</f>
        <v>10476960.1</v>
      </c>
      <c r="E223" s="15" t="n">
        <v>125159.22</v>
      </c>
      <c r="F223" s="15" t="n">
        <v>10351800.88</v>
      </c>
      <c r="G223" s="16" t="n">
        <f aca="false">VLOOKUP(A223,FUNDEB_ValoresCertif2015!$A$2:$C$300,3,)</f>
        <v>456773.04</v>
      </c>
      <c r="H223" s="14" t="n">
        <f aca="false">IFERROR(VLOOKUP(A223,Valores_MDE_2015!$A$2:$E$300,5,),0)</f>
        <v>0</v>
      </c>
      <c r="I223" s="15" t="n">
        <f aca="false">J223-H223</f>
        <v>1314067.2</v>
      </c>
      <c r="J223" s="15" t="n">
        <v>1314067.2</v>
      </c>
      <c r="K223" s="15" t="n">
        <f aca="false">VLOOKUP(A223,FUNDEB_ValoresCertif2015!$A$2:$K$300,5,)</f>
        <v>453246.6</v>
      </c>
      <c r="L223" s="16" t="n">
        <f aca="false">VLOOKUP(A223,FUNDEB_ValoresCertif2015!$A$2:$K$300,6,)</f>
        <v>0</v>
      </c>
      <c r="M223" s="17" t="n">
        <v>-1508830.17</v>
      </c>
      <c r="N223" s="18" t="n">
        <v>26.94</v>
      </c>
      <c r="O223" s="1"/>
    </row>
    <row r="224" customFormat="false" ht="13.8" hidden="false" customHeight="false" outlineLevel="0" collapsed="false">
      <c r="A224" s="11" t="n">
        <v>228</v>
      </c>
      <c r="B224" s="19" t="n">
        <v>5220405</v>
      </c>
      <c r="C224" s="13" t="n">
        <v>2015</v>
      </c>
      <c r="D224" s="14" t="n">
        <f aca="false">E224+F224</f>
        <v>73235239.13</v>
      </c>
      <c r="E224" s="15" t="n">
        <v>6168066.01</v>
      </c>
      <c r="F224" s="15" t="n">
        <v>67067173.12</v>
      </c>
      <c r="G224" s="16" t="n">
        <f aca="false">VLOOKUP(A224,FUNDEB_ValoresCertif2015!$A$2:$C$300,3,)</f>
        <v>8263796.94</v>
      </c>
      <c r="H224" s="14" t="n">
        <f aca="false">IFERROR(VLOOKUP(A224,Valores_MDE_2015!$A$2:$E$300,5,),0)</f>
        <v>819654.03</v>
      </c>
      <c r="I224" s="15" t="n">
        <f aca="false">J224-H224</f>
        <v>14542831.78</v>
      </c>
      <c r="J224" s="15" t="n">
        <v>15362485.81</v>
      </c>
      <c r="K224" s="15" t="n">
        <f aca="false">VLOOKUP(A224,FUNDEB_ValoresCertif2015!$A$2:$K$300,5,)</f>
        <v>7973386.89</v>
      </c>
      <c r="L224" s="16" t="n">
        <f aca="false">VLOOKUP(A224,FUNDEB_ValoresCertif2015!$A$2:$K$300,6,)</f>
        <v>275069.68</v>
      </c>
      <c r="M224" s="17" t="n">
        <v>-4843661.79</v>
      </c>
      <c r="N224" s="18" t="n">
        <v>27.59</v>
      </c>
      <c r="O224" s="1"/>
    </row>
    <row r="225" customFormat="false" ht="13.8" hidden="false" customHeight="false" outlineLevel="0" collapsed="false">
      <c r="A225" s="11" t="n">
        <v>229</v>
      </c>
      <c r="B225" s="12" t="n">
        <v>5220454</v>
      </c>
      <c r="C225" s="13" t="n">
        <v>2015</v>
      </c>
      <c r="D225" s="14" t="n">
        <f aca="false">E225+F225</f>
        <v>190676228.13</v>
      </c>
      <c r="E225" s="15" t="n">
        <v>33103479.24</v>
      </c>
      <c r="F225" s="15" t="n">
        <v>157572748.89</v>
      </c>
      <c r="G225" s="16" t="n">
        <f aca="false">VLOOKUP(A225,FUNDEB_ValoresCertif2015!$A$2:$C$300,3,)</f>
        <v>61413835.11</v>
      </c>
      <c r="H225" s="14" t="n">
        <f aca="false">IFERROR(VLOOKUP(A225,Valores_MDE_2015!$A$2:$E$300,5,),0)</f>
        <v>17481350.52</v>
      </c>
      <c r="I225" s="15" t="n">
        <f aca="false">J225-H225</f>
        <v>62897249.26</v>
      </c>
      <c r="J225" s="15" t="n">
        <v>80378599.78</v>
      </c>
      <c r="K225" s="15" t="n">
        <f aca="false">VLOOKUP(A225,FUNDEB_ValoresCertif2015!$A$2:$K$300,5,)</f>
        <v>42839831.67</v>
      </c>
      <c r="L225" s="16" t="n">
        <f aca="false">VLOOKUP(A225,FUNDEB_ValoresCertif2015!$A$2:$K$300,6,)</f>
        <v>19241952.78</v>
      </c>
      <c r="M225" s="17" t="n">
        <v>32339134.47</v>
      </c>
      <c r="N225" s="18" t="n">
        <v>25.19</v>
      </c>
      <c r="O225" s="1"/>
    </row>
    <row r="226" customFormat="false" ht="13.8" hidden="false" customHeight="false" outlineLevel="0" collapsed="false">
      <c r="A226" s="11" t="n">
        <v>230</v>
      </c>
      <c r="B226" s="12" t="n">
        <v>5220504</v>
      </c>
      <c r="C226" s="13" t="n">
        <v>2015</v>
      </c>
      <c r="D226" s="14" t="n">
        <f aca="false">E226+F226</f>
        <v>20599391.85</v>
      </c>
      <c r="E226" s="15" t="n">
        <v>2774326.33</v>
      </c>
      <c r="F226" s="15" t="n">
        <v>17825065.52</v>
      </c>
      <c r="G226" s="16" t="n">
        <f aca="false">VLOOKUP(A226,FUNDEB_ValoresCertif2015!$A$2:$C$300,3,)</f>
        <v>3362744.38</v>
      </c>
      <c r="H226" s="14" t="n">
        <f aca="false">IFERROR(VLOOKUP(A226,Valores_MDE_2015!$A$2:$E$300,5,),0)</f>
        <v>297155.96</v>
      </c>
      <c r="I226" s="15" t="n">
        <f aca="false">J226-H226</f>
        <v>6891849.58</v>
      </c>
      <c r="J226" s="15" t="n">
        <v>7189005.54</v>
      </c>
      <c r="K226" s="15" t="n">
        <f aca="false">VLOOKUP(A226,FUNDEB_ValoresCertif2015!$A$2:$K$300,5,)</f>
        <v>2620326.01</v>
      </c>
      <c r="L226" s="16" t="n">
        <f aca="false">VLOOKUP(A226,FUNDEB_ValoresCertif2015!$A$2:$K$300,6,)</f>
        <v>863930.12</v>
      </c>
      <c r="M226" s="17" t="n">
        <v>427940.66</v>
      </c>
      <c r="N226" s="18" t="n">
        <v>32.82</v>
      </c>
      <c r="O226" s="1"/>
    </row>
    <row r="227" customFormat="false" ht="13.8" hidden="false" customHeight="false" outlineLevel="0" collapsed="false">
      <c r="A227" s="11" t="n">
        <v>231</v>
      </c>
      <c r="B227" s="12" t="n">
        <v>5220603</v>
      </c>
      <c r="C227" s="13" t="n">
        <v>2015</v>
      </c>
      <c r="D227" s="14" t="n">
        <f aca="false">E227+F227</f>
        <v>34311298.42</v>
      </c>
      <c r="E227" s="15" t="n">
        <v>5077109.12</v>
      </c>
      <c r="F227" s="15" t="n">
        <v>29234189.3</v>
      </c>
      <c r="G227" s="16" t="n">
        <f aca="false">VLOOKUP(A227,FUNDEB_ValoresCertif2015!$A$2:$C$300,3,)</f>
        <v>5701613.07</v>
      </c>
      <c r="H227" s="14" t="n">
        <f aca="false">IFERROR(VLOOKUP(A227,Valores_MDE_2015!$A$2:$E$300,5,),0)</f>
        <v>270799.63</v>
      </c>
      <c r="I227" s="15" t="n">
        <f aca="false">J227-H227</f>
        <v>10706018.79</v>
      </c>
      <c r="J227" s="15" t="n">
        <v>10976818.42</v>
      </c>
      <c r="K227" s="15" t="n">
        <f aca="false">VLOOKUP(A227,FUNDEB_ValoresCertif2015!$A$2:$K$300,5,)</f>
        <v>4461603.46</v>
      </c>
      <c r="L227" s="16" t="n">
        <f aca="false">VLOOKUP(A227,FUNDEB_ValoresCertif2015!$A$2:$K$300,6,)</f>
        <v>1648285.52</v>
      </c>
      <c r="M227" s="17" t="n">
        <v>469414.11</v>
      </c>
      <c r="N227" s="18" t="n">
        <v>30.62</v>
      </c>
      <c r="O227" s="1"/>
    </row>
    <row r="228" customFormat="false" ht="13.8" hidden="false" customHeight="false" outlineLevel="0" collapsed="false">
      <c r="A228" s="11" t="n">
        <v>232</v>
      </c>
      <c r="B228" s="12" t="n">
        <v>5220686</v>
      </c>
      <c r="C228" s="13" t="n">
        <v>2015</v>
      </c>
      <c r="D228" s="14" t="n">
        <f aca="false">E228+F228</f>
        <v>9847657.55</v>
      </c>
      <c r="E228" s="15" t="n">
        <v>564615.17</v>
      </c>
      <c r="F228" s="15" t="n">
        <v>9283042.38</v>
      </c>
      <c r="G228" s="16" t="n">
        <f aca="false">VLOOKUP(A228,FUNDEB_ValoresCertif2015!$A$2:$C$300,3,)</f>
        <v>2891355.08</v>
      </c>
      <c r="H228" s="14" t="n">
        <f aca="false">IFERROR(VLOOKUP(A228,Valores_MDE_2015!$A$2:$E$300,5,),0)</f>
        <v>0</v>
      </c>
      <c r="I228" s="15" t="n">
        <f aca="false">J228-H228</f>
        <v>3898604.6</v>
      </c>
      <c r="J228" s="15" t="n">
        <v>3898604.6</v>
      </c>
      <c r="K228" s="15" t="n">
        <f aca="false">VLOOKUP(A228,FUNDEB_ValoresCertif2015!$A$2:$K$300,5,)</f>
        <v>2566773.81</v>
      </c>
      <c r="L228" s="16" t="n">
        <f aca="false">VLOOKUP(A228,FUNDEB_ValoresCertif2015!$A$2:$K$300,6,)</f>
        <v>341547.93</v>
      </c>
      <c r="M228" s="17" t="n">
        <v>1208292.93</v>
      </c>
      <c r="N228" s="18" t="n">
        <v>27.32</v>
      </c>
      <c r="O228" s="1"/>
    </row>
    <row r="229" customFormat="false" ht="13.8" hidden="false" customHeight="false" outlineLevel="0" collapsed="false">
      <c r="A229" s="11" t="n">
        <v>233</v>
      </c>
      <c r="B229" s="12" t="n">
        <v>5220702</v>
      </c>
      <c r="C229" s="13" t="n">
        <v>2015</v>
      </c>
      <c r="D229" s="14" t="n">
        <f aca="false">E229+F229</f>
        <v>9887818.73</v>
      </c>
      <c r="E229" s="15" t="n">
        <v>225125.91</v>
      </c>
      <c r="F229" s="15" t="n">
        <v>9662692.82</v>
      </c>
      <c r="G229" s="16" t="n">
        <f aca="false">VLOOKUP(A229,FUNDEB_ValoresCertif2015!$A$2:$C$300,3,)</f>
        <v>714134.25</v>
      </c>
      <c r="H229" s="14" t="n">
        <f aca="false">IFERROR(VLOOKUP(A229,Valores_MDE_2015!$A$2:$E$300,5,),0)</f>
        <v>0</v>
      </c>
      <c r="I229" s="15" t="n">
        <f aca="false">J229-H229</f>
        <v>2230386.52</v>
      </c>
      <c r="J229" s="15" t="n">
        <v>2230386.52</v>
      </c>
      <c r="K229" s="15" t="n">
        <f aca="false">VLOOKUP(A229,FUNDEB_ValoresCertif2015!$A$2:$K$300,5,)</f>
        <v>701237.44</v>
      </c>
      <c r="L229" s="16" t="n">
        <f aca="false">VLOOKUP(A229,FUNDEB_ValoresCertif2015!$A$2:$K$300,6,)</f>
        <v>104398.47</v>
      </c>
      <c r="M229" s="17" t="n">
        <v>-886853.96</v>
      </c>
      <c r="N229" s="18" t="n">
        <v>31.53</v>
      </c>
      <c r="O229" s="1"/>
    </row>
    <row r="230" customFormat="false" ht="13.8" hidden="false" customHeight="false" outlineLevel="0" collapsed="false">
      <c r="A230" s="11" t="n">
        <v>234</v>
      </c>
      <c r="B230" s="12" t="n">
        <v>5221007</v>
      </c>
      <c r="C230" s="13" t="n">
        <v>2015</v>
      </c>
      <c r="D230" s="14" t="n">
        <f aca="false">E230+F230</f>
        <v>9998968.37</v>
      </c>
      <c r="E230" s="15" t="n">
        <v>741160.53</v>
      </c>
      <c r="F230" s="15" t="n">
        <v>9257807.84</v>
      </c>
      <c r="G230" s="16" t="n">
        <f aca="false">VLOOKUP(A230,FUNDEB_ValoresCertif2015!$A$2:$C$300,3,)</f>
        <v>1365745.21</v>
      </c>
      <c r="H230" s="14" t="n">
        <f aca="false">IFERROR(VLOOKUP(A230,Valores_MDE_2015!$A$2:$E$300,5,),0)</f>
        <v>7368.59</v>
      </c>
      <c r="I230" s="15" t="n">
        <f aca="false">J230-H230</f>
        <v>2290063.68</v>
      </c>
      <c r="J230" s="15" t="n">
        <v>2297432.27</v>
      </c>
      <c r="K230" s="15" t="n">
        <f aca="false">VLOOKUP(A230,FUNDEB_ValoresCertif2015!$A$2:$K$300,5,)</f>
        <v>1334007.06</v>
      </c>
      <c r="L230" s="16" t="n">
        <f aca="false">VLOOKUP(A230,FUNDEB_ValoresCertif2015!$A$2:$K$300,6,)</f>
        <v>28659.55</v>
      </c>
      <c r="M230" s="17" t="n">
        <v>-312844.59</v>
      </c>
      <c r="N230" s="18" t="n">
        <v>26.11</v>
      </c>
      <c r="O230" s="1"/>
    </row>
    <row r="231" customFormat="false" ht="13.8" hidden="false" customHeight="false" outlineLevel="0" collapsed="false">
      <c r="A231" s="11" t="n">
        <v>235</v>
      </c>
      <c r="B231" s="12" t="n">
        <v>5221080</v>
      </c>
      <c r="C231" s="13" t="n">
        <v>2015</v>
      </c>
      <c r="D231" s="14" t="n">
        <f aca="false">E231+F231</f>
        <v>8982886.09</v>
      </c>
      <c r="E231" s="15" t="n">
        <v>365876.07</v>
      </c>
      <c r="F231" s="15" t="n">
        <v>8617010.02</v>
      </c>
      <c r="G231" s="16" t="n">
        <f aca="false">VLOOKUP(A231,FUNDEB_ValoresCertif2015!$A$2:$C$300,3,)</f>
        <v>1419207.38</v>
      </c>
      <c r="H231" s="14" t="n">
        <f aca="false">IFERROR(VLOOKUP(A231,Valores_MDE_2015!$A$2:$E$300,5,),0)</f>
        <v>154932.6</v>
      </c>
      <c r="I231" s="15" t="n">
        <f aca="false">J231-H231</f>
        <v>2386400.42</v>
      </c>
      <c r="J231" s="15" t="n">
        <v>2541333.02</v>
      </c>
      <c r="K231" s="15" t="n">
        <f aca="false">VLOOKUP(A231,FUNDEB_ValoresCertif2015!$A$2:$K$300,5,)</f>
        <v>1044628.72</v>
      </c>
      <c r="L231" s="16" t="n">
        <f aca="false">VLOOKUP(A231,FUNDEB_ValoresCertif2015!$A$2:$K$300,6,)</f>
        <v>386788.67</v>
      </c>
      <c r="M231" s="17" t="n">
        <v>-146143.68</v>
      </c>
      <c r="N231" s="18" t="n">
        <v>29.92</v>
      </c>
      <c r="O231" s="1"/>
    </row>
    <row r="232" customFormat="false" ht="13.8" hidden="false" customHeight="false" outlineLevel="0" collapsed="false">
      <c r="A232" s="11" t="n">
        <v>279</v>
      </c>
      <c r="B232" s="12" t="n">
        <v>5221197</v>
      </c>
      <c r="C232" s="13" t="n">
        <v>2015</v>
      </c>
      <c r="D232" s="14" t="n">
        <f aca="false">E232+F232</f>
        <v>13918355.13</v>
      </c>
      <c r="E232" s="15" t="n">
        <v>1312230.77</v>
      </c>
      <c r="F232" s="15" t="n">
        <v>12606124.36</v>
      </c>
      <c r="G232" s="16" t="n">
        <f aca="false">VLOOKUP(A232,FUNDEB_ValoresCertif2015!$A$2:$C$300,3,)</f>
        <v>3047346</v>
      </c>
      <c r="H232" s="14" t="n">
        <f aca="false">IFERROR(VLOOKUP(A232,Valores_MDE_2015!$A$2:$E$300,5,),0)</f>
        <v>458139.52</v>
      </c>
      <c r="I232" s="15" t="n">
        <f aca="false">J232-H232</f>
        <v>4566858.04</v>
      </c>
      <c r="J232" s="15" t="n">
        <v>5024997.56</v>
      </c>
      <c r="K232" s="15" t="n">
        <f aca="false">VLOOKUP(A232,FUNDEB_ValoresCertif2015!$A$2:$K$300,5,)</f>
        <v>3479807.74</v>
      </c>
      <c r="L232" s="16" t="n">
        <f aca="false">VLOOKUP(A232,FUNDEB_ValoresCertif2015!$A$2:$K$300,6,)</f>
        <v>623775.35</v>
      </c>
      <c r="M232" s="17" t="n">
        <v>774339.09</v>
      </c>
      <c r="N232" s="18" t="n">
        <v>30.54</v>
      </c>
      <c r="O232" s="1"/>
    </row>
    <row r="233" customFormat="false" ht="13.8" hidden="false" customHeight="false" outlineLevel="0" collapsed="false">
      <c r="A233" s="11" t="n">
        <v>236</v>
      </c>
      <c r="B233" s="12" t="n">
        <v>5221304</v>
      </c>
      <c r="C233" s="13" t="n">
        <v>2015</v>
      </c>
      <c r="D233" s="14" t="n">
        <f aca="false">E233+F233</f>
        <v>9299551.24</v>
      </c>
      <c r="E233" s="15" t="n">
        <v>483475.33</v>
      </c>
      <c r="F233" s="15" t="n">
        <v>8816075.91</v>
      </c>
      <c r="G233" s="16" t="n">
        <f aca="false">VLOOKUP(A233,FUNDEB_ValoresCertif2015!$A$2:$C$300,3,)</f>
        <v>1040050.38</v>
      </c>
      <c r="H233" s="14" t="n">
        <f aca="false">IFERROR(VLOOKUP(A233,Valores_MDE_2015!$A$2:$E$300,5,),0)</f>
        <v>121330.85</v>
      </c>
      <c r="I233" s="15" t="n">
        <f aca="false">J233-H233</f>
        <v>2157699.01</v>
      </c>
      <c r="J233" s="15" t="n">
        <v>2279029.86</v>
      </c>
      <c r="K233" s="15" t="n">
        <f aca="false">VLOOKUP(A233,FUNDEB_ValoresCertif2015!$A$2:$K$300,5,)</f>
        <v>733644.2</v>
      </c>
      <c r="L233" s="16" t="n">
        <f aca="false">VLOOKUP(A233,FUNDEB_ValoresCertif2015!$A$2:$K$300,6,)</f>
        <v>323254.62</v>
      </c>
      <c r="M233" s="17" t="n">
        <v>-498677.33</v>
      </c>
      <c r="N233" s="18" t="n">
        <v>29.87</v>
      </c>
      <c r="O233" s="1"/>
    </row>
    <row r="234" customFormat="false" ht="13.8" hidden="false" customHeight="false" outlineLevel="0" collapsed="false">
      <c r="A234" s="11" t="n">
        <v>237</v>
      </c>
      <c r="B234" s="12" t="n">
        <v>5221403</v>
      </c>
      <c r="C234" s="13" t="n">
        <v>2015</v>
      </c>
      <c r="D234" s="14" t="n">
        <f aca="false">E234+F234</f>
        <v>91103240.4</v>
      </c>
      <c r="E234" s="15" t="n">
        <v>23723895.3</v>
      </c>
      <c r="F234" s="15" t="n">
        <v>67379345.1</v>
      </c>
      <c r="G234" s="16" t="n">
        <f aca="false">VLOOKUP(A234,FUNDEB_ValoresCertif2015!$A$2:$C$300,3,)</f>
        <v>28674685.88</v>
      </c>
      <c r="H234" s="14" t="n">
        <f aca="false">IFERROR(VLOOKUP(A234,Valores_MDE_2015!$A$2:$E$300,5,),0)</f>
        <v>739912.81</v>
      </c>
      <c r="I234" s="15" t="n">
        <f aca="false">J234-H234</f>
        <v>44530752.71</v>
      </c>
      <c r="J234" s="15" t="n">
        <v>45270665.52</v>
      </c>
      <c r="K234" s="15" t="n">
        <f aca="false">VLOOKUP(A234,FUNDEB_ValoresCertif2015!$A$2:$K$300,5,)</f>
        <v>22795193.4</v>
      </c>
      <c r="L234" s="16" t="n">
        <f aca="false">VLOOKUP(A234,FUNDEB_ValoresCertif2015!$A$2:$K$300,6,)</f>
        <v>6169502.92</v>
      </c>
      <c r="M234" s="17" t="n">
        <v>20397272.16</v>
      </c>
      <c r="N234" s="18" t="n">
        <v>27.3</v>
      </c>
      <c r="O234" s="1"/>
    </row>
    <row r="235" customFormat="false" ht="13.8" hidden="false" customHeight="false" outlineLevel="0" collapsed="false">
      <c r="A235" s="11" t="n">
        <v>238</v>
      </c>
      <c r="B235" s="12" t="n">
        <v>5221452</v>
      </c>
      <c r="C235" s="13" t="n">
        <v>2015</v>
      </c>
      <c r="D235" s="14" t="n">
        <f aca="false">E235+F235</f>
        <v>11327864.82</v>
      </c>
      <c r="E235" s="15" t="n">
        <v>437893.47</v>
      </c>
      <c r="F235" s="15" t="n">
        <v>10889971.35</v>
      </c>
      <c r="G235" s="16" t="n">
        <f aca="false">VLOOKUP(A235,FUNDEB_ValoresCertif2015!$A$2:$C$300,3,)</f>
        <v>1130319.74</v>
      </c>
      <c r="H235" s="14" t="n">
        <f aca="false">IFERROR(VLOOKUP(A235,Valores_MDE_2015!$A$2:$E$300,5,),0)</f>
        <v>0</v>
      </c>
      <c r="I235" s="15" t="n">
        <f aca="false">J235-H235</f>
        <v>3122921.06</v>
      </c>
      <c r="J235" s="15" t="n">
        <v>3122921.06</v>
      </c>
      <c r="K235" s="15" t="n">
        <f aca="false">VLOOKUP(A235,FUNDEB_ValoresCertif2015!$A$2:$K$300,5,)</f>
        <v>524670.89</v>
      </c>
      <c r="L235" s="16" t="n">
        <f aca="false">VLOOKUP(A235,FUNDEB_ValoresCertif2015!$A$2:$K$300,6,)</f>
        <v>612257.17</v>
      </c>
      <c r="M235" s="17" t="n">
        <v>-797208.78</v>
      </c>
      <c r="N235" s="18" t="n">
        <v>34.61</v>
      </c>
      <c r="O235" s="1"/>
    </row>
    <row r="236" customFormat="false" ht="13.8" hidden="false" customHeight="false" outlineLevel="0" collapsed="false">
      <c r="A236" s="11" t="n">
        <v>239</v>
      </c>
      <c r="B236" s="12" t="n">
        <v>5221502</v>
      </c>
      <c r="C236" s="13" t="n">
        <v>2015</v>
      </c>
      <c r="D236" s="14" t="n">
        <f aca="false">E236+F236</f>
        <v>11941811.27</v>
      </c>
      <c r="E236" s="15" t="n">
        <v>836052.45</v>
      </c>
      <c r="F236" s="15" t="n">
        <v>11105758.82</v>
      </c>
      <c r="G236" s="16" t="n">
        <f aca="false">VLOOKUP(A236,FUNDEB_ValoresCertif2015!$A$2:$C$300,3,)</f>
        <v>1412701.11</v>
      </c>
      <c r="H236" s="14" t="n">
        <f aca="false">IFERROR(VLOOKUP(A236,Valores_MDE_2015!$A$2:$E$300,5,),0)</f>
        <v>59753.1</v>
      </c>
      <c r="I236" s="15" t="n">
        <f aca="false">J236-H236</f>
        <v>3552971.01</v>
      </c>
      <c r="J236" s="15" t="n">
        <v>3612724.11</v>
      </c>
      <c r="K236" s="15" t="n">
        <f aca="false">VLOOKUP(A236,FUNDEB_ValoresCertif2015!$A$2:$K$300,5,)</f>
        <v>1288247.37</v>
      </c>
      <c r="L236" s="16" t="n">
        <f aca="false">VLOOKUP(A236,FUNDEB_ValoresCertif2015!$A$2:$K$300,6,)</f>
        <v>110965.86</v>
      </c>
      <c r="M236" s="17" t="n">
        <v>-358787.72</v>
      </c>
      <c r="N236" s="18" t="n">
        <v>33.26</v>
      </c>
      <c r="O236" s="1"/>
    </row>
    <row r="237" customFormat="false" ht="13.8" hidden="false" customHeight="false" outlineLevel="0" collapsed="false">
      <c r="A237" s="11" t="n">
        <v>240</v>
      </c>
      <c r="B237" s="12" t="n">
        <v>5221551</v>
      </c>
      <c r="C237" s="13" t="n">
        <v>2015</v>
      </c>
      <c r="D237" s="14" t="n">
        <f aca="false">E237+F237</f>
        <v>21432388.2</v>
      </c>
      <c r="E237" s="15" t="n">
        <v>1931639.99</v>
      </c>
      <c r="F237" s="15" t="n">
        <v>19500748.21</v>
      </c>
      <c r="G237" s="16" t="n">
        <f aca="false">VLOOKUP(A237,FUNDEB_ValoresCertif2015!$A$2:$C$300,3,)</f>
        <v>3011276.32</v>
      </c>
      <c r="H237" s="14" t="n">
        <f aca="false">IFERROR(VLOOKUP(A237,Valores_MDE_2015!$A$2:$E$300,5,),0)</f>
        <v>0</v>
      </c>
      <c r="I237" s="15" t="n">
        <f aca="false">J237-H237</f>
        <v>5753612.68</v>
      </c>
      <c r="J237" s="15" t="n">
        <v>5753612.68</v>
      </c>
      <c r="K237" s="15" t="n">
        <f aca="false">VLOOKUP(A237,FUNDEB_ValoresCertif2015!$A$2:$K$300,5,)</f>
        <v>2748731</v>
      </c>
      <c r="L237" s="16" t="n">
        <f aca="false">VLOOKUP(A237,FUNDEB_ValoresCertif2015!$A$2:$K$300,6,)</f>
        <v>361204.4</v>
      </c>
      <c r="M237" s="17" t="n">
        <v>-498971.89</v>
      </c>
      <c r="N237" s="18" t="n">
        <v>29.17</v>
      </c>
      <c r="O237" s="1"/>
    </row>
    <row r="238" customFormat="false" ht="13.8" hidden="false" customHeight="false" outlineLevel="0" collapsed="false">
      <c r="A238" s="11" t="n">
        <v>284</v>
      </c>
      <c r="B238" s="12" t="n">
        <v>5221577</v>
      </c>
      <c r="C238" s="13" t="n">
        <v>2015</v>
      </c>
      <c r="D238" s="14" t="n">
        <f aca="false">E238+F238</f>
        <v>9528116.97</v>
      </c>
      <c r="E238" s="15" t="n">
        <v>225649.17</v>
      </c>
      <c r="F238" s="15" t="n">
        <v>9302467.8</v>
      </c>
      <c r="G238" s="16" t="n">
        <f aca="false">VLOOKUP(A238,FUNDEB_ValoresCertif2015!$A$2:$C$300,3,)</f>
        <v>1268335.2</v>
      </c>
      <c r="H238" s="14" t="n">
        <f aca="false">IFERROR(VLOOKUP(A238,Valores_MDE_2015!$A$2:$E$300,5,),0)</f>
        <v>0</v>
      </c>
      <c r="I238" s="15" t="n">
        <f aca="false">J238-H238</f>
        <v>3384424.81</v>
      </c>
      <c r="J238" s="15" t="n">
        <v>3384424.81</v>
      </c>
      <c r="K238" s="15" t="n">
        <f aca="false">VLOOKUP(A238,FUNDEB_ValoresCertif2015!$A$2:$K$300,5,)</f>
        <v>1268645.16</v>
      </c>
      <c r="L238" s="16" t="n">
        <f aca="false">VLOOKUP(A238,FUNDEB_ValoresCertif2015!$A$2:$K$300,6,)</f>
        <v>0</v>
      </c>
      <c r="M238" s="17" t="n">
        <v>-379990.91</v>
      </c>
      <c r="N238" s="18" t="n">
        <v>39.51</v>
      </c>
      <c r="O238" s="1"/>
    </row>
    <row r="239" customFormat="false" ht="13.8" hidden="false" customHeight="false" outlineLevel="0" collapsed="false">
      <c r="A239" s="11" t="n">
        <v>241</v>
      </c>
      <c r="B239" s="12" t="n">
        <v>5221601</v>
      </c>
      <c r="C239" s="13" t="n">
        <v>2015</v>
      </c>
      <c r="D239" s="14" t="n">
        <f aca="false">E239+F239</f>
        <v>41728999.22</v>
      </c>
      <c r="E239" s="15" t="n">
        <v>7297401.48</v>
      </c>
      <c r="F239" s="15" t="n">
        <v>34431597.74</v>
      </c>
      <c r="G239" s="16" t="n">
        <f aca="false">VLOOKUP(A239,FUNDEB_ValoresCertif2015!$A$2:$C$300,3,)</f>
        <v>9908307.37</v>
      </c>
      <c r="H239" s="14" t="n">
        <f aca="false">IFERROR(VLOOKUP(A239,Valores_MDE_2015!$A$2:$E$300,5,),0)</f>
        <v>0</v>
      </c>
      <c r="I239" s="15" t="n">
        <f aca="false">J239-H239</f>
        <v>18959104.09</v>
      </c>
      <c r="J239" s="15" t="n">
        <v>18959104.09</v>
      </c>
      <c r="K239" s="15" t="n">
        <f aca="false">VLOOKUP(A239,FUNDEB_ValoresCertif2015!$A$2:$K$300,5,)</f>
        <v>7817319.89</v>
      </c>
      <c r="L239" s="16" t="n">
        <f aca="false">VLOOKUP(A239,FUNDEB_ValoresCertif2015!$A$2:$K$300,6,)</f>
        <v>2093173.86</v>
      </c>
      <c r="M239" s="17" t="n">
        <v>5491697.2</v>
      </c>
      <c r="N239" s="18" t="n">
        <v>32.27</v>
      </c>
      <c r="O239" s="1"/>
    </row>
    <row r="240" customFormat="false" ht="13.8" hidden="false" customHeight="false" outlineLevel="0" collapsed="false">
      <c r="A240" s="11" t="n">
        <v>243</v>
      </c>
      <c r="B240" s="12" t="n">
        <v>5221700</v>
      </c>
      <c r="C240" s="13" t="n">
        <v>2015</v>
      </c>
      <c r="D240" s="14" t="n">
        <f aca="false">E240+F240</f>
        <v>17345231.9</v>
      </c>
      <c r="E240" s="15" t="n">
        <v>1407645.08</v>
      </c>
      <c r="F240" s="15" t="n">
        <v>15937586.82</v>
      </c>
      <c r="G240" s="16" t="n">
        <f aca="false">VLOOKUP(A240,FUNDEB_ValoresCertif2015!$A$2:$C$300,3,)</f>
        <v>3928940.04</v>
      </c>
      <c r="H240" s="14" t="n">
        <f aca="false">IFERROR(VLOOKUP(A240,Valores_MDE_2015!$A$2:$E$300,5,),0)</f>
        <v>106162.77</v>
      </c>
      <c r="I240" s="15" t="n">
        <f aca="false">J240-H240</f>
        <v>6532252.98</v>
      </c>
      <c r="J240" s="15" t="n">
        <v>6638415.75</v>
      </c>
      <c r="K240" s="15" t="n">
        <f aca="false">VLOOKUP(A240,FUNDEB_ValoresCertif2015!$A$2:$K$300,5,)</f>
        <v>3509295.78</v>
      </c>
      <c r="L240" s="16" t="n">
        <f aca="false">VLOOKUP(A240,FUNDEB_ValoresCertif2015!$A$2:$K$300,6,)</f>
        <v>658576.03</v>
      </c>
      <c r="M240" s="17" t="n">
        <v>1539677.84</v>
      </c>
      <c r="N240" s="18" t="n">
        <v>29.4</v>
      </c>
      <c r="O240" s="1"/>
    </row>
    <row r="241" customFormat="false" ht="13.8" hidden="false" customHeight="false" outlineLevel="0" collapsed="false">
      <c r="A241" s="11" t="n">
        <v>244</v>
      </c>
      <c r="B241" s="12" t="n">
        <v>5221809</v>
      </c>
      <c r="C241" s="13" t="n">
        <v>2015</v>
      </c>
      <c r="D241" s="14" t="n">
        <f aca="false">E241+F241</f>
        <v>12253093.24</v>
      </c>
      <c r="E241" s="15" t="n">
        <v>423049.39</v>
      </c>
      <c r="F241" s="15" t="n">
        <v>11830043.85</v>
      </c>
      <c r="G241" s="16" t="n">
        <f aca="false">VLOOKUP(A241,FUNDEB_ValoresCertif2015!$A$2:$C$300,3,)</f>
        <v>1019014.58</v>
      </c>
      <c r="H241" s="14" t="n">
        <f aca="false">IFERROR(VLOOKUP(A241,Valores_MDE_2015!$A$2:$E$300,5,),0)</f>
        <v>1132.1</v>
      </c>
      <c r="I241" s="15" t="n">
        <f aca="false">J241-H241</f>
        <v>2299227.16</v>
      </c>
      <c r="J241" s="15" t="n">
        <v>2300359.26</v>
      </c>
      <c r="K241" s="15" t="n">
        <f aca="false">VLOOKUP(A241,FUNDEB_ValoresCertif2015!$A$2:$K$300,5,)</f>
        <v>948746.68</v>
      </c>
      <c r="L241" s="16" t="n">
        <f aca="false">VLOOKUP(A241,FUNDEB_ValoresCertif2015!$A$2:$K$300,6,)</f>
        <v>98136.04</v>
      </c>
      <c r="M241" s="17" t="n">
        <v>-1064495.98</v>
      </c>
      <c r="N241" s="18" t="n">
        <v>27.46</v>
      </c>
      <c r="O241" s="1"/>
    </row>
    <row r="242" customFormat="false" ht="13.8" hidden="false" customHeight="false" outlineLevel="0" collapsed="false">
      <c r="A242" s="11" t="n">
        <v>394</v>
      </c>
      <c r="B242" s="12" t="n">
        <v>5221858</v>
      </c>
      <c r="C242" s="13" t="n">
        <v>2015</v>
      </c>
      <c r="D242" s="14" t="n">
        <f aca="false">E242+F242</f>
        <v>129798081.06</v>
      </c>
      <c r="E242" s="15" t="n">
        <v>50240589.5</v>
      </c>
      <c r="F242" s="15" t="n">
        <v>79557491.56</v>
      </c>
      <c r="G242" s="16" t="n">
        <f aca="false">VLOOKUP(A242,FUNDEB_ValoresCertif2015!$A$2:$C$300,3,)</f>
        <v>70836248.24</v>
      </c>
      <c r="H242" s="14" t="n">
        <f aca="false">IFERROR(VLOOKUP(A242,Valores_MDE_2015!$A$2:$E$300,5,),0)</f>
        <v>19722298.13</v>
      </c>
      <c r="I242" s="15" t="n">
        <f aca="false">J242-H242</f>
        <v>78843678.14</v>
      </c>
      <c r="J242" s="15" t="n">
        <v>98565976.27</v>
      </c>
      <c r="K242" s="15" t="n">
        <f aca="false">VLOOKUP(A242,FUNDEB_ValoresCertif2015!$A$2:$K$300,5,)</f>
        <v>55276850.76</v>
      </c>
      <c r="L242" s="16" t="n">
        <f aca="false">VLOOKUP(A242,FUNDEB_ValoresCertif2015!$A$2:$K$300,6,)</f>
        <v>13686936.08</v>
      </c>
      <c r="M242" s="17" t="n">
        <v>64002480.74</v>
      </c>
      <c r="N242" s="18" t="n">
        <v>26.63</v>
      </c>
      <c r="O242" s="1"/>
    </row>
    <row r="243" customFormat="false" ht="13.8" hidden="false" customHeight="false" outlineLevel="0" collapsed="false">
      <c r="A243" s="11" t="n">
        <v>245</v>
      </c>
      <c r="B243" s="12" t="n">
        <v>5221908</v>
      </c>
      <c r="C243" s="13" t="n">
        <v>2015</v>
      </c>
      <c r="D243" s="14" t="n">
        <f aca="false">E243+F243</f>
        <v>10020794.33</v>
      </c>
      <c r="E243" s="15" t="n">
        <v>761706.99</v>
      </c>
      <c r="F243" s="15" t="n">
        <v>9259087.34</v>
      </c>
      <c r="G243" s="16" t="n">
        <f aca="false">VLOOKUP(A243,FUNDEB_ValoresCertif2015!$A$2:$C$300,3,)</f>
        <v>1106823.77</v>
      </c>
      <c r="H243" s="14" t="n">
        <f aca="false">IFERROR(VLOOKUP(A243,Valores_MDE_2015!$A$2:$E$300,5,),0)</f>
        <v>0</v>
      </c>
      <c r="I243" s="15" t="n">
        <f aca="false">J243-H243</f>
        <v>2976532.97</v>
      </c>
      <c r="J243" s="15" t="n">
        <v>2976532.97</v>
      </c>
      <c r="K243" s="15" t="n">
        <f aca="false">VLOOKUP(A243,FUNDEB_ValoresCertif2015!$A$2:$K$300,5,)</f>
        <v>969130.31</v>
      </c>
      <c r="L243" s="16" t="n">
        <f aca="false">VLOOKUP(A243,FUNDEB_ValoresCertif2015!$A$2:$K$300,6,)</f>
        <v>81061.07</v>
      </c>
      <c r="M243" s="17" t="n">
        <v>-4932.54</v>
      </c>
      <c r="N243" s="18" t="n">
        <v>29.75</v>
      </c>
      <c r="O243" s="1"/>
    </row>
    <row r="244" customFormat="false" ht="13.8" hidden="false" customHeight="false" outlineLevel="0" collapsed="false">
      <c r="A244" s="11" t="n">
        <v>246</v>
      </c>
      <c r="B244" s="12" t="n">
        <v>5222005</v>
      </c>
      <c r="C244" s="13" t="n">
        <v>2015</v>
      </c>
      <c r="D244" s="14" t="n">
        <f aca="false">E244+F244</f>
        <v>21327427.07</v>
      </c>
      <c r="E244" s="15" t="n">
        <v>3386685.75</v>
      </c>
      <c r="F244" s="15" t="n">
        <v>17940741.32</v>
      </c>
      <c r="G244" s="16" t="n">
        <f aca="false">VLOOKUP(A244,FUNDEB_ValoresCertif2015!$A$2:$C$300,3,)</f>
        <v>5416311.44</v>
      </c>
      <c r="H244" s="14" t="n">
        <f aca="false">IFERROR(VLOOKUP(A244,Valores_MDE_2015!$A$2:$E$300,5,),0)</f>
        <v>347688.02</v>
      </c>
      <c r="I244" s="15" t="n">
        <f aca="false">J244-H244</f>
        <v>9043433.5</v>
      </c>
      <c r="J244" s="15" t="n">
        <v>9391121.52</v>
      </c>
      <c r="K244" s="15" t="n">
        <f aca="false">VLOOKUP(A244,FUNDEB_ValoresCertif2015!$A$2:$K$300,5,)</f>
        <v>4728633.14</v>
      </c>
      <c r="L244" s="16" t="n">
        <f aca="false">VLOOKUP(A244,FUNDEB_ValoresCertif2015!$A$2:$K$300,6,)</f>
        <v>1208527.83</v>
      </c>
      <c r="M244" s="17" t="n">
        <v>2371473.41</v>
      </c>
      <c r="N244" s="18" t="n">
        <v>32.91</v>
      </c>
      <c r="O244" s="1"/>
    </row>
    <row r="245" customFormat="false" ht="13.8" hidden="false" customHeight="false" outlineLevel="0" collapsed="false">
      <c r="A245" s="11" t="n">
        <v>247</v>
      </c>
      <c r="B245" s="12" t="n">
        <v>5222054</v>
      </c>
      <c r="C245" s="13" t="n">
        <v>2015</v>
      </c>
      <c r="D245" s="14" t="n">
        <f aca="false">E245+F245</f>
        <v>16439420.54</v>
      </c>
      <c r="E245" s="15" t="n">
        <v>1262268.85</v>
      </c>
      <c r="F245" s="15" t="n">
        <v>15177151.69</v>
      </c>
      <c r="G245" s="16" t="n">
        <f aca="false">VLOOKUP(A245,FUNDEB_ValoresCertif2015!$A$2:$C$300,3,)</f>
        <v>3904034.27</v>
      </c>
      <c r="H245" s="14" t="n">
        <f aca="false">IFERROR(VLOOKUP(A245,Valores_MDE_2015!$A$2:$E$300,5,),0)</f>
        <v>99944.6999999999</v>
      </c>
      <c r="I245" s="15" t="n">
        <f aca="false">J245-H245</f>
        <v>5854473.83</v>
      </c>
      <c r="J245" s="15" t="n">
        <v>5954418.53</v>
      </c>
      <c r="K245" s="15" t="n">
        <f aca="false">VLOOKUP(A245,FUNDEB_ValoresCertif2015!$A$2:$K$300,5,)</f>
        <v>2861176.8</v>
      </c>
      <c r="L245" s="16" t="n">
        <f aca="false">VLOOKUP(A245,FUNDEB_ValoresCertif2015!$A$2:$K$300,6,)</f>
        <v>967656.33</v>
      </c>
      <c r="M245" s="17" t="n">
        <v>1484387.58</v>
      </c>
      <c r="N245" s="18" t="n">
        <v>27.19</v>
      </c>
      <c r="O245" s="1"/>
    </row>
    <row r="246" customFormat="false" ht="13.8" hidden="false" customHeight="false" outlineLevel="0" collapsed="false">
      <c r="A246" s="11" t="n">
        <v>282</v>
      </c>
      <c r="B246" s="12" t="n">
        <v>5222203</v>
      </c>
      <c r="C246" s="13" t="n">
        <v>2015</v>
      </c>
      <c r="D246" s="14" t="n">
        <f aca="false">E246+F246</f>
        <v>10363572.13</v>
      </c>
      <c r="E246" s="15" t="n">
        <v>869687.34</v>
      </c>
      <c r="F246" s="15" t="n">
        <v>9493884.79</v>
      </c>
      <c r="G246" s="16" t="n">
        <f aca="false">VLOOKUP(A246,FUNDEB_ValoresCertif2015!$A$2:$C$300,3,)</f>
        <v>3114361.13</v>
      </c>
      <c r="H246" s="14" t="n">
        <f aca="false">IFERROR(VLOOKUP(A246,Valores_MDE_2015!$A$2:$E$300,5,),0)</f>
        <v>0</v>
      </c>
      <c r="I246" s="15" t="n">
        <f aca="false">J246-H246</f>
        <v>4480395.07</v>
      </c>
      <c r="J246" s="15" t="n">
        <v>4480395.07</v>
      </c>
      <c r="K246" s="15" t="n">
        <f aca="false">VLOOKUP(A246,FUNDEB_ValoresCertif2015!$A$2:$K$300,5,)</f>
        <v>1636634.95</v>
      </c>
      <c r="L246" s="16" t="n">
        <f aca="false">VLOOKUP(A246,FUNDEB_ValoresCertif2015!$A$2:$K$300,6,)</f>
        <v>1686155.82</v>
      </c>
      <c r="M246" s="17" t="n">
        <v>1628879.39</v>
      </c>
      <c r="N246" s="18" t="n">
        <v>27.51</v>
      </c>
      <c r="O246" s="1"/>
    </row>
    <row r="247" customFormat="false" ht="13.8" hidden="false" customHeight="false" outlineLevel="0" collapsed="false">
      <c r="A247" s="20" t="n">
        <v>395</v>
      </c>
      <c r="B247" s="21" t="n">
        <v>5222302</v>
      </c>
      <c r="C247" s="22" t="n">
        <v>2015</v>
      </c>
      <c r="D247" s="23" t="n">
        <f aca="false">E247+F247</f>
        <v>14478402.35</v>
      </c>
      <c r="E247" s="24" t="n">
        <v>810158.14</v>
      </c>
      <c r="F247" s="24" t="n">
        <v>13668244.21</v>
      </c>
      <c r="G247" s="25" t="n">
        <f aca="false">VLOOKUP(A247,FUNDEB_ValoresCertif2015!$A$2:$C$300,3,)</f>
        <v>2349512.8</v>
      </c>
      <c r="H247" s="23" t="n">
        <f aca="false">IFERROR(VLOOKUP(A247,Valores_MDE_2015!$A$2:$E$300,5,),0)</f>
        <v>16009.92</v>
      </c>
      <c r="I247" s="24" t="n">
        <f aca="false">J247-H247</f>
        <v>4430840.36</v>
      </c>
      <c r="J247" s="24" t="n">
        <v>4446850.28</v>
      </c>
      <c r="K247" s="24" t="n">
        <f aca="false">VLOOKUP(A247,FUNDEB_ValoresCertif2015!$A$2:$K$300,5,)</f>
        <v>1519867.81</v>
      </c>
      <c r="L247" s="25" t="n">
        <f aca="false">VLOOKUP(A247,FUNDEB_ValoresCertif2015!$A$2:$K$300,6,)</f>
        <v>927652.74</v>
      </c>
      <c r="M247" s="26" t="n">
        <v>-83158.84</v>
      </c>
      <c r="N247" s="27" t="n">
        <v>31.29</v>
      </c>
      <c r="O247" s="1"/>
    </row>
  </sheetData>
  <printOptions headings="false" gridLines="false" gridLinesSet="true" horizontalCentered="false" verticalCentered="false"/>
  <pageMargins left="0.170138888888889" right="0.190277777777778" top="0.31527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E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1" width="19.8178137651822"/>
    <col collapsed="false" hidden="false" max="4" min="4" style="1" width="11.6761133603239"/>
    <col collapsed="false" hidden="false" max="5" min="5" style="1" width="12.748987854251"/>
    <col collapsed="false" hidden="false" max="1025" min="6" style="0" width="8.57085020242915"/>
  </cols>
  <sheetData>
    <row r="1" customFormat="false" ht="15" hidden="false" customHeight="false" outlineLevel="0" collapsed="false">
      <c r="A1" s="28" t="s">
        <v>9</v>
      </c>
      <c r="B1" s="28" t="s">
        <v>10</v>
      </c>
      <c r="C1" s="29" t="s">
        <v>11</v>
      </c>
      <c r="D1" s="29" t="s">
        <v>12</v>
      </c>
      <c r="E1" s="29" t="s">
        <v>13</v>
      </c>
    </row>
    <row r="2" customFormat="false" ht="15" hidden="false" customHeight="false" outlineLevel="0" collapsed="false">
      <c r="A2" s="0" t="n">
        <v>386</v>
      </c>
      <c r="B2" s="0" t="s">
        <v>14</v>
      </c>
      <c r="C2" s="1" t="n">
        <v>309307.68</v>
      </c>
      <c r="D2" s="1" t="n">
        <v>0</v>
      </c>
      <c r="E2" s="1" t="n">
        <v>309307.68</v>
      </c>
    </row>
    <row r="3" customFormat="false" ht="15" hidden="false" customHeight="false" outlineLevel="0" collapsed="false">
      <c r="A3" s="0" t="n">
        <v>1</v>
      </c>
      <c r="B3" s="0" t="s">
        <v>15</v>
      </c>
      <c r="C3" s="1" t="n">
        <v>284909.7</v>
      </c>
      <c r="D3" s="1" t="n">
        <v>0</v>
      </c>
      <c r="E3" s="1" t="n">
        <v>284909.7</v>
      </c>
    </row>
    <row r="4" customFormat="false" ht="15" hidden="false" customHeight="false" outlineLevel="0" collapsed="false">
      <c r="A4" s="0" t="n">
        <v>249</v>
      </c>
      <c r="B4" s="0" t="s">
        <v>16</v>
      </c>
      <c r="C4" s="1" t="n">
        <v>164503.62</v>
      </c>
      <c r="D4" s="1" t="n">
        <v>0</v>
      </c>
      <c r="E4" s="1" t="n">
        <v>164578.62</v>
      </c>
    </row>
    <row r="5" customFormat="false" ht="15" hidden="false" customHeight="false" outlineLevel="0" collapsed="false">
      <c r="A5" s="0" t="n">
        <v>2</v>
      </c>
      <c r="B5" s="0" t="s">
        <v>17</v>
      </c>
      <c r="C5" s="1" t="n">
        <v>181629.82</v>
      </c>
      <c r="D5" s="1" t="n">
        <v>4783.75</v>
      </c>
      <c r="E5" s="1" t="n">
        <v>176846.07</v>
      </c>
    </row>
    <row r="6" customFormat="false" ht="15" hidden="false" customHeight="false" outlineLevel="0" collapsed="false">
      <c r="A6" s="0" t="n">
        <v>4</v>
      </c>
      <c r="B6" s="0" t="s">
        <v>18</v>
      </c>
      <c r="C6" s="1" t="n">
        <v>128437.64</v>
      </c>
      <c r="D6" s="1" t="n">
        <v>0</v>
      </c>
      <c r="E6" s="1" t="n">
        <v>128437.64</v>
      </c>
    </row>
    <row r="7" customFormat="false" ht="15" hidden="false" customHeight="false" outlineLevel="0" collapsed="false">
      <c r="A7" s="0" t="n">
        <v>387</v>
      </c>
      <c r="B7" s="0" t="s">
        <v>19</v>
      </c>
      <c r="C7" s="1" t="n">
        <v>347343.03</v>
      </c>
      <c r="D7" s="1" t="n">
        <v>146239.6</v>
      </c>
      <c r="E7" s="1" t="n">
        <v>203203.43</v>
      </c>
    </row>
    <row r="8" customFormat="false" ht="15" hidden="false" customHeight="false" outlineLevel="0" collapsed="false">
      <c r="A8" s="0" t="n">
        <v>5</v>
      </c>
      <c r="B8" s="0" t="s">
        <v>20</v>
      </c>
      <c r="C8" s="1" t="n">
        <v>190250.93</v>
      </c>
      <c r="D8" s="1" t="n">
        <v>0</v>
      </c>
      <c r="E8" s="1" t="n">
        <v>190250.93</v>
      </c>
    </row>
    <row r="9" customFormat="false" ht="15" hidden="false" customHeight="false" outlineLevel="0" collapsed="false">
      <c r="A9" s="0" t="n">
        <v>8</v>
      </c>
      <c r="B9" s="0" t="s">
        <v>21</v>
      </c>
      <c r="C9" s="1" t="n">
        <v>32320.6</v>
      </c>
      <c r="D9" s="1" t="n">
        <v>1070</v>
      </c>
      <c r="E9" s="1" t="n">
        <v>31250.6</v>
      </c>
    </row>
    <row r="10" customFormat="false" ht="15" hidden="false" customHeight="false" outlineLevel="0" collapsed="false">
      <c r="A10" s="0" t="n">
        <v>10</v>
      </c>
      <c r="B10" s="0" t="s">
        <v>22</v>
      </c>
      <c r="C10" s="1" t="n">
        <v>4166.2</v>
      </c>
      <c r="D10" s="1" t="n">
        <v>0</v>
      </c>
      <c r="E10" s="1" t="n">
        <v>4166.2</v>
      </c>
    </row>
    <row r="11" customFormat="false" ht="15" hidden="false" customHeight="false" outlineLevel="0" collapsed="false">
      <c r="A11" s="0" t="n">
        <v>11</v>
      </c>
      <c r="B11" s="0" t="s">
        <v>23</v>
      </c>
      <c r="C11" s="1" t="n">
        <v>25555402.77</v>
      </c>
      <c r="D11" s="1" t="n">
        <v>644046.93</v>
      </c>
      <c r="E11" s="1" t="n">
        <v>25550155.51</v>
      </c>
    </row>
    <row r="12" customFormat="false" ht="15" hidden="false" customHeight="false" outlineLevel="0" collapsed="false">
      <c r="A12" s="0" t="n">
        <v>16</v>
      </c>
      <c r="B12" s="0" t="s">
        <v>24</v>
      </c>
      <c r="C12" s="1" t="n">
        <v>1168.9</v>
      </c>
      <c r="D12" s="1" t="n">
        <v>0</v>
      </c>
      <c r="E12" s="1" t="n">
        <v>1168.9</v>
      </c>
    </row>
    <row r="13" customFormat="false" ht="15" hidden="false" customHeight="false" outlineLevel="0" collapsed="false">
      <c r="A13" s="0" t="n">
        <v>17</v>
      </c>
      <c r="B13" s="0" t="s">
        <v>25</v>
      </c>
      <c r="C13" s="1" t="n">
        <v>211473.61</v>
      </c>
      <c r="D13" s="1" t="n">
        <v>0</v>
      </c>
      <c r="E13" s="1" t="n">
        <v>211473.61</v>
      </c>
    </row>
    <row r="14" customFormat="false" ht="15" hidden="false" customHeight="false" outlineLevel="0" collapsed="false">
      <c r="A14" s="0" t="n">
        <v>19</v>
      </c>
      <c r="B14" s="0" t="s">
        <v>26</v>
      </c>
      <c r="C14" s="1" t="n">
        <v>10125419.22</v>
      </c>
      <c r="D14" s="1" t="n">
        <v>0</v>
      </c>
      <c r="E14" s="1" t="n">
        <v>10685867.45</v>
      </c>
    </row>
    <row r="15" customFormat="false" ht="15" hidden="false" customHeight="false" outlineLevel="0" collapsed="false">
      <c r="A15" s="0" t="n">
        <v>290</v>
      </c>
      <c r="B15" s="0" t="s">
        <v>27</v>
      </c>
      <c r="C15" s="1" t="n">
        <v>44046.09</v>
      </c>
      <c r="D15" s="1" t="n">
        <v>507.5</v>
      </c>
      <c r="E15" s="1" t="n">
        <v>43538.59</v>
      </c>
    </row>
    <row r="16" customFormat="false" ht="15" hidden="false" customHeight="false" outlineLevel="0" collapsed="false">
      <c r="A16" s="0" t="n">
        <v>20</v>
      </c>
      <c r="B16" s="0" t="s">
        <v>28</v>
      </c>
      <c r="C16" s="1" t="n">
        <v>428469.12</v>
      </c>
      <c r="D16" s="1" t="n">
        <v>0</v>
      </c>
      <c r="E16" s="1" t="n">
        <v>434322.22</v>
      </c>
    </row>
    <row r="17" customFormat="false" ht="15" hidden="false" customHeight="false" outlineLevel="0" collapsed="false">
      <c r="A17" s="0" t="n">
        <v>22</v>
      </c>
      <c r="B17" s="0" t="s">
        <v>29</v>
      </c>
      <c r="C17" s="1" t="n">
        <v>198414.29</v>
      </c>
      <c r="D17" s="1" t="n">
        <v>0</v>
      </c>
      <c r="E17" s="1" t="n">
        <v>198414.29</v>
      </c>
    </row>
    <row r="18" customFormat="false" ht="15" hidden="false" customHeight="false" outlineLevel="0" collapsed="false">
      <c r="A18" s="0" t="n">
        <v>26</v>
      </c>
      <c r="B18" s="0" t="s">
        <v>30</v>
      </c>
      <c r="C18" s="1" t="n">
        <v>124430.59</v>
      </c>
      <c r="D18" s="1" t="n">
        <v>0</v>
      </c>
      <c r="E18" s="1" t="n">
        <v>124430.59</v>
      </c>
    </row>
    <row r="19" customFormat="false" ht="15" hidden="false" customHeight="false" outlineLevel="0" collapsed="false">
      <c r="A19" s="0" t="n">
        <v>27</v>
      </c>
      <c r="B19" s="0" t="s">
        <v>31</v>
      </c>
      <c r="C19" s="1" t="n">
        <v>104146.17</v>
      </c>
      <c r="D19" s="1" t="n">
        <v>1448.39</v>
      </c>
      <c r="E19" s="1" t="n">
        <v>102697.78</v>
      </c>
    </row>
    <row r="20" customFormat="false" ht="15" hidden="false" customHeight="false" outlineLevel="0" collapsed="false">
      <c r="A20" s="0" t="n">
        <v>28</v>
      </c>
      <c r="B20" s="0" t="s">
        <v>32</v>
      </c>
      <c r="C20" s="1" t="n">
        <v>166439.36</v>
      </c>
      <c r="D20" s="1" t="n">
        <v>0</v>
      </c>
      <c r="E20" s="1" t="n">
        <v>166439.36</v>
      </c>
    </row>
    <row r="21" customFormat="false" ht="15" hidden="false" customHeight="false" outlineLevel="0" collapsed="false">
      <c r="A21" s="0" t="n">
        <v>32</v>
      </c>
      <c r="B21" s="0" t="s">
        <v>33</v>
      </c>
      <c r="C21" s="1" t="n">
        <v>20765.84</v>
      </c>
      <c r="D21" s="1" t="n">
        <v>0</v>
      </c>
      <c r="E21" s="1" t="n">
        <v>20765.84</v>
      </c>
    </row>
    <row r="22" customFormat="false" ht="15" hidden="false" customHeight="false" outlineLevel="0" collapsed="false">
      <c r="A22" s="0" t="n">
        <v>33</v>
      </c>
      <c r="B22" s="0" t="s">
        <v>34</v>
      </c>
      <c r="C22" s="1" t="n">
        <v>3413.47</v>
      </c>
      <c r="D22" s="1" t="n">
        <v>0</v>
      </c>
      <c r="E22" s="1" t="n">
        <v>3413.47</v>
      </c>
    </row>
    <row r="23" customFormat="false" ht="15" hidden="false" customHeight="false" outlineLevel="0" collapsed="false">
      <c r="A23" s="0" t="n">
        <v>34</v>
      </c>
      <c r="B23" s="0" t="s">
        <v>35</v>
      </c>
      <c r="C23" s="1" t="n">
        <v>210.04</v>
      </c>
      <c r="D23" s="1" t="n">
        <v>105.02</v>
      </c>
      <c r="E23" s="1" t="n">
        <v>105.02</v>
      </c>
    </row>
    <row r="24" customFormat="false" ht="15" hidden="false" customHeight="false" outlineLevel="0" collapsed="false">
      <c r="A24" s="0" t="n">
        <v>35</v>
      </c>
      <c r="B24" s="0" t="s">
        <v>36</v>
      </c>
      <c r="C24" s="1" t="n">
        <v>62606.86</v>
      </c>
      <c r="D24" s="1" t="n">
        <v>0</v>
      </c>
      <c r="E24" s="1" t="n">
        <v>62606.86</v>
      </c>
    </row>
    <row r="25" customFormat="false" ht="15" hidden="false" customHeight="false" outlineLevel="0" collapsed="false">
      <c r="A25" s="0" t="n">
        <v>37</v>
      </c>
      <c r="B25" s="0" t="s">
        <v>37</v>
      </c>
      <c r="C25" s="1" t="n">
        <v>23427.15</v>
      </c>
      <c r="D25" s="1" t="n">
        <v>0</v>
      </c>
      <c r="E25" s="1" t="n">
        <v>23427.15</v>
      </c>
    </row>
    <row r="26" customFormat="false" ht="15" hidden="false" customHeight="false" outlineLevel="0" collapsed="false">
      <c r="A26" s="0" t="n">
        <v>38</v>
      </c>
      <c r="B26" s="0" t="s">
        <v>38</v>
      </c>
      <c r="C26" s="1" t="n">
        <v>326955.75</v>
      </c>
      <c r="D26" s="1" t="n">
        <v>0</v>
      </c>
      <c r="E26" s="1" t="n">
        <v>326955.75</v>
      </c>
    </row>
    <row r="27" customFormat="false" ht="15" hidden="false" customHeight="false" outlineLevel="0" collapsed="false">
      <c r="A27" s="0" t="n">
        <v>40</v>
      </c>
      <c r="B27" s="0" t="s">
        <v>39</v>
      </c>
      <c r="C27" s="1" t="n">
        <v>1053801.32</v>
      </c>
      <c r="D27" s="1" t="n">
        <v>6442.55</v>
      </c>
      <c r="E27" s="1" t="n">
        <v>1047358.77</v>
      </c>
    </row>
    <row r="28" customFormat="false" ht="15" hidden="false" customHeight="false" outlineLevel="0" collapsed="false">
      <c r="A28" s="0" t="n">
        <v>41</v>
      </c>
      <c r="B28" s="0" t="s">
        <v>40</v>
      </c>
      <c r="C28" s="1" t="n">
        <v>1337393.28</v>
      </c>
      <c r="D28" s="1" t="n">
        <v>0</v>
      </c>
      <c r="E28" s="1" t="n">
        <v>1337393.28</v>
      </c>
    </row>
    <row r="29" customFormat="false" ht="15" hidden="false" customHeight="false" outlineLevel="0" collapsed="false">
      <c r="A29" s="0" t="n">
        <v>42</v>
      </c>
      <c r="B29" s="0" t="s">
        <v>41</v>
      </c>
      <c r="C29" s="1" t="n">
        <v>40071.07</v>
      </c>
      <c r="D29" s="1" t="n">
        <v>0</v>
      </c>
      <c r="E29" s="1" t="n">
        <v>40071.07</v>
      </c>
    </row>
    <row r="30" customFormat="false" ht="15" hidden="false" customHeight="false" outlineLevel="0" collapsed="false">
      <c r="A30" s="0" t="n">
        <v>43</v>
      </c>
      <c r="B30" s="0" t="s">
        <v>42</v>
      </c>
      <c r="C30" s="1" t="n">
        <v>261473.15</v>
      </c>
      <c r="D30" s="1" t="n">
        <v>0</v>
      </c>
      <c r="E30" s="1" t="n">
        <v>261473.15</v>
      </c>
    </row>
    <row r="31" customFormat="false" ht="15" hidden="false" customHeight="false" outlineLevel="0" collapsed="false">
      <c r="A31" s="0" t="n">
        <v>44</v>
      </c>
      <c r="B31" s="0" t="s">
        <v>43</v>
      </c>
      <c r="C31" s="1" t="n">
        <v>779887.99</v>
      </c>
      <c r="D31" s="1" t="n">
        <v>0</v>
      </c>
      <c r="E31" s="1" t="n">
        <v>779887.99</v>
      </c>
    </row>
    <row r="32" customFormat="false" ht="15" hidden="false" customHeight="false" outlineLevel="0" collapsed="false">
      <c r="A32" s="0" t="n">
        <v>45</v>
      </c>
      <c r="B32" s="0" t="s">
        <v>44</v>
      </c>
      <c r="C32" s="1" t="n">
        <v>13952538.24</v>
      </c>
      <c r="D32" s="1" t="n">
        <v>603558.86</v>
      </c>
      <c r="E32" s="1" t="n">
        <v>13522620.8399998</v>
      </c>
    </row>
    <row r="33" customFormat="false" ht="15" hidden="false" customHeight="false" outlineLevel="0" collapsed="false">
      <c r="A33" s="0" t="n">
        <v>46</v>
      </c>
      <c r="B33" s="0" t="s">
        <v>45</v>
      </c>
      <c r="C33" s="1" t="n">
        <v>30681.41</v>
      </c>
      <c r="D33" s="1" t="n">
        <v>0</v>
      </c>
      <c r="E33" s="1" t="n">
        <v>30681.41</v>
      </c>
    </row>
    <row r="34" customFormat="false" ht="15" hidden="false" customHeight="false" outlineLevel="0" collapsed="false">
      <c r="A34" s="0" t="n">
        <v>49</v>
      </c>
      <c r="B34" s="0" t="s">
        <v>46</v>
      </c>
      <c r="C34" s="1" t="n">
        <v>198535.89</v>
      </c>
      <c r="D34" s="1" t="n">
        <v>0</v>
      </c>
      <c r="E34" s="1" t="n">
        <v>249251.58</v>
      </c>
    </row>
    <row r="35" customFormat="false" ht="15" hidden="false" customHeight="false" outlineLevel="0" collapsed="false">
      <c r="A35" s="0" t="n">
        <v>50</v>
      </c>
      <c r="B35" s="0" t="s">
        <v>47</v>
      </c>
      <c r="C35" s="1" t="n">
        <v>40317.18</v>
      </c>
      <c r="D35" s="1" t="n">
        <v>0</v>
      </c>
      <c r="E35" s="1" t="n">
        <v>41398.52</v>
      </c>
    </row>
    <row r="36" customFormat="false" ht="15" hidden="false" customHeight="false" outlineLevel="0" collapsed="false">
      <c r="A36" s="0" t="n">
        <v>52</v>
      </c>
      <c r="B36" s="0" t="s">
        <v>48</v>
      </c>
      <c r="C36" s="1" t="n">
        <v>274.8</v>
      </c>
      <c r="D36" s="1" t="n">
        <v>0</v>
      </c>
      <c r="E36" s="1" t="n">
        <v>274.8</v>
      </c>
    </row>
    <row r="37" customFormat="false" ht="15" hidden="false" customHeight="false" outlineLevel="0" collapsed="false">
      <c r="A37" s="0" t="n">
        <v>293</v>
      </c>
      <c r="B37" s="0" t="s">
        <v>49</v>
      </c>
      <c r="C37" s="1" t="n">
        <v>168497.89</v>
      </c>
      <c r="D37" s="1" t="n">
        <v>0</v>
      </c>
      <c r="E37" s="1" t="n">
        <v>275820.52</v>
      </c>
    </row>
    <row r="38" customFormat="false" ht="15" hidden="false" customHeight="false" outlineLevel="0" collapsed="false">
      <c r="A38" s="0" t="n">
        <v>53</v>
      </c>
      <c r="B38" s="0" t="s">
        <v>50</v>
      </c>
      <c r="C38" s="1" t="n">
        <v>1902439.94</v>
      </c>
      <c r="D38" s="1" t="n">
        <v>0</v>
      </c>
      <c r="E38" s="1" t="n">
        <v>1954883.14</v>
      </c>
    </row>
    <row r="39" customFormat="false" ht="15" hidden="false" customHeight="false" outlineLevel="0" collapsed="false">
      <c r="A39" s="0" t="n">
        <v>58</v>
      </c>
      <c r="B39" s="0" t="s">
        <v>51</v>
      </c>
      <c r="C39" s="1" t="n">
        <v>1887.74</v>
      </c>
      <c r="D39" s="1" t="n">
        <v>0</v>
      </c>
      <c r="E39" s="1" t="n">
        <v>1887.74</v>
      </c>
    </row>
    <row r="40" customFormat="false" ht="15" hidden="false" customHeight="false" outlineLevel="0" collapsed="false">
      <c r="A40" s="0" t="n">
        <v>59</v>
      </c>
      <c r="B40" s="0" t="s">
        <v>52</v>
      </c>
      <c r="C40" s="1" t="n">
        <v>91447.17</v>
      </c>
      <c r="D40" s="1" t="n">
        <v>0</v>
      </c>
      <c r="E40" s="1" t="n">
        <v>93135.34</v>
      </c>
    </row>
    <row r="41" customFormat="false" ht="15" hidden="false" customHeight="false" outlineLevel="0" collapsed="false">
      <c r="A41" s="0" t="n">
        <v>60</v>
      </c>
      <c r="B41" s="0" t="s">
        <v>53</v>
      </c>
      <c r="C41" s="1" t="n">
        <v>84312.67</v>
      </c>
      <c r="D41" s="1" t="n">
        <v>0</v>
      </c>
      <c r="E41" s="1" t="n">
        <v>84312.67</v>
      </c>
    </row>
    <row r="42" customFormat="false" ht="15" hidden="false" customHeight="false" outlineLevel="0" collapsed="false">
      <c r="A42" s="0" t="n">
        <v>291</v>
      </c>
      <c r="B42" s="0" t="s">
        <v>54</v>
      </c>
      <c r="C42" s="1" t="n">
        <v>2658007.66</v>
      </c>
      <c r="D42" s="1" t="n">
        <v>0</v>
      </c>
      <c r="E42" s="1" t="n">
        <v>2658007.66</v>
      </c>
    </row>
    <row r="43" customFormat="false" ht="15" hidden="false" customHeight="false" outlineLevel="0" collapsed="false">
      <c r="A43" s="0" t="n">
        <v>283</v>
      </c>
      <c r="B43" s="0" t="s">
        <v>55</v>
      </c>
      <c r="C43" s="1" t="n">
        <v>151644.01</v>
      </c>
      <c r="D43" s="1" t="n">
        <v>0</v>
      </c>
      <c r="E43" s="1" t="n">
        <v>151644.01</v>
      </c>
    </row>
    <row r="44" customFormat="false" ht="15" hidden="false" customHeight="false" outlineLevel="0" collapsed="false">
      <c r="A44" s="0" t="n">
        <v>275</v>
      </c>
      <c r="B44" s="0" t="s">
        <v>56</v>
      </c>
      <c r="C44" s="1" t="n">
        <v>76925.19</v>
      </c>
      <c r="D44" s="1" t="n">
        <v>20335.84</v>
      </c>
      <c r="E44" s="1" t="n">
        <v>56589.35</v>
      </c>
    </row>
    <row r="45" customFormat="false" ht="15" hidden="false" customHeight="false" outlineLevel="0" collapsed="false">
      <c r="A45" s="0" t="n">
        <v>63</v>
      </c>
      <c r="B45" s="0" t="s">
        <v>57</v>
      </c>
      <c r="C45" s="1" t="n">
        <v>33577.98</v>
      </c>
      <c r="D45" s="1" t="n">
        <v>0</v>
      </c>
      <c r="E45" s="1" t="n">
        <v>33577.98</v>
      </c>
    </row>
    <row r="46" customFormat="false" ht="15" hidden="false" customHeight="false" outlineLevel="0" collapsed="false">
      <c r="A46" s="0" t="n">
        <v>65</v>
      </c>
      <c r="B46" s="0" t="s">
        <v>58</v>
      </c>
      <c r="C46" s="1" t="n">
        <v>380656.4</v>
      </c>
      <c r="D46" s="1" t="n">
        <v>0</v>
      </c>
      <c r="E46" s="1" t="n">
        <v>380656.4</v>
      </c>
    </row>
    <row r="47" customFormat="false" ht="15" hidden="false" customHeight="false" outlineLevel="0" collapsed="false">
      <c r="A47" s="0" t="n">
        <v>66</v>
      </c>
      <c r="B47" s="0" t="s">
        <v>59</v>
      </c>
      <c r="C47" s="1" t="n">
        <v>174511.18</v>
      </c>
      <c r="D47" s="1" t="n">
        <v>0</v>
      </c>
      <c r="E47" s="1" t="n">
        <v>174511.18</v>
      </c>
    </row>
    <row r="48" customFormat="false" ht="15" hidden="false" customHeight="false" outlineLevel="0" collapsed="false">
      <c r="A48" s="0" t="n">
        <v>69</v>
      </c>
      <c r="B48" s="0" t="s">
        <v>60</v>
      </c>
      <c r="C48" s="1" t="n">
        <v>39377.57</v>
      </c>
      <c r="D48" s="1" t="n">
        <v>0</v>
      </c>
      <c r="E48" s="1" t="n">
        <v>39377.57</v>
      </c>
    </row>
    <row r="49" customFormat="false" ht="15" hidden="false" customHeight="false" outlineLevel="0" collapsed="false">
      <c r="A49" s="0" t="n">
        <v>70</v>
      </c>
      <c r="B49" s="0" t="s">
        <v>61</v>
      </c>
      <c r="C49" s="1" t="n">
        <v>603838.52</v>
      </c>
      <c r="D49" s="1" t="n">
        <v>4041.98</v>
      </c>
      <c r="E49" s="1" t="n">
        <v>601961.79</v>
      </c>
    </row>
    <row r="50" customFormat="false" ht="15" hidden="false" customHeight="false" outlineLevel="0" collapsed="false">
      <c r="A50" s="0" t="n">
        <v>72</v>
      </c>
      <c r="B50" s="0" t="s">
        <v>62</v>
      </c>
      <c r="C50" s="1" t="n">
        <v>25652.61</v>
      </c>
      <c r="D50" s="1" t="n">
        <v>0</v>
      </c>
      <c r="E50" s="1" t="n">
        <v>25652.61</v>
      </c>
    </row>
    <row r="51" customFormat="false" ht="15" hidden="false" customHeight="false" outlineLevel="0" collapsed="false">
      <c r="A51" s="0" t="n">
        <v>73</v>
      </c>
      <c r="B51" s="0" t="s">
        <v>63</v>
      </c>
      <c r="C51" s="1" t="n">
        <v>141832.38</v>
      </c>
      <c r="D51" s="1" t="n">
        <v>5254.66</v>
      </c>
      <c r="E51" s="1" t="n">
        <v>136577.72</v>
      </c>
    </row>
    <row r="52" customFormat="false" ht="15" hidden="false" customHeight="false" outlineLevel="0" collapsed="false">
      <c r="A52" s="0" t="n">
        <v>74</v>
      </c>
      <c r="B52" s="0" t="s">
        <v>64</v>
      </c>
      <c r="C52" s="1" t="n">
        <v>74495.34</v>
      </c>
      <c r="D52" s="1" t="n">
        <v>0</v>
      </c>
      <c r="E52" s="1" t="n">
        <v>74495.34</v>
      </c>
    </row>
    <row r="53" customFormat="false" ht="15" hidden="false" customHeight="false" outlineLevel="0" collapsed="false">
      <c r="A53" s="0" t="n">
        <v>75</v>
      </c>
      <c r="B53" s="0" t="s">
        <v>65</v>
      </c>
      <c r="C53" s="1" t="n">
        <v>24883.74</v>
      </c>
      <c r="D53" s="1" t="n">
        <v>0</v>
      </c>
      <c r="E53" s="1" t="n">
        <v>24883.74</v>
      </c>
    </row>
    <row r="54" customFormat="false" ht="15" hidden="false" customHeight="false" outlineLevel="0" collapsed="false">
      <c r="A54" s="0" t="n">
        <v>77</v>
      </c>
      <c r="B54" s="0" t="s">
        <v>66</v>
      </c>
      <c r="C54" s="1" t="n">
        <v>38986.92</v>
      </c>
      <c r="D54" s="1" t="n">
        <v>0</v>
      </c>
      <c r="E54" s="1" t="n">
        <v>38986.92</v>
      </c>
    </row>
    <row r="55" customFormat="false" ht="15" hidden="false" customHeight="false" outlineLevel="0" collapsed="false">
      <c r="A55" s="0" t="n">
        <v>78</v>
      </c>
      <c r="B55" s="0" t="s">
        <v>67</v>
      </c>
      <c r="C55" s="1" t="n">
        <v>33165.9</v>
      </c>
      <c r="D55" s="1" t="n">
        <v>0</v>
      </c>
      <c r="E55" s="1" t="n">
        <v>33165.9</v>
      </c>
    </row>
    <row r="56" customFormat="false" ht="15" hidden="false" customHeight="false" outlineLevel="0" collapsed="false">
      <c r="A56" s="0" t="n">
        <v>79</v>
      </c>
      <c r="B56" s="0" t="s">
        <v>68</v>
      </c>
      <c r="C56" s="1" t="n">
        <v>3297.9</v>
      </c>
      <c r="D56" s="1" t="n">
        <v>0</v>
      </c>
      <c r="E56" s="1" t="n">
        <v>3297.9</v>
      </c>
    </row>
    <row r="57" customFormat="false" ht="15" hidden="false" customHeight="false" outlineLevel="0" collapsed="false">
      <c r="A57" s="0" t="n">
        <v>80</v>
      </c>
      <c r="B57" s="0" t="s">
        <v>69</v>
      </c>
      <c r="C57" s="1" t="n">
        <v>28422.08</v>
      </c>
      <c r="D57" s="1" t="n">
        <v>0</v>
      </c>
      <c r="E57" s="1" t="n">
        <v>28422.08</v>
      </c>
    </row>
    <row r="58" customFormat="false" ht="15" hidden="false" customHeight="false" outlineLevel="0" collapsed="false">
      <c r="A58" s="0" t="n">
        <v>81</v>
      </c>
      <c r="B58" s="0" t="s">
        <v>70</v>
      </c>
      <c r="C58" s="1" t="n">
        <v>4273.38</v>
      </c>
      <c r="D58" s="1" t="n">
        <v>0</v>
      </c>
      <c r="E58" s="1" t="n">
        <v>4273.38</v>
      </c>
    </row>
    <row r="59" customFormat="false" ht="15" hidden="false" customHeight="false" outlineLevel="0" collapsed="false">
      <c r="A59" s="0" t="n">
        <v>82</v>
      </c>
      <c r="B59" s="0" t="s">
        <v>71</v>
      </c>
      <c r="C59" s="1" t="n">
        <v>911704.03</v>
      </c>
      <c r="D59" s="1" t="n">
        <v>3604.53</v>
      </c>
      <c r="E59" s="1" t="n">
        <v>908099.5</v>
      </c>
    </row>
    <row r="60" customFormat="false" ht="15" hidden="false" customHeight="false" outlineLevel="0" collapsed="false">
      <c r="A60" s="0" t="n">
        <v>84</v>
      </c>
      <c r="B60" s="0" t="s">
        <v>72</v>
      </c>
      <c r="C60" s="1" t="n">
        <v>41960806.8</v>
      </c>
      <c r="D60" s="1" t="n">
        <v>3914815.65</v>
      </c>
      <c r="E60" s="1" t="n">
        <v>38047991.15</v>
      </c>
    </row>
    <row r="61" customFormat="false" ht="15" hidden="false" customHeight="false" outlineLevel="0" collapsed="false">
      <c r="A61" s="0" t="n">
        <v>85</v>
      </c>
      <c r="B61" s="0" t="s">
        <v>73</v>
      </c>
      <c r="C61" s="1" t="n">
        <v>1061.01</v>
      </c>
      <c r="D61" s="1" t="n">
        <v>1061.01</v>
      </c>
      <c r="E61" s="1" t="n">
        <v>0</v>
      </c>
    </row>
    <row r="62" customFormat="false" ht="15" hidden="false" customHeight="false" outlineLevel="0" collapsed="false">
      <c r="A62" s="0" t="n">
        <v>475</v>
      </c>
      <c r="B62" s="0" t="s">
        <v>74</v>
      </c>
      <c r="C62" s="1" t="n">
        <v>3326.53</v>
      </c>
      <c r="D62" s="1" t="n">
        <v>0</v>
      </c>
      <c r="E62" s="1" t="n">
        <v>3326.53</v>
      </c>
    </row>
    <row r="63" customFormat="false" ht="15" hidden="false" customHeight="false" outlineLevel="0" collapsed="false">
      <c r="A63" s="0" t="n">
        <v>86</v>
      </c>
      <c r="B63" s="0" t="s">
        <v>75</v>
      </c>
      <c r="C63" s="1" t="n">
        <v>51803.63</v>
      </c>
      <c r="D63" s="1" t="n">
        <v>18777.45</v>
      </c>
      <c r="E63" s="1" t="n">
        <v>33026.18</v>
      </c>
    </row>
    <row r="64" customFormat="false" ht="15" hidden="false" customHeight="false" outlineLevel="0" collapsed="false">
      <c r="A64" s="0" t="n">
        <v>87</v>
      </c>
      <c r="B64" s="0" t="s">
        <v>76</v>
      </c>
      <c r="C64" s="1" t="n">
        <v>9456</v>
      </c>
      <c r="D64" s="1" t="n">
        <v>0</v>
      </c>
      <c r="E64" s="1" t="n">
        <v>9456</v>
      </c>
    </row>
    <row r="65" customFormat="false" ht="15" hidden="false" customHeight="false" outlineLevel="0" collapsed="false">
      <c r="A65" s="0" t="n">
        <v>88</v>
      </c>
      <c r="B65" s="0" t="s">
        <v>77</v>
      </c>
      <c r="C65" s="1" t="n">
        <v>1911660.43</v>
      </c>
      <c r="D65" s="1" t="n">
        <v>0</v>
      </c>
      <c r="E65" s="1" t="n">
        <v>1911660.43</v>
      </c>
    </row>
    <row r="66" customFormat="false" ht="15" hidden="false" customHeight="false" outlineLevel="0" collapsed="false">
      <c r="A66" s="0" t="n">
        <v>89</v>
      </c>
      <c r="B66" s="0" t="s">
        <v>78</v>
      </c>
      <c r="C66" s="1" t="n">
        <v>10130050</v>
      </c>
      <c r="D66" s="1" t="n">
        <v>294580</v>
      </c>
      <c r="E66" s="1" t="n">
        <v>9835470</v>
      </c>
    </row>
    <row r="67" customFormat="false" ht="15" hidden="false" customHeight="false" outlineLevel="0" collapsed="false">
      <c r="A67" s="0" t="n">
        <v>99</v>
      </c>
      <c r="B67" s="0" t="s">
        <v>79</v>
      </c>
      <c r="C67" s="1" t="n">
        <v>2636974</v>
      </c>
      <c r="D67" s="1" t="n">
        <v>894.7</v>
      </c>
      <c r="E67" s="1" t="n">
        <v>2636079.3</v>
      </c>
    </row>
    <row r="68" customFormat="false" ht="15" hidden="false" customHeight="false" outlineLevel="0" collapsed="false">
      <c r="A68" s="0" t="n">
        <v>100</v>
      </c>
      <c r="B68" s="0" t="s">
        <v>80</v>
      </c>
      <c r="C68" s="1" t="n">
        <v>218246.68</v>
      </c>
      <c r="D68" s="1" t="n">
        <v>10422.94</v>
      </c>
      <c r="E68" s="1" t="n">
        <v>207823.74</v>
      </c>
    </row>
    <row r="69" customFormat="false" ht="15" hidden="false" customHeight="false" outlineLevel="0" collapsed="false">
      <c r="A69" s="0" t="n">
        <v>101</v>
      </c>
      <c r="B69" s="0" t="s">
        <v>81</v>
      </c>
      <c r="C69" s="1" t="n">
        <v>1734335.2</v>
      </c>
      <c r="D69" s="1" t="n">
        <v>0</v>
      </c>
      <c r="E69" s="1" t="n">
        <v>1734335.2</v>
      </c>
    </row>
    <row r="70" customFormat="false" ht="15" hidden="false" customHeight="false" outlineLevel="0" collapsed="false">
      <c r="A70" s="0" t="n">
        <v>102</v>
      </c>
      <c r="B70" s="0" t="s">
        <v>82</v>
      </c>
      <c r="C70" s="1" t="n">
        <v>43146.84</v>
      </c>
      <c r="D70" s="1" t="n">
        <v>0</v>
      </c>
      <c r="E70" s="1" t="n">
        <v>43146.84</v>
      </c>
    </row>
    <row r="71" customFormat="false" ht="15" hidden="false" customHeight="false" outlineLevel="0" collapsed="false">
      <c r="A71" s="0" t="n">
        <v>103</v>
      </c>
      <c r="B71" s="0" t="s">
        <v>83</v>
      </c>
      <c r="C71" s="1" t="n">
        <v>2353.96</v>
      </c>
      <c r="D71" s="1" t="n">
        <v>0</v>
      </c>
      <c r="E71" s="1" t="n">
        <v>2353.96</v>
      </c>
    </row>
    <row r="72" customFormat="false" ht="15" hidden="false" customHeight="false" outlineLevel="0" collapsed="false">
      <c r="A72" s="0" t="n">
        <v>280</v>
      </c>
      <c r="B72" s="0" t="s">
        <v>84</v>
      </c>
      <c r="C72" s="1" t="n">
        <v>5050</v>
      </c>
      <c r="D72" s="1" t="n">
        <v>0</v>
      </c>
      <c r="E72" s="1" t="n">
        <v>5050</v>
      </c>
    </row>
    <row r="73" customFormat="false" ht="15" hidden="false" customHeight="false" outlineLevel="0" collapsed="false">
      <c r="A73" s="0" t="n">
        <v>106</v>
      </c>
      <c r="B73" s="0" t="s">
        <v>85</v>
      </c>
      <c r="C73" s="1" t="n">
        <v>42941.6</v>
      </c>
      <c r="D73" s="1" t="n">
        <v>0</v>
      </c>
      <c r="E73" s="1" t="n">
        <v>42941.6</v>
      </c>
    </row>
    <row r="74" customFormat="false" ht="15" hidden="false" customHeight="false" outlineLevel="0" collapsed="false">
      <c r="A74" s="0" t="n">
        <v>107</v>
      </c>
      <c r="B74" s="0" t="s">
        <v>86</v>
      </c>
      <c r="C74" s="1" t="n">
        <v>7507.28</v>
      </c>
      <c r="D74" s="1" t="n">
        <v>0</v>
      </c>
      <c r="E74" s="1" t="n">
        <v>7507.28</v>
      </c>
    </row>
    <row r="75" customFormat="false" ht="15" hidden="false" customHeight="false" outlineLevel="0" collapsed="false">
      <c r="A75" s="0" t="n">
        <v>108</v>
      </c>
      <c r="B75" s="0" t="s">
        <v>87</v>
      </c>
      <c r="C75" s="1" t="n">
        <v>10131.41</v>
      </c>
      <c r="D75" s="1" t="n">
        <v>0</v>
      </c>
      <c r="E75" s="1" t="n">
        <v>10131.41</v>
      </c>
    </row>
    <row r="76" customFormat="false" ht="15" hidden="false" customHeight="false" outlineLevel="0" collapsed="false">
      <c r="A76" s="0" t="n">
        <v>109</v>
      </c>
      <c r="B76" s="0" t="s">
        <v>88</v>
      </c>
      <c r="C76" s="1" t="n">
        <v>72523.98</v>
      </c>
      <c r="D76" s="1" t="n">
        <v>0</v>
      </c>
      <c r="E76" s="1" t="n">
        <v>72523.98</v>
      </c>
    </row>
    <row r="77" customFormat="false" ht="15" hidden="false" customHeight="false" outlineLevel="0" collapsed="false">
      <c r="A77" s="0" t="n">
        <v>295</v>
      </c>
      <c r="B77" s="0" t="s">
        <v>89</v>
      </c>
      <c r="C77" s="1" t="n">
        <v>1209934.28</v>
      </c>
      <c r="D77" s="1" t="n">
        <v>0</v>
      </c>
      <c r="E77" s="1" t="n">
        <v>1209934.28</v>
      </c>
    </row>
    <row r="78" customFormat="false" ht="15" hidden="false" customHeight="false" outlineLevel="0" collapsed="false">
      <c r="A78" s="0" t="n">
        <v>110</v>
      </c>
      <c r="B78" s="0" t="s">
        <v>90</v>
      </c>
      <c r="C78" s="1" t="n">
        <v>101641.05</v>
      </c>
      <c r="D78" s="1" t="n">
        <v>0</v>
      </c>
      <c r="E78" s="1" t="n">
        <v>101641.05</v>
      </c>
    </row>
    <row r="79" customFormat="false" ht="15" hidden="false" customHeight="false" outlineLevel="0" collapsed="false">
      <c r="A79" s="0" t="n">
        <v>111</v>
      </c>
      <c r="B79" s="0" t="s">
        <v>91</v>
      </c>
      <c r="C79" s="1" t="n">
        <v>127533.16</v>
      </c>
      <c r="D79" s="1" t="n">
        <v>0</v>
      </c>
      <c r="E79" s="1" t="n">
        <v>131555.87</v>
      </c>
    </row>
    <row r="80" customFormat="false" ht="15" hidden="false" customHeight="false" outlineLevel="0" collapsed="false">
      <c r="A80" s="0" t="n">
        <v>112</v>
      </c>
      <c r="B80" s="0" t="s">
        <v>92</v>
      </c>
      <c r="C80" s="1" t="n">
        <v>1869718.28</v>
      </c>
      <c r="D80" s="1" t="n">
        <v>60</v>
      </c>
      <c r="E80" s="1" t="n">
        <v>1869658.28</v>
      </c>
    </row>
    <row r="81" customFormat="false" ht="15" hidden="false" customHeight="false" outlineLevel="0" collapsed="false">
      <c r="A81" s="0" t="n">
        <v>113</v>
      </c>
      <c r="B81" s="0" t="s">
        <v>93</v>
      </c>
      <c r="C81" s="1" t="n">
        <v>2573528.23999999</v>
      </c>
      <c r="D81" s="1" t="n">
        <v>43526.35</v>
      </c>
      <c r="E81" s="1" t="n">
        <v>2530801.89</v>
      </c>
    </row>
    <row r="82" customFormat="false" ht="15" hidden="false" customHeight="false" outlineLevel="0" collapsed="false">
      <c r="A82" s="0" t="n">
        <v>115</v>
      </c>
      <c r="B82" s="0" t="s">
        <v>94</v>
      </c>
      <c r="C82" s="1" t="n">
        <v>690</v>
      </c>
      <c r="D82" s="1" t="n">
        <v>0</v>
      </c>
      <c r="E82" s="1" t="n">
        <v>690</v>
      </c>
    </row>
    <row r="83" customFormat="false" ht="15" hidden="false" customHeight="false" outlineLevel="0" collapsed="false">
      <c r="A83" s="0" t="n">
        <v>116</v>
      </c>
      <c r="B83" s="0" t="s">
        <v>95</v>
      </c>
      <c r="C83" s="1" t="n">
        <v>2572819.63</v>
      </c>
      <c r="D83" s="1" t="n">
        <v>58935.43</v>
      </c>
      <c r="E83" s="1" t="n">
        <v>2524684.7</v>
      </c>
    </row>
    <row r="84" customFormat="false" ht="15" hidden="false" customHeight="false" outlineLevel="0" collapsed="false">
      <c r="A84" s="0" t="n">
        <v>118</v>
      </c>
      <c r="B84" s="0" t="s">
        <v>96</v>
      </c>
      <c r="C84" s="1" t="n">
        <v>36117.36</v>
      </c>
      <c r="D84" s="1" t="n">
        <v>0</v>
      </c>
      <c r="E84" s="1" t="n">
        <v>36117.36</v>
      </c>
    </row>
    <row r="85" customFormat="false" ht="15" hidden="false" customHeight="false" outlineLevel="0" collapsed="false">
      <c r="A85" s="0" t="n">
        <v>119</v>
      </c>
      <c r="B85" s="0" t="s">
        <v>97</v>
      </c>
      <c r="C85" s="1" t="n">
        <v>110900.29</v>
      </c>
      <c r="D85" s="1" t="n">
        <v>349.92</v>
      </c>
      <c r="E85" s="1" t="n">
        <v>110550.37</v>
      </c>
    </row>
    <row r="86" customFormat="false" ht="15" hidden="false" customHeight="false" outlineLevel="0" collapsed="false">
      <c r="A86" s="0" t="n">
        <v>120</v>
      </c>
      <c r="B86" s="0" t="s">
        <v>98</v>
      </c>
      <c r="C86" s="1" t="n">
        <v>215276.04</v>
      </c>
      <c r="D86" s="1" t="n">
        <v>14684.74</v>
      </c>
      <c r="E86" s="1" t="n">
        <v>200605.7</v>
      </c>
    </row>
    <row r="87" customFormat="false" ht="15" hidden="false" customHeight="false" outlineLevel="0" collapsed="false">
      <c r="A87" s="0" t="n">
        <v>121</v>
      </c>
      <c r="B87" s="0" t="s">
        <v>99</v>
      </c>
      <c r="C87" s="1" t="n">
        <v>2037.61</v>
      </c>
      <c r="D87" s="1" t="n">
        <v>0</v>
      </c>
      <c r="E87" s="1" t="n">
        <v>2037.61</v>
      </c>
    </row>
    <row r="88" customFormat="false" ht="15" hidden="false" customHeight="false" outlineLevel="0" collapsed="false">
      <c r="A88" s="0" t="n">
        <v>123</v>
      </c>
      <c r="B88" s="0" t="s">
        <v>100</v>
      </c>
      <c r="C88" s="1" t="n">
        <v>148268.18</v>
      </c>
      <c r="D88" s="1" t="n">
        <v>0</v>
      </c>
      <c r="E88" s="1" t="n">
        <v>202809.89</v>
      </c>
    </row>
    <row r="89" customFormat="false" ht="15" hidden="false" customHeight="false" outlineLevel="0" collapsed="false">
      <c r="A89" s="0" t="n">
        <v>124</v>
      </c>
      <c r="B89" s="0" t="s">
        <v>101</v>
      </c>
      <c r="C89" s="1" t="n">
        <v>70126.43</v>
      </c>
      <c r="D89" s="1" t="n">
        <v>0</v>
      </c>
      <c r="E89" s="1" t="n">
        <v>70126.43</v>
      </c>
    </row>
    <row r="90" customFormat="false" ht="15" hidden="false" customHeight="false" outlineLevel="0" collapsed="false">
      <c r="A90" s="0" t="n">
        <v>125</v>
      </c>
      <c r="B90" s="0" t="s">
        <v>102</v>
      </c>
      <c r="C90" s="1" t="n">
        <v>39400</v>
      </c>
      <c r="D90" s="1" t="n">
        <v>0</v>
      </c>
      <c r="E90" s="1" t="n">
        <v>39400</v>
      </c>
    </row>
    <row r="91" customFormat="false" ht="15" hidden="false" customHeight="false" outlineLevel="0" collapsed="false">
      <c r="A91" s="0" t="n">
        <v>126</v>
      </c>
      <c r="B91" s="0" t="s">
        <v>103</v>
      </c>
      <c r="C91" s="1" t="n">
        <v>74679.97</v>
      </c>
      <c r="D91" s="1" t="n">
        <v>6154.6</v>
      </c>
      <c r="E91" s="1" t="n">
        <v>69637.77</v>
      </c>
    </row>
    <row r="92" customFormat="false" ht="15" hidden="false" customHeight="false" outlineLevel="0" collapsed="false">
      <c r="A92" s="0" t="n">
        <v>136</v>
      </c>
      <c r="B92" s="0" t="s">
        <v>104</v>
      </c>
      <c r="C92" s="1" t="n">
        <v>11827.6</v>
      </c>
      <c r="D92" s="1" t="n">
        <v>0</v>
      </c>
      <c r="E92" s="1" t="n">
        <v>11827.6</v>
      </c>
    </row>
    <row r="93" customFormat="false" ht="15" hidden="false" customHeight="false" outlineLevel="0" collapsed="false">
      <c r="A93" s="0" t="n">
        <v>137</v>
      </c>
      <c r="B93" s="0" t="s">
        <v>105</v>
      </c>
      <c r="C93" s="1" t="n">
        <v>478272.88</v>
      </c>
      <c r="D93" s="1" t="n">
        <v>0</v>
      </c>
      <c r="E93" s="1" t="n">
        <v>478272.88</v>
      </c>
    </row>
    <row r="94" customFormat="false" ht="15" hidden="false" customHeight="false" outlineLevel="0" collapsed="false">
      <c r="A94" s="0" t="n">
        <v>139</v>
      </c>
      <c r="B94" s="0" t="s">
        <v>106</v>
      </c>
      <c r="C94" s="1" t="n">
        <v>8641801.58</v>
      </c>
      <c r="D94" s="1" t="n">
        <v>0</v>
      </c>
      <c r="E94" s="1" t="n">
        <v>8664661.86</v>
      </c>
    </row>
    <row r="95" customFormat="false" ht="15" hidden="false" customHeight="false" outlineLevel="0" collapsed="false">
      <c r="A95" s="0" t="n">
        <v>285</v>
      </c>
      <c r="B95" s="0" t="s">
        <v>107</v>
      </c>
      <c r="C95" s="1" t="n">
        <v>31493.44</v>
      </c>
      <c r="D95" s="1" t="n">
        <v>0</v>
      </c>
      <c r="E95" s="1" t="n">
        <v>31493.44</v>
      </c>
    </row>
    <row r="96" customFormat="false" ht="15" hidden="false" customHeight="false" outlineLevel="0" collapsed="false">
      <c r="A96" s="0" t="n">
        <v>142</v>
      </c>
      <c r="B96" s="0" t="s">
        <v>108</v>
      </c>
      <c r="C96" s="1" t="n">
        <v>199090.1</v>
      </c>
      <c r="D96" s="1" t="n">
        <v>234.35</v>
      </c>
      <c r="E96" s="1" t="n">
        <v>198855.75</v>
      </c>
    </row>
    <row r="97" customFormat="false" ht="15" hidden="false" customHeight="false" outlineLevel="0" collapsed="false">
      <c r="A97" s="0" t="n">
        <v>143</v>
      </c>
      <c r="B97" s="0" t="s">
        <v>109</v>
      </c>
      <c r="C97" s="1" t="n">
        <v>297279.34</v>
      </c>
      <c r="D97" s="1" t="n">
        <v>0</v>
      </c>
      <c r="E97" s="1" t="n">
        <v>297279.34</v>
      </c>
    </row>
    <row r="98" customFormat="false" ht="15" hidden="false" customHeight="false" outlineLevel="0" collapsed="false">
      <c r="A98" s="0" t="n">
        <v>514</v>
      </c>
      <c r="B98" s="0" t="s">
        <v>110</v>
      </c>
      <c r="C98" s="1" t="n">
        <v>240</v>
      </c>
      <c r="D98" s="1" t="n">
        <v>0</v>
      </c>
      <c r="E98" s="1" t="n">
        <v>240</v>
      </c>
    </row>
    <row r="99" customFormat="false" ht="15" hidden="false" customHeight="false" outlineLevel="0" collapsed="false">
      <c r="A99" s="0" t="n">
        <v>144</v>
      </c>
      <c r="B99" s="0" t="s">
        <v>111</v>
      </c>
      <c r="C99" s="1" t="n">
        <v>70437.15</v>
      </c>
      <c r="D99" s="1" t="n">
        <v>0</v>
      </c>
      <c r="E99" s="1" t="n">
        <v>70437.15</v>
      </c>
    </row>
    <row r="100" customFormat="false" ht="15" hidden="false" customHeight="false" outlineLevel="0" collapsed="false">
      <c r="A100" s="0" t="n">
        <v>149</v>
      </c>
      <c r="B100" s="0" t="s">
        <v>112</v>
      </c>
      <c r="C100" s="1" t="n">
        <v>336898.16</v>
      </c>
      <c r="D100" s="1" t="n">
        <v>0</v>
      </c>
      <c r="E100" s="1" t="n">
        <v>405582.11</v>
      </c>
    </row>
    <row r="101" customFormat="false" ht="15" hidden="false" customHeight="false" outlineLevel="0" collapsed="false">
      <c r="A101" s="0" t="n">
        <v>150</v>
      </c>
      <c r="B101" s="0" t="s">
        <v>113</v>
      </c>
      <c r="C101" s="1" t="n">
        <v>129059.6</v>
      </c>
      <c r="D101" s="1" t="n">
        <v>0</v>
      </c>
      <c r="E101" s="1" t="n">
        <v>129059.6</v>
      </c>
    </row>
    <row r="102" customFormat="false" ht="15" hidden="false" customHeight="false" outlineLevel="0" collapsed="false">
      <c r="A102" s="0" t="n">
        <v>251</v>
      </c>
      <c r="B102" s="0" t="s">
        <v>114</v>
      </c>
      <c r="C102" s="1" t="n">
        <v>15.9</v>
      </c>
      <c r="D102" s="1" t="n">
        <v>0</v>
      </c>
      <c r="E102" s="1" t="n">
        <v>15.9</v>
      </c>
    </row>
    <row r="103" customFormat="false" ht="15" hidden="false" customHeight="false" outlineLevel="0" collapsed="false">
      <c r="A103" s="0" t="n">
        <v>152</v>
      </c>
      <c r="B103" s="0" t="s">
        <v>115</v>
      </c>
      <c r="C103" s="1" t="n">
        <v>3555664.58</v>
      </c>
      <c r="D103" s="1" t="n">
        <v>59857.99</v>
      </c>
      <c r="E103" s="1" t="n">
        <v>3495806.59</v>
      </c>
    </row>
    <row r="104" customFormat="false" ht="15" hidden="false" customHeight="false" outlineLevel="0" collapsed="false">
      <c r="A104" s="0" t="n">
        <v>153</v>
      </c>
      <c r="B104" s="0" t="s">
        <v>116</v>
      </c>
      <c r="C104" s="1" t="n">
        <v>7105570.3</v>
      </c>
      <c r="D104" s="1" t="n">
        <v>282851.71</v>
      </c>
      <c r="E104" s="1" t="n">
        <v>7046218.71</v>
      </c>
    </row>
    <row r="105" customFormat="false" ht="15" hidden="false" customHeight="false" outlineLevel="0" collapsed="false">
      <c r="A105" s="0" t="n">
        <v>250</v>
      </c>
      <c r="B105" s="0" t="s">
        <v>117</v>
      </c>
      <c r="C105" s="1" t="n">
        <v>88931.68</v>
      </c>
      <c r="D105" s="1" t="n">
        <v>0</v>
      </c>
      <c r="E105" s="1" t="n">
        <v>88931.68</v>
      </c>
    </row>
    <row r="106" customFormat="false" ht="15" hidden="false" customHeight="false" outlineLevel="0" collapsed="false">
      <c r="A106" s="0" t="n">
        <v>286</v>
      </c>
      <c r="B106" s="0" t="s">
        <v>118</v>
      </c>
      <c r="C106" s="1" t="n">
        <v>2148</v>
      </c>
      <c r="D106" s="1" t="n">
        <v>0</v>
      </c>
      <c r="E106" s="1" t="n">
        <v>2148</v>
      </c>
    </row>
    <row r="107" customFormat="false" ht="15" hidden="false" customHeight="false" outlineLevel="0" collapsed="false">
      <c r="A107" s="0" t="n">
        <v>159</v>
      </c>
      <c r="B107" s="0" t="s">
        <v>119</v>
      </c>
      <c r="C107" s="1" t="n">
        <v>1521662.21</v>
      </c>
      <c r="D107" s="1" t="n">
        <v>344</v>
      </c>
      <c r="E107" s="1" t="n">
        <v>1521318.21</v>
      </c>
    </row>
    <row r="108" customFormat="false" ht="15" hidden="false" customHeight="false" outlineLevel="0" collapsed="false">
      <c r="A108" s="0" t="n">
        <v>164</v>
      </c>
      <c r="B108" s="0" t="s">
        <v>120</v>
      </c>
      <c r="C108" s="1" t="n">
        <v>11676.97</v>
      </c>
      <c r="D108" s="1" t="n">
        <v>0</v>
      </c>
      <c r="E108" s="1" t="n">
        <v>47520.45</v>
      </c>
    </row>
    <row r="109" customFormat="false" ht="15" hidden="false" customHeight="false" outlineLevel="0" collapsed="false">
      <c r="A109" s="0" t="n">
        <v>166</v>
      </c>
      <c r="B109" s="0" t="s">
        <v>121</v>
      </c>
      <c r="C109" s="1" t="n">
        <v>66110.2</v>
      </c>
      <c r="D109" s="1" t="n">
        <v>0</v>
      </c>
      <c r="E109" s="1" t="n">
        <v>66110.2</v>
      </c>
    </row>
    <row r="110" customFormat="false" ht="15" hidden="false" customHeight="false" outlineLevel="0" collapsed="false">
      <c r="A110" s="0" t="n">
        <v>170</v>
      </c>
      <c r="B110" s="0" t="s">
        <v>122</v>
      </c>
      <c r="C110" s="1" t="n">
        <v>349476.99</v>
      </c>
      <c r="D110" s="1" t="n">
        <v>0</v>
      </c>
      <c r="E110" s="1" t="n">
        <v>349476.99</v>
      </c>
    </row>
    <row r="111" customFormat="false" ht="15" hidden="false" customHeight="false" outlineLevel="0" collapsed="false">
      <c r="A111" s="0" t="n">
        <v>171</v>
      </c>
      <c r="B111" s="0" t="s">
        <v>123</v>
      </c>
      <c r="C111" s="1" t="n">
        <v>5592175.11</v>
      </c>
      <c r="D111" s="1" t="n">
        <v>766.07</v>
      </c>
      <c r="E111" s="1" t="n">
        <v>5591409.04</v>
      </c>
    </row>
    <row r="112" customFormat="false" ht="15" hidden="false" customHeight="false" outlineLevel="0" collapsed="false">
      <c r="A112" s="0" t="n">
        <v>172</v>
      </c>
      <c r="B112" s="0" t="s">
        <v>124</v>
      </c>
      <c r="C112" s="1" t="n">
        <v>456416.56</v>
      </c>
      <c r="D112" s="1" t="n">
        <v>0</v>
      </c>
      <c r="E112" s="1" t="n">
        <v>456416.56</v>
      </c>
    </row>
    <row r="113" customFormat="false" ht="15" hidden="false" customHeight="false" outlineLevel="0" collapsed="false">
      <c r="A113" s="0" t="n">
        <v>173</v>
      </c>
      <c r="B113" s="0" t="s">
        <v>125</v>
      </c>
      <c r="C113" s="1" t="n">
        <v>32610.58</v>
      </c>
      <c r="D113" s="1" t="n">
        <v>0</v>
      </c>
      <c r="E113" s="1" t="n">
        <v>32610.58</v>
      </c>
    </row>
    <row r="114" customFormat="false" ht="15" hidden="false" customHeight="false" outlineLevel="0" collapsed="false">
      <c r="A114" s="0" t="n">
        <v>174</v>
      </c>
      <c r="B114" s="0" t="s">
        <v>126</v>
      </c>
      <c r="C114" s="1" t="n">
        <v>4056.12</v>
      </c>
      <c r="D114" s="1" t="n">
        <v>0</v>
      </c>
      <c r="E114" s="1" t="n">
        <v>4056.12</v>
      </c>
    </row>
    <row r="115" customFormat="false" ht="15" hidden="false" customHeight="false" outlineLevel="0" collapsed="false">
      <c r="A115" s="0" t="n">
        <v>175</v>
      </c>
      <c r="B115" s="0" t="s">
        <v>127</v>
      </c>
      <c r="C115" s="1" t="n">
        <v>179.5</v>
      </c>
      <c r="D115" s="1" t="n">
        <v>0</v>
      </c>
      <c r="E115" s="1" t="n">
        <v>179.5</v>
      </c>
    </row>
    <row r="116" customFormat="false" ht="15" hidden="false" customHeight="false" outlineLevel="0" collapsed="false">
      <c r="A116" s="0" t="n">
        <v>288</v>
      </c>
      <c r="B116" s="0" t="s">
        <v>128</v>
      </c>
      <c r="C116" s="1" t="n">
        <v>145622.23</v>
      </c>
      <c r="D116" s="1" t="n">
        <v>0</v>
      </c>
      <c r="E116" s="1" t="n">
        <v>145622.23</v>
      </c>
    </row>
    <row r="117" customFormat="false" ht="15" hidden="false" customHeight="false" outlineLevel="0" collapsed="false">
      <c r="A117" s="0" t="n">
        <v>390</v>
      </c>
      <c r="B117" s="0" t="s">
        <v>129</v>
      </c>
      <c r="C117" s="1" t="n">
        <v>304030.11</v>
      </c>
      <c r="D117" s="1" t="n">
        <v>0</v>
      </c>
      <c r="E117" s="1" t="n">
        <v>304030.11</v>
      </c>
    </row>
    <row r="118" customFormat="false" ht="15" hidden="false" customHeight="false" outlineLevel="0" collapsed="false">
      <c r="A118" s="0" t="n">
        <v>179</v>
      </c>
      <c r="B118" s="0" t="s">
        <v>130</v>
      </c>
      <c r="C118" s="1" t="n">
        <v>2000</v>
      </c>
      <c r="D118" s="1" t="n">
        <v>2000</v>
      </c>
      <c r="E118" s="1" t="n">
        <v>0</v>
      </c>
    </row>
    <row r="119" customFormat="false" ht="15" hidden="false" customHeight="false" outlineLevel="0" collapsed="false">
      <c r="A119" s="0" t="n">
        <v>180</v>
      </c>
      <c r="B119" s="0" t="s">
        <v>131</v>
      </c>
      <c r="C119" s="1" t="n">
        <v>123736.66</v>
      </c>
      <c r="D119" s="1" t="n">
        <v>378.6</v>
      </c>
      <c r="E119" s="1" t="n">
        <v>123358.06</v>
      </c>
    </row>
    <row r="120" customFormat="false" ht="15" hidden="false" customHeight="false" outlineLevel="0" collapsed="false">
      <c r="A120" s="0" t="n">
        <v>181</v>
      </c>
      <c r="B120" s="0" t="s">
        <v>132</v>
      </c>
      <c r="C120" s="1" t="n">
        <v>52307.84</v>
      </c>
      <c r="D120" s="1" t="n">
        <v>0</v>
      </c>
      <c r="E120" s="1" t="n">
        <v>52307.84</v>
      </c>
    </row>
    <row r="121" customFormat="false" ht="15" hidden="false" customHeight="false" outlineLevel="0" collapsed="false">
      <c r="A121" s="0" t="n">
        <v>182</v>
      </c>
      <c r="B121" s="0" t="s">
        <v>133</v>
      </c>
      <c r="C121" s="1" t="n">
        <v>210440.05</v>
      </c>
      <c r="D121" s="1" t="n">
        <v>0</v>
      </c>
      <c r="E121" s="1" t="n">
        <v>212633.44</v>
      </c>
    </row>
    <row r="122" customFormat="false" ht="15" hidden="false" customHeight="false" outlineLevel="0" collapsed="false">
      <c r="A122" s="0" t="n">
        <v>183</v>
      </c>
      <c r="B122" s="0" t="s">
        <v>134</v>
      </c>
      <c r="C122" s="1" t="n">
        <v>2225407.56</v>
      </c>
      <c r="D122" s="1" t="n">
        <v>0</v>
      </c>
      <c r="E122" s="1" t="n">
        <v>2225407.56</v>
      </c>
    </row>
    <row r="123" customFormat="false" ht="15" hidden="false" customHeight="false" outlineLevel="0" collapsed="false">
      <c r="A123" s="0" t="n">
        <v>184</v>
      </c>
      <c r="B123" s="0" t="s">
        <v>135</v>
      </c>
      <c r="C123" s="1" t="n">
        <v>196908.76</v>
      </c>
      <c r="D123" s="1" t="n">
        <v>0</v>
      </c>
      <c r="E123" s="1" t="n">
        <v>196908.76</v>
      </c>
    </row>
    <row r="124" customFormat="false" ht="15" hidden="false" customHeight="false" outlineLevel="0" collapsed="false">
      <c r="A124" s="0" t="n">
        <v>185</v>
      </c>
      <c r="B124" s="0" t="s">
        <v>136</v>
      </c>
      <c r="C124" s="1" t="n">
        <v>212561.29</v>
      </c>
      <c r="D124" s="1" t="n">
        <v>13962.58</v>
      </c>
      <c r="E124" s="1" t="n">
        <v>198598.71</v>
      </c>
    </row>
    <row r="125" customFormat="false" ht="15" hidden="false" customHeight="false" outlineLevel="0" collapsed="false">
      <c r="A125" s="0" t="n">
        <v>187</v>
      </c>
      <c r="B125" s="0" t="s">
        <v>137</v>
      </c>
      <c r="C125" s="1" t="n">
        <v>3536.41</v>
      </c>
      <c r="D125" s="1" t="n">
        <v>0</v>
      </c>
      <c r="E125" s="1" t="n">
        <v>3536.41</v>
      </c>
    </row>
    <row r="126" customFormat="false" ht="15" hidden="false" customHeight="false" outlineLevel="0" collapsed="false">
      <c r="A126" s="0" t="n">
        <v>189</v>
      </c>
      <c r="B126" s="0" t="s">
        <v>138</v>
      </c>
      <c r="C126" s="1" t="n">
        <v>10086.05</v>
      </c>
      <c r="D126" s="1" t="n">
        <v>0</v>
      </c>
      <c r="E126" s="1" t="n">
        <v>10086.05</v>
      </c>
    </row>
    <row r="127" customFormat="false" ht="15" hidden="false" customHeight="false" outlineLevel="0" collapsed="false">
      <c r="A127" s="0" t="n">
        <v>190</v>
      </c>
      <c r="B127" s="0" t="s">
        <v>139</v>
      </c>
      <c r="C127" s="1" t="n">
        <v>26648.6</v>
      </c>
      <c r="D127" s="1" t="n">
        <v>1940.59</v>
      </c>
      <c r="E127" s="1" t="n">
        <v>24708.01</v>
      </c>
    </row>
    <row r="128" customFormat="false" ht="15" hidden="false" customHeight="false" outlineLevel="0" collapsed="false">
      <c r="A128" s="0" t="n">
        <v>292</v>
      </c>
      <c r="B128" s="0" t="s">
        <v>140</v>
      </c>
      <c r="C128" s="1" t="n">
        <v>159265.33</v>
      </c>
      <c r="D128" s="1" t="n">
        <v>0</v>
      </c>
      <c r="E128" s="1" t="n">
        <v>159265.33</v>
      </c>
    </row>
    <row r="129" customFormat="false" ht="15" hidden="false" customHeight="false" outlineLevel="0" collapsed="false">
      <c r="A129" s="0" t="n">
        <v>191</v>
      </c>
      <c r="B129" s="0" t="s">
        <v>141</v>
      </c>
      <c r="C129" s="1" t="n">
        <v>4981.73</v>
      </c>
      <c r="D129" s="1" t="n">
        <v>0</v>
      </c>
      <c r="E129" s="1" t="n">
        <v>4981.73</v>
      </c>
    </row>
    <row r="130" customFormat="false" ht="15" hidden="false" customHeight="false" outlineLevel="0" collapsed="false">
      <c r="A130" s="0" t="n">
        <v>193</v>
      </c>
      <c r="B130" s="0" t="s">
        <v>142</v>
      </c>
      <c r="C130" s="1" t="n">
        <v>1057104.82</v>
      </c>
      <c r="D130" s="1" t="n">
        <v>2509.84</v>
      </c>
      <c r="E130" s="1" t="n">
        <v>1054594.98</v>
      </c>
    </row>
    <row r="131" customFormat="false" ht="15" hidden="false" customHeight="false" outlineLevel="0" collapsed="false">
      <c r="A131" s="0" t="n">
        <v>194</v>
      </c>
      <c r="B131" s="0" t="s">
        <v>143</v>
      </c>
      <c r="C131" s="1" t="n">
        <v>1596.82</v>
      </c>
      <c r="D131" s="1" t="n">
        <v>0</v>
      </c>
      <c r="E131" s="1" t="n">
        <v>1596.82</v>
      </c>
    </row>
    <row r="132" customFormat="false" ht="15" hidden="false" customHeight="false" outlineLevel="0" collapsed="false">
      <c r="A132" s="0" t="n">
        <v>195</v>
      </c>
      <c r="B132" s="0" t="s">
        <v>144</v>
      </c>
      <c r="C132" s="1" t="n">
        <v>19636.5</v>
      </c>
      <c r="D132" s="1" t="n">
        <v>0</v>
      </c>
      <c r="E132" s="1" t="n">
        <v>19636.5</v>
      </c>
    </row>
    <row r="133" customFormat="false" ht="15" hidden="false" customHeight="false" outlineLevel="0" collapsed="false">
      <c r="A133" s="0" t="n">
        <v>196</v>
      </c>
      <c r="B133" s="0" t="s">
        <v>145</v>
      </c>
      <c r="C133" s="1" t="n">
        <v>817654.62</v>
      </c>
      <c r="D133" s="1" t="n">
        <v>0</v>
      </c>
      <c r="E133" s="1" t="n">
        <v>817654.62</v>
      </c>
    </row>
    <row r="134" customFormat="false" ht="15" hidden="false" customHeight="false" outlineLevel="0" collapsed="false">
      <c r="A134" s="0" t="n">
        <v>199</v>
      </c>
      <c r="B134" s="0" t="s">
        <v>146</v>
      </c>
      <c r="C134" s="1" t="n">
        <v>25496.41</v>
      </c>
      <c r="D134" s="1" t="n">
        <v>0</v>
      </c>
      <c r="E134" s="1" t="n">
        <v>30695.55</v>
      </c>
    </row>
    <row r="135" customFormat="false" ht="15" hidden="false" customHeight="false" outlineLevel="0" collapsed="false">
      <c r="A135" s="0" t="n">
        <v>391</v>
      </c>
      <c r="B135" s="0" t="s">
        <v>147</v>
      </c>
      <c r="C135" s="1" t="n">
        <v>28801.34</v>
      </c>
      <c r="D135" s="1" t="n">
        <v>0</v>
      </c>
      <c r="E135" s="1" t="n">
        <v>28801.34</v>
      </c>
    </row>
    <row r="136" customFormat="false" ht="15" hidden="false" customHeight="false" outlineLevel="0" collapsed="false">
      <c r="A136" s="0" t="n">
        <v>200</v>
      </c>
      <c r="B136" s="0" t="s">
        <v>148</v>
      </c>
      <c r="C136" s="1" t="n">
        <v>203637.52</v>
      </c>
      <c r="D136" s="1" t="n">
        <v>0</v>
      </c>
      <c r="E136" s="1" t="n">
        <v>203637.52</v>
      </c>
    </row>
    <row r="137" customFormat="false" ht="15" hidden="false" customHeight="false" outlineLevel="0" collapsed="false">
      <c r="A137" s="0" t="n">
        <v>248</v>
      </c>
      <c r="B137" s="0" t="s">
        <v>149</v>
      </c>
      <c r="C137" s="1" t="n">
        <v>233994.45</v>
      </c>
      <c r="D137" s="1" t="n">
        <v>0</v>
      </c>
      <c r="E137" s="1" t="n">
        <v>233994.45</v>
      </c>
    </row>
    <row r="138" customFormat="false" ht="15" hidden="false" customHeight="false" outlineLevel="0" collapsed="false">
      <c r="A138" s="0" t="n">
        <v>202</v>
      </c>
      <c r="B138" s="0" t="s">
        <v>150</v>
      </c>
      <c r="C138" s="1" t="n">
        <v>1297.54</v>
      </c>
      <c r="D138" s="1" t="n">
        <v>0</v>
      </c>
      <c r="E138" s="1" t="n">
        <v>1297.54</v>
      </c>
    </row>
    <row r="139" customFormat="false" ht="15" hidden="false" customHeight="false" outlineLevel="0" collapsed="false">
      <c r="A139" s="0" t="n">
        <v>203</v>
      </c>
      <c r="B139" s="0" t="s">
        <v>151</v>
      </c>
      <c r="C139" s="1" t="n">
        <v>64664.01</v>
      </c>
      <c r="D139" s="1" t="n">
        <v>0</v>
      </c>
      <c r="E139" s="1" t="n">
        <v>64664.01</v>
      </c>
    </row>
    <row r="140" customFormat="false" ht="15" hidden="false" customHeight="false" outlineLevel="0" collapsed="false">
      <c r="A140" s="0" t="n">
        <v>204</v>
      </c>
      <c r="B140" s="0" t="s">
        <v>152</v>
      </c>
      <c r="C140" s="1" t="n">
        <v>689458.88</v>
      </c>
      <c r="D140" s="1" t="n">
        <v>0</v>
      </c>
      <c r="E140" s="1" t="n">
        <v>689459.05</v>
      </c>
    </row>
    <row r="141" customFormat="false" ht="15" hidden="false" customHeight="false" outlineLevel="0" collapsed="false">
      <c r="A141" s="0" t="n">
        <v>205</v>
      </c>
      <c r="B141" s="0" t="s">
        <v>153</v>
      </c>
      <c r="C141" s="1" t="n">
        <v>10532504.58</v>
      </c>
      <c r="D141" s="1" t="n">
        <v>21075</v>
      </c>
      <c r="E141" s="1" t="n">
        <v>10638823.36</v>
      </c>
    </row>
    <row r="142" customFormat="false" ht="15" hidden="false" customHeight="false" outlineLevel="0" collapsed="false">
      <c r="A142" s="0" t="n">
        <v>207</v>
      </c>
      <c r="B142" s="0" t="s">
        <v>154</v>
      </c>
      <c r="C142" s="1" t="n">
        <v>185200.67</v>
      </c>
      <c r="D142" s="1" t="n">
        <v>0</v>
      </c>
      <c r="E142" s="1" t="n">
        <v>185200.67</v>
      </c>
    </row>
    <row r="143" customFormat="false" ht="15" hidden="false" customHeight="false" outlineLevel="0" collapsed="false">
      <c r="A143" s="0" t="n">
        <v>209</v>
      </c>
      <c r="B143" s="0" t="s">
        <v>155</v>
      </c>
      <c r="C143" s="1" t="n">
        <v>87066.89</v>
      </c>
      <c r="D143" s="1" t="n">
        <v>0</v>
      </c>
      <c r="E143" s="1" t="n">
        <v>87066.89</v>
      </c>
    </row>
    <row r="144" customFormat="false" ht="15" hidden="false" customHeight="false" outlineLevel="0" collapsed="false">
      <c r="A144" s="0" t="n">
        <v>214</v>
      </c>
      <c r="B144" s="0" t="s">
        <v>156</v>
      </c>
      <c r="C144" s="1" t="n">
        <v>549535.84</v>
      </c>
      <c r="D144" s="1" t="n">
        <v>0</v>
      </c>
      <c r="E144" s="1" t="n">
        <v>549535.84</v>
      </c>
    </row>
    <row r="145" customFormat="false" ht="15" hidden="false" customHeight="false" outlineLevel="0" collapsed="false">
      <c r="A145" s="0" t="n">
        <v>216</v>
      </c>
      <c r="B145" s="0" t="s">
        <v>157</v>
      </c>
      <c r="C145" s="1" t="n">
        <v>198566.71</v>
      </c>
      <c r="D145" s="1" t="n">
        <v>0</v>
      </c>
      <c r="E145" s="1" t="n">
        <v>198566.71</v>
      </c>
    </row>
    <row r="146" customFormat="false" ht="15" hidden="false" customHeight="false" outlineLevel="0" collapsed="false">
      <c r="A146" s="0" t="n">
        <v>294</v>
      </c>
      <c r="B146" s="0" t="s">
        <v>158</v>
      </c>
      <c r="C146" s="1" t="n">
        <v>943398.48</v>
      </c>
      <c r="D146" s="1" t="n">
        <v>0</v>
      </c>
      <c r="E146" s="1" t="n">
        <v>943398.48</v>
      </c>
    </row>
    <row r="147" customFormat="false" ht="15" hidden="false" customHeight="false" outlineLevel="0" collapsed="false">
      <c r="A147" s="0" t="n">
        <v>218</v>
      </c>
      <c r="B147" s="0" t="s">
        <v>159</v>
      </c>
      <c r="C147" s="1" t="n">
        <v>7165059.18</v>
      </c>
      <c r="D147" s="1" t="n">
        <v>0</v>
      </c>
      <c r="E147" s="1" t="n">
        <v>7165059.18</v>
      </c>
    </row>
    <row r="148" customFormat="false" ht="15" hidden="false" customHeight="false" outlineLevel="0" collapsed="false">
      <c r="A148" s="0" t="n">
        <v>298</v>
      </c>
      <c r="B148" s="0" t="s">
        <v>160</v>
      </c>
      <c r="C148" s="1" t="n">
        <v>404741.03</v>
      </c>
      <c r="D148" s="1" t="n">
        <v>115668.42</v>
      </c>
      <c r="E148" s="1" t="n">
        <v>289072.61</v>
      </c>
    </row>
    <row r="149" customFormat="false" ht="15" hidden="false" customHeight="false" outlineLevel="0" collapsed="false">
      <c r="A149" s="0" t="n">
        <v>219</v>
      </c>
      <c r="B149" s="0" t="s">
        <v>161</v>
      </c>
      <c r="C149" s="1" t="n">
        <v>78771.99</v>
      </c>
      <c r="D149" s="1" t="n">
        <v>0</v>
      </c>
      <c r="E149" s="1" t="n">
        <v>78771.99</v>
      </c>
    </row>
    <row r="150" customFormat="false" ht="15" hidden="false" customHeight="false" outlineLevel="0" collapsed="false">
      <c r="A150" s="0" t="n">
        <v>220</v>
      </c>
      <c r="B150" s="0" t="s">
        <v>162</v>
      </c>
      <c r="C150" s="1" t="n">
        <v>2227.7</v>
      </c>
      <c r="D150" s="1" t="n">
        <v>0</v>
      </c>
      <c r="E150" s="1" t="n">
        <v>2227.7</v>
      </c>
    </row>
    <row r="151" customFormat="false" ht="15" hidden="false" customHeight="false" outlineLevel="0" collapsed="false">
      <c r="A151" s="0" t="n">
        <v>222</v>
      </c>
      <c r="B151" s="0" t="s">
        <v>163</v>
      </c>
      <c r="C151" s="1" t="n">
        <v>1080</v>
      </c>
      <c r="D151" s="1" t="n">
        <v>0</v>
      </c>
      <c r="E151" s="1" t="n">
        <v>1080</v>
      </c>
    </row>
    <row r="152" customFormat="false" ht="15" hidden="false" customHeight="false" outlineLevel="0" collapsed="false">
      <c r="A152" s="0" t="n">
        <v>224</v>
      </c>
      <c r="B152" s="0" t="s">
        <v>164</v>
      </c>
      <c r="C152" s="1" t="n">
        <v>3265948.9</v>
      </c>
      <c r="D152" s="1" t="n">
        <v>27299.57</v>
      </c>
      <c r="E152" s="1" t="n">
        <v>3247479.33</v>
      </c>
    </row>
    <row r="153" customFormat="false" ht="15" hidden="false" customHeight="false" outlineLevel="0" collapsed="false">
      <c r="A153" s="0" t="n">
        <v>225</v>
      </c>
      <c r="B153" s="0" t="s">
        <v>165</v>
      </c>
      <c r="C153" s="1" t="n">
        <v>689.45</v>
      </c>
      <c r="D153" s="1" t="n">
        <v>0</v>
      </c>
      <c r="E153" s="1" t="n">
        <v>689.45</v>
      </c>
    </row>
    <row r="154" customFormat="false" ht="15" hidden="false" customHeight="false" outlineLevel="0" collapsed="false">
      <c r="A154" s="0" t="n">
        <v>226</v>
      </c>
      <c r="B154" s="0" t="s">
        <v>166</v>
      </c>
      <c r="C154" s="1" t="n">
        <v>46976.15</v>
      </c>
      <c r="D154" s="1" t="n">
        <v>0</v>
      </c>
      <c r="E154" s="1" t="n">
        <v>46976.15</v>
      </c>
    </row>
    <row r="155" customFormat="false" ht="15" hidden="false" customHeight="false" outlineLevel="0" collapsed="false">
      <c r="A155" s="0" t="n">
        <v>227</v>
      </c>
      <c r="B155" s="0" t="s">
        <v>167</v>
      </c>
      <c r="C155" s="1" t="n">
        <v>40136.2</v>
      </c>
      <c r="D155" s="1" t="n">
        <v>0</v>
      </c>
      <c r="E155" s="1" t="n">
        <v>40136.2</v>
      </c>
    </row>
    <row r="156" customFormat="false" ht="15" hidden="false" customHeight="false" outlineLevel="0" collapsed="false">
      <c r="A156" s="0" t="n">
        <v>228</v>
      </c>
      <c r="B156" s="0" t="s">
        <v>168</v>
      </c>
      <c r="C156" s="1" t="n">
        <v>820122.04</v>
      </c>
      <c r="D156" s="1" t="n">
        <v>468.01</v>
      </c>
      <c r="E156" s="1" t="n">
        <v>819654.03</v>
      </c>
    </row>
    <row r="157" customFormat="false" ht="15" hidden="false" customHeight="false" outlineLevel="0" collapsed="false">
      <c r="A157" s="0" t="n">
        <v>229</v>
      </c>
      <c r="B157" s="0" t="s">
        <v>169</v>
      </c>
      <c r="C157" s="1" t="n">
        <v>17623301.52</v>
      </c>
      <c r="D157" s="1" t="n">
        <v>141951</v>
      </c>
      <c r="E157" s="1" t="n">
        <v>17481350.52</v>
      </c>
    </row>
    <row r="158" customFormat="false" ht="15" hidden="false" customHeight="false" outlineLevel="0" collapsed="false">
      <c r="A158" s="0" t="n">
        <v>230</v>
      </c>
      <c r="B158" s="0" t="s">
        <v>170</v>
      </c>
      <c r="C158" s="1" t="n">
        <v>298122.56</v>
      </c>
      <c r="D158" s="1" t="n">
        <v>966.6</v>
      </c>
      <c r="E158" s="1" t="n">
        <v>297155.96</v>
      </c>
    </row>
    <row r="159" customFormat="false" ht="15" hidden="false" customHeight="false" outlineLevel="0" collapsed="false">
      <c r="A159" s="0" t="n">
        <v>231</v>
      </c>
      <c r="B159" s="0" t="s">
        <v>171</v>
      </c>
      <c r="C159" s="1" t="n">
        <v>270651.53</v>
      </c>
      <c r="D159" s="1" t="n">
        <v>0</v>
      </c>
      <c r="E159" s="1" t="n">
        <v>270799.63</v>
      </c>
    </row>
    <row r="160" customFormat="false" ht="15" hidden="false" customHeight="false" outlineLevel="0" collapsed="false">
      <c r="A160" s="0" t="n">
        <v>234</v>
      </c>
      <c r="B160" s="0" t="s">
        <v>172</v>
      </c>
      <c r="C160" s="1" t="n">
        <v>7368.59</v>
      </c>
      <c r="D160" s="1" t="n">
        <v>0</v>
      </c>
      <c r="E160" s="1" t="n">
        <v>7368.59</v>
      </c>
    </row>
    <row r="161" customFormat="false" ht="15" hidden="false" customHeight="false" outlineLevel="0" collapsed="false">
      <c r="A161" s="0" t="n">
        <v>235</v>
      </c>
      <c r="B161" s="0" t="s">
        <v>173</v>
      </c>
      <c r="C161" s="1" t="n">
        <v>155552.6</v>
      </c>
      <c r="D161" s="1" t="n">
        <v>620</v>
      </c>
      <c r="E161" s="1" t="n">
        <v>154932.6</v>
      </c>
    </row>
    <row r="162" customFormat="false" ht="15" hidden="false" customHeight="false" outlineLevel="0" collapsed="false">
      <c r="A162" s="0" t="n">
        <v>279</v>
      </c>
      <c r="B162" s="0" t="s">
        <v>174</v>
      </c>
      <c r="C162" s="1" t="n">
        <v>458139.52</v>
      </c>
      <c r="D162" s="1" t="n">
        <v>0</v>
      </c>
      <c r="E162" s="1" t="n">
        <v>458139.52</v>
      </c>
    </row>
    <row r="163" customFormat="false" ht="15" hidden="false" customHeight="false" outlineLevel="0" collapsed="false">
      <c r="A163" s="0" t="n">
        <v>236</v>
      </c>
      <c r="B163" s="0" t="s">
        <v>175</v>
      </c>
      <c r="C163" s="1" t="n">
        <v>122118.85</v>
      </c>
      <c r="D163" s="1" t="n">
        <v>788</v>
      </c>
      <c r="E163" s="1" t="n">
        <v>121330.85</v>
      </c>
    </row>
    <row r="164" customFormat="false" ht="15" hidden="false" customHeight="false" outlineLevel="0" collapsed="false">
      <c r="A164" s="0" t="n">
        <v>237</v>
      </c>
      <c r="B164" s="0" t="s">
        <v>176</v>
      </c>
      <c r="C164" s="1" t="n">
        <v>747412.81</v>
      </c>
      <c r="D164" s="1" t="n">
        <v>7500</v>
      </c>
      <c r="E164" s="1" t="n">
        <v>739912.81</v>
      </c>
    </row>
    <row r="165" customFormat="false" ht="15" hidden="false" customHeight="false" outlineLevel="0" collapsed="false">
      <c r="A165" s="0" t="n">
        <v>239</v>
      </c>
      <c r="B165" s="0" t="s">
        <v>177</v>
      </c>
      <c r="C165" s="1" t="n">
        <v>59753.1</v>
      </c>
      <c r="D165" s="1" t="n">
        <v>0</v>
      </c>
      <c r="E165" s="1" t="n">
        <v>59753.1</v>
      </c>
    </row>
    <row r="166" customFormat="false" ht="15" hidden="false" customHeight="false" outlineLevel="0" collapsed="false">
      <c r="A166" s="0" t="n">
        <v>243</v>
      </c>
      <c r="B166" s="0" t="s">
        <v>178</v>
      </c>
      <c r="C166" s="1" t="n">
        <v>106162.77</v>
      </c>
      <c r="D166" s="1" t="n">
        <v>0</v>
      </c>
      <c r="E166" s="1" t="n">
        <v>106162.77</v>
      </c>
    </row>
    <row r="167" customFormat="false" ht="15" hidden="false" customHeight="false" outlineLevel="0" collapsed="false">
      <c r="A167" s="0" t="n">
        <v>244</v>
      </c>
      <c r="B167" s="0" t="s">
        <v>179</v>
      </c>
      <c r="C167" s="1" t="n">
        <v>1132.1</v>
      </c>
      <c r="D167" s="1" t="n">
        <v>0</v>
      </c>
      <c r="E167" s="1" t="n">
        <v>1132.1</v>
      </c>
    </row>
    <row r="168" customFormat="false" ht="15" hidden="false" customHeight="false" outlineLevel="0" collapsed="false">
      <c r="A168" s="0" t="n">
        <v>394</v>
      </c>
      <c r="B168" s="0" t="s">
        <v>180</v>
      </c>
      <c r="C168" s="1" t="n">
        <v>19835184.96</v>
      </c>
      <c r="D168" s="1" t="n">
        <v>154891.68</v>
      </c>
      <c r="E168" s="1" t="n">
        <v>19722298.13</v>
      </c>
    </row>
    <row r="169" customFormat="false" ht="15" hidden="false" customHeight="false" outlineLevel="0" collapsed="false">
      <c r="A169" s="0" t="n">
        <v>246</v>
      </c>
      <c r="B169" s="0" t="s">
        <v>181</v>
      </c>
      <c r="C169" s="1" t="n">
        <v>357387.43</v>
      </c>
      <c r="D169" s="1" t="n">
        <v>9699.41</v>
      </c>
      <c r="E169" s="1" t="n">
        <v>347688.02</v>
      </c>
    </row>
    <row r="170" customFormat="false" ht="15" hidden="false" customHeight="false" outlineLevel="0" collapsed="false">
      <c r="A170" s="0" t="n">
        <v>247</v>
      </c>
      <c r="B170" s="0" t="s">
        <v>182</v>
      </c>
      <c r="C170" s="1" t="n">
        <v>99676.4299999999</v>
      </c>
      <c r="D170" s="1" t="n">
        <v>0</v>
      </c>
      <c r="E170" s="1" t="n">
        <v>99944.6999999999</v>
      </c>
    </row>
    <row r="171" customFormat="false" ht="15" hidden="false" customHeight="false" outlineLevel="0" collapsed="false">
      <c r="A171" s="0" t="n">
        <v>395</v>
      </c>
      <c r="B171" s="0" t="s">
        <v>183</v>
      </c>
      <c r="C171" s="1" t="n">
        <v>16009.92</v>
      </c>
      <c r="D171" s="1" t="n">
        <v>0</v>
      </c>
      <c r="E171" s="1" t="n">
        <v>16009.92</v>
      </c>
    </row>
  </sheetData>
  <autoFilter ref="A1:E17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2E75B6"/>
    <pageSetUpPr fitToPage="false"/>
  </sheetPr>
  <dimension ref="A1:K2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1" width="14.5668016194332"/>
    <col collapsed="false" hidden="false" max="4" min="4" style="1" width="25.0647773279352"/>
    <col collapsed="false" hidden="false" max="5" min="5" style="1" width="32.6720647773279"/>
    <col collapsed="false" hidden="false" max="6" min="6" style="1" width="15.4251012145749"/>
    <col collapsed="false" hidden="false" max="8" min="7" style="1" width="17.7813765182186"/>
    <col collapsed="false" hidden="false" max="9" min="9" style="1" width="16.8178137651822"/>
    <col collapsed="false" hidden="false" max="10" min="10" style="1" width="17.1376518218624"/>
    <col collapsed="false" hidden="false" max="11" min="11" style="1" width="9.10526315789474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9</v>
      </c>
      <c r="B1" s="0" t="s">
        <v>10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</row>
    <row r="2" customFormat="false" ht="15" hidden="false" customHeight="false" outlineLevel="0" collapsed="false">
      <c r="A2" s="0" t="n">
        <v>386</v>
      </c>
      <c r="B2" s="0" t="s">
        <v>14</v>
      </c>
      <c r="C2" s="1" t="n">
        <v>5715251.09</v>
      </c>
      <c r="D2" s="1" t="n">
        <v>0</v>
      </c>
      <c r="E2" s="1" t="n">
        <v>3989863.13</v>
      </c>
      <c r="F2" s="1" t="n">
        <v>1753479.02</v>
      </c>
      <c r="G2" s="1" t="n">
        <v>0</v>
      </c>
      <c r="H2" s="1" t="n">
        <v>4474.12</v>
      </c>
      <c r="I2" s="1" t="n">
        <v>69.81</v>
      </c>
      <c r="J2" s="1" t="n">
        <v>30.6</v>
      </c>
      <c r="K2" s="1" t="n">
        <v>-0.41</v>
      </c>
    </row>
    <row r="3" customFormat="false" ht="15" hidden="false" customHeight="false" outlineLevel="0" collapsed="false">
      <c r="A3" s="0" t="n">
        <v>1</v>
      </c>
      <c r="B3" s="0" t="s">
        <v>15</v>
      </c>
      <c r="C3" s="1" t="n">
        <v>4224619.35</v>
      </c>
      <c r="D3" s="1" t="n">
        <v>0</v>
      </c>
      <c r="E3" s="1" t="n">
        <v>3298089.53</v>
      </c>
      <c r="F3" s="1" t="n">
        <v>1284344.81</v>
      </c>
      <c r="G3" s="1" t="n">
        <v>161312.45</v>
      </c>
      <c r="H3" s="1" t="n">
        <v>146711.26</v>
      </c>
      <c r="I3" s="1" t="n">
        <v>74.25</v>
      </c>
      <c r="J3" s="1" t="n">
        <v>26.93</v>
      </c>
      <c r="K3" s="1" t="n">
        <v>-1.18</v>
      </c>
    </row>
    <row r="4" customFormat="false" ht="15" hidden="false" customHeight="false" outlineLevel="0" collapsed="false">
      <c r="A4" s="0" t="n">
        <v>249</v>
      </c>
      <c r="B4" s="0" t="s">
        <v>16</v>
      </c>
      <c r="C4" s="1" t="n">
        <v>7440298.32</v>
      </c>
      <c r="D4" s="1" t="n">
        <v>0</v>
      </c>
      <c r="E4" s="1" t="n">
        <v>6327925.62</v>
      </c>
      <c r="F4" s="1" t="n">
        <v>1744317.55</v>
      </c>
      <c r="G4" s="1" t="n">
        <v>47590.16</v>
      </c>
      <c r="H4" s="1" t="n">
        <v>387553.52</v>
      </c>
      <c r="I4" s="1" t="n">
        <v>84.41</v>
      </c>
      <c r="J4" s="1" t="n">
        <v>18.24</v>
      </c>
      <c r="K4" s="1" t="n">
        <v>-2.65</v>
      </c>
    </row>
    <row r="5" customFormat="false" ht="15" hidden="false" customHeight="false" outlineLevel="0" collapsed="false">
      <c r="A5" s="0" t="n">
        <v>2</v>
      </c>
      <c r="B5" s="0" t="s">
        <v>17</v>
      </c>
      <c r="C5" s="1" t="n">
        <v>670965.96</v>
      </c>
      <c r="D5" s="1" t="n">
        <v>0</v>
      </c>
      <c r="E5" s="1" t="n">
        <v>517168.74</v>
      </c>
      <c r="F5" s="1" t="n">
        <v>222620.05</v>
      </c>
      <c r="G5" s="1" t="n">
        <v>0</v>
      </c>
      <c r="H5" s="1" t="n">
        <v>12317.65</v>
      </c>
      <c r="I5" s="1" t="n">
        <v>77.08</v>
      </c>
      <c r="J5" s="1" t="n">
        <v>31.34</v>
      </c>
      <c r="K5" s="1" t="n">
        <v>-8.42</v>
      </c>
    </row>
    <row r="6" customFormat="false" ht="15" hidden="false" customHeight="false" outlineLevel="0" collapsed="false">
      <c r="A6" s="0" t="n">
        <v>3</v>
      </c>
      <c r="B6" s="0" t="s">
        <v>193</v>
      </c>
      <c r="C6" s="1" t="n">
        <v>2175738.61</v>
      </c>
      <c r="D6" s="1" t="n">
        <v>0</v>
      </c>
      <c r="E6" s="1" t="n">
        <v>1435115.6</v>
      </c>
      <c r="F6" s="1" t="n">
        <v>785085.79</v>
      </c>
      <c r="G6" s="1" t="n">
        <v>0</v>
      </c>
      <c r="H6" s="1" t="n">
        <v>30255.98</v>
      </c>
      <c r="I6" s="1" t="n">
        <v>65.96</v>
      </c>
      <c r="J6" s="1" t="n">
        <v>34.69</v>
      </c>
      <c r="K6" s="1" t="n">
        <v>-0.65</v>
      </c>
    </row>
    <row r="7" customFormat="false" ht="15" hidden="false" customHeight="false" outlineLevel="0" collapsed="false">
      <c r="A7" s="0" t="n">
        <v>4</v>
      </c>
      <c r="B7" s="0" t="s">
        <v>18</v>
      </c>
      <c r="C7" s="1" t="n">
        <v>603006.68</v>
      </c>
      <c r="D7" s="1" t="n">
        <v>0</v>
      </c>
      <c r="E7" s="1" t="n">
        <v>606101.6</v>
      </c>
      <c r="F7" s="1" t="n">
        <v>31280.73</v>
      </c>
      <c r="G7" s="1" t="n">
        <v>11352.29</v>
      </c>
      <c r="H7" s="1" t="n">
        <v>0</v>
      </c>
      <c r="I7" s="1" t="n">
        <v>98.63</v>
      </c>
      <c r="J7" s="1" t="n">
        <v>5.19</v>
      </c>
      <c r="K7" s="1" t="n">
        <v>-3.82</v>
      </c>
    </row>
    <row r="8" customFormat="false" ht="15" hidden="false" customHeight="false" outlineLevel="0" collapsed="false">
      <c r="A8" s="0" t="n">
        <v>387</v>
      </c>
      <c r="B8" s="0" t="s">
        <v>19</v>
      </c>
      <c r="C8" s="1" t="n">
        <v>70554919.88</v>
      </c>
      <c r="D8" s="1" t="n">
        <v>0</v>
      </c>
      <c r="E8" s="1" t="n">
        <v>49003134.18</v>
      </c>
      <c r="F8" s="1" t="n">
        <v>22177196.8</v>
      </c>
      <c r="G8" s="1" t="n">
        <v>0</v>
      </c>
      <c r="H8" s="1" t="n">
        <v>474527.96</v>
      </c>
      <c r="I8" s="1" t="n">
        <v>69.45</v>
      </c>
      <c r="J8" s="1" t="n">
        <v>30.76</v>
      </c>
      <c r="K8" s="1" t="n">
        <v>-0.21</v>
      </c>
    </row>
    <row r="9" customFormat="false" ht="15" hidden="false" customHeight="false" outlineLevel="0" collapsed="false">
      <c r="A9" s="0" t="n">
        <v>5</v>
      </c>
      <c r="B9" s="0" t="s">
        <v>20</v>
      </c>
      <c r="C9" s="1" t="n">
        <v>11383548.56</v>
      </c>
      <c r="D9" s="1" t="n">
        <v>0</v>
      </c>
      <c r="E9" s="1" t="n">
        <v>9613672.55</v>
      </c>
      <c r="F9" s="1" t="n">
        <v>1735445.76</v>
      </c>
      <c r="G9" s="1" t="n">
        <v>89375.6</v>
      </c>
      <c r="H9" s="1" t="n">
        <v>211378.7</v>
      </c>
      <c r="I9" s="1" t="n">
        <v>83.67</v>
      </c>
      <c r="J9" s="1" t="n">
        <v>13.39</v>
      </c>
      <c r="K9" s="1" t="n">
        <v>2.94</v>
      </c>
    </row>
    <row r="10" customFormat="false" ht="15" hidden="false" customHeight="false" outlineLevel="0" collapsed="false">
      <c r="A10" s="0" t="n">
        <v>6</v>
      </c>
      <c r="B10" s="0" t="s">
        <v>194</v>
      </c>
      <c r="C10" s="1" t="n">
        <v>147474.54</v>
      </c>
      <c r="D10" s="1" t="n">
        <v>0</v>
      </c>
      <c r="E10" s="1" t="n">
        <v>147679.71</v>
      </c>
      <c r="F10" s="1" t="n">
        <v>0</v>
      </c>
      <c r="G10" s="1" t="n">
        <v>1510.23</v>
      </c>
      <c r="H10" s="1" t="n">
        <v>0</v>
      </c>
      <c r="I10" s="1" t="n">
        <v>99.12</v>
      </c>
      <c r="J10" s="1" t="n">
        <v>0</v>
      </c>
      <c r="K10" s="1" t="n">
        <v>0.88</v>
      </c>
    </row>
    <row r="11" customFormat="false" ht="15" hidden="false" customHeight="false" outlineLevel="0" collapsed="false">
      <c r="A11" s="0" t="n">
        <v>287</v>
      </c>
      <c r="B11" s="0" t="s">
        <v>195</v>
      </c>
      <c r="C11" s="1" t="n">
        <v>4191691.28</v>
      </c>
      <c r="D11" s="1" t="n">
        <v>0</v>
      </c>
      <c r="E11" s="1" t="n">
        <v>3722280.79</v>
      </c>
      <c r="F11" s="1" t="n">
        <v>340604.93</v>
      </c>
      <c r="G11" s="1" t="n">
        <v>37860.59</v>
      </c>
      <c r="H11" s="1" t="n">
        <v>77147.52</v>
      </c>
      <c r="I11" s="1" t="n">
        <v>87.9</v>
      </c>
      <c r="J11" s="1" t="n">
        <v>6.29</v>
      </c>
      <c r="K11" s="1" t="n">
        <v>5.82</v>
      </c>
    </row>
    <row r="12" customFormat="false" ht="15" hidden="false" customHeight="false" outlineLevel="0" collapsed="false">
      <c r="A12" s="0" t="n">
        <v>7</v>
      </c>
      <c r="B12" s="0" t="s">
        <v>196</v>
      </c>
      <c r="C12" s="1" t="n">
        <v>3356345.14</v>
      </c>
      <c r="D12" s="1" t="n">
        <v>0</v>
      </c>
      <c r="E12" s="1" t="n">
        <v>2848127.88</v>
      </c>
      <c r="F12" s="1" t="n">
        <v>664122.53</v>
      </c>
      <c r="G12" s="1" t="n">
        <v>0</v>
      </c>
      <c r="H12" s="1" t="n">
        <v>0</v>
      </c>
      <c r="I12" s="1" t="n">
        <v>84.86</v>
      </c>
      <c r="J12" s="1" t="n">
        <v>19.79</v>
      </c>
      <c r="K12" s="1" t="n">
        <v>-4.65</v>
      </c>
    </row>
    <row r="13" customFormat="false" ht="15" hidden="false" customHeight="false" outlineLevel="0" collapsed="false">
      <c r="A13" s="0" t="n">
        <v>8</v>
      </c>
      <c r="B13" s="0" t="s">
        <v>21</v>
      </c>
      <c r="C13" s="1" t="n">
        <v>4707637.03</v>
      </c>
      <c r="D13" s="1" t="n">
        <v>0</v>
      </c>
      <c r="E13" s="1" t="n">
        <v>3083661.27</v>
      </c>
      <c r="F13" s="1" t="n">
        <v>1454376.64</v>
      </c>
      <c r="G13" s="1" t="n">
        <v>0</v>
      </c>
      <c r="H13" s="1" t="n">
        <v>30486.87</v>
      </c>
      <c r="I13" s="1" t="n">
        <v>65.5</v>
      </c>
      <c r="J13" s="1" t="n">
        <v>30.25</v>
      </c>
      <c r="K13" s="1" t="n">
        <v>4.25</v>
      </c>
    </row>
    <row r="14" customFormat="false" ht="15" hidden="false" customHeight="false" outlineLevel="0" collapsed="false">
      <c r="A14" s="0" t="n">
        <v>388</v>
      </c>
      <c r="B14" s="0" t="s">
        <v>197</v>
      </c>
      <c r="C14" s="1" t="n">
        <v>1286759.98</v>
      </c>
      <c r="D14" s="1" t="n">
        <v>0</v>
      </c>
      <c r="E14" s="1" t="n">
        <v>942128.3</v>
      </c>
      <c r="F14" s="1" t="n">
        <v>380450.93</v>
      </c>
      <c r="G14" s="1" t="n">
        <v>0</v>
      </c>
      <c r="H14" s="1" t="n">
        <v>0</v>
      </c>
      <c r="I14" s="1" t="n">
        <v>73.22</v>
      </c>
      <c r="J14" s="1" t="n">
        <v>29.57</v>
      </c>
      <c r="K14" s="1" t="n">
        <v>-2.78</v>
      </c>
    </row>
    <row r="15" customFormat="false" ht="15" hidden="false" customHeight="false" outlineLevel="0" collapsed="false">
      <c r="A15" s="0" t="n">
        <v>9</v>
      </c>
      <c r="B15" s="0" t="s">
        <v>198</v>
      </c>
      <c r="C15" s="1" t="n">
        <v>1687757.74</v>
      </c>
      <c r="D15" s="1" t="n">
        <v>0</v>
      </c>
      <c r="E15" s="1" t="n">
        <v>1031129.38</v>
      </c>
      <c r="F15" s="1" t="n">
        <v>734819.2</v>
      </c>
      <c r="G15" s="1" t="n">
        <v>11926.51</v>
      </c>
      <c r="H15" s="1" t="n">
        <v>62108.45</v>
      </c>
      <c r="I15" s="1" t="n">
        <v>60.39</v>
      </c>
      <c r="J15" s="1" t="n">
        <v>39.86</v>
      </c>
      <c r="K15" s="1" t="n">
        <v>-0.25</v>
      </c>
    </row>
    <row r="16" customFormat="false" ht="15" hidden="false" customHeight="false" outlineLevel="0" collapsed="false">
      <c r="A16" s="0" t="n">
        <v>10</v>
      </c>
      <c r="B16" s="0" t="s">
        <v>22</v>
      </c>
      <c r="C16" s="1" t="n">
        <v>626184.07</v>
      </c>
      <c r="D16" s="1" t="n">
        <v>0</v>
      </c>
      <c r="E16" s="1" t="n">
        <v>612513.2</v>
      </c>
      <c r="F16" s="1" t="n">
        <v>42168.25</v>
      </c>
      <c r="G16" s="1" t="n">
        <v>0</v>
      </c>
      <c r="H16" s="1" t="n">
        <v>22850.25</v>
      </c>
      <c r="I16" s="1" t="n">
        <v>97.82</v>
      </c>
      <c r="J16" s="1" t="n">
        <v>3.08</v>
      </c>
      <c r="K16" s="1" t="n">
        <v>-0.9</v>
      </c>
    </row>
    <row r="17" customFormat="false" ht="15" hidden="false" customHeight="false" outlineLevel="0" collapsed="false">
      <c r="A17" s="0" t="n">
        <v>11</v>
      </c>
      <c r="B17" s="0" t="s">
        <v>23</v>
      </c>
      <c r="C17" s="1" t="n">
        <v>113873500.19</v>
      </c>
      <c r="D17" s="1" t="n">
        <v>0</v>
      </c>
      <c r="E17" s="1" t="n">
        <v>91659637.86</v>
      </c>
      <c r="F17" s="1" t="n">
        <v>23057271.98</v>
      </c>
      <c r="G17" s="1" t="n">
        <v>2316806.08</v>
      </c>
      <c r="H17" s="1" t="n">
        <v>0</v>
      </c>
      <c r="I17" s="1" t="n">
        <v>78.46</v>
      </c>
      <c r="J17" s="1" t="n">
        <v>20.25</v>
      </c>
      <c r="K17" s="1" t="n">
        <v>1.29</v>
      </c>
    </row>
    <row r="18" customFormat="false" ht="15" hidden="false" customHeight="false" outlineLevel="0" collapsed="false">
      <c r="A18" s="0" t="n">
        <v>16</v>
      </c>
      <c r="B18" s="0" t="s">
        <v>24</v>
      </c>
      <c r="C18" s="1" t="n">
        <v>384640.13</v>
      </c>
      <c r="D18" s="1" t="n">
        <v>0</v>
      </c>
      <c r="E18" s="1" t="n">
        <v>347643.35</v>
      </c>
      <c r="F18" s="1" t="n">
        <v>37958.5</v>
      </c>
      <c r="G18" s="1" t="n">
        <v>3528.81</v>
      </c>
      <c r="H18" s="1" t="n">
        <v>0</v>
      </c>
      <c r="I18" s="1" t="n">
        <v>89.46</v>
      </c>
      <c r="J18" s="1" t="n">
        <v>9.87</v>
      </c>
      <c r="K18" s="1" t="n">
        <v>0.67</v>
      </c>
    </row>
    <row r="19" customFormat="false" ht="15" hidden="false" customHeight="false" outlineLevel="0" collapsed="false">
      <c r="A19" s="0" t="n">
        <v>17</v>
      </c>
      <c r="B19" s="0" t="s">
        <v>25</v>
      </c>
      <c r="C19" s="1" t="n">
        <v>5571798.14</v>
      </c>
      <c r="D19" s="1" t="n">
        <v>0</v>
      </c>
      <c r="E19" s="1" t="n">
        <v>4288675.85</v>
      </c>
      <c r="F19" s="1" t="n">
        <v>1422243.83</v>
      </c>
      <c r="G19" s="1" t="n">
        <v>8886.43</v>
      </c>
      <c r="H19" s="1" t="n">
        <v>0</v>
      </c>
      <c r="I19" s="1" t="n">
        <v>76.81</v>
      </c>
      <c r="J19" s="1" t="n">
        <v>25.53</v>
      </c>
      <c r="K19" s="1" t="n">
        <v>-2.34</v>
      </c>
    </row>
    <row r="20" customFormat="false" ht="15" hidden="false" customHeight="false" outlineLevel="0" collapsed="false">
      <c r="A20" s="0" t="n">
        <v>19</v>
      </c>
      <c r="B20" s="0" t="s">
        <v>26</v>
      </c>
      <c r="C20" s="1" t="n">
        <v>115513137.81</v>
      </c>
      <c r="D20" s="1" t="n">
        <v>0</v>
      </c>
      <c r="E20" s="1" t="n">
        <v>104715412.09</v>
      </c>
      <c r="F20" s="1" t="n">
        <v>11932964.64</v>
      </c>
      <c r="G20" s="1" t="n">
        <v>0</v>
      </c>
      <c r="H20" s="1" t="n">
        <v>2584635.91</v>
      </c>
      <c r="I20" s="1" t="n">
        <v>90.65</v>
      </c>
      <c r="J20" s="1" t="n">
        <v>8.09</v>
      </c>
      <c r="K20" s="1" t="n">
        <v>1.25</v>
      </c>
    </row>
    <row r="21" customFormat="false" ht="15" hidden="false" customHeight="false" outlineLevel="0" collapsed="false">
      <c r="A21" s="0" t="n">
        <v>290</v>
      </c>
      <c r="B21" s="0" t="s">
        <v>27</v>
      </c>
      <c r="C21" s="1" t="n">
        <v>1951157.51</v>
      </c>
      <c r="D21" s="1" t="n">
        <v>0</v>
      </c>
      <c r="E21" s="1" t="n">
        <v>1672499.83</v>
      </c>
      <c r="F21" s="1" t="n">
        <v>396701.8</v>
      </c>
      <c r="G21" s="1" t="n">
        <v>15898.39</v>
      </c>
      <c r="H21" s="1" t="n">
        <v>0</v>
      </c>
      <c r="I21" s="1" t="n">
        <v>84.9</v>
      </c>
      <c r="J21" s="1" t="n">
        <v>20.33</v>
      </c>
      <c r="K21" s="1" t="n">
        <v>-5.24</v>
      </c>
    </row>
    <row r="22" customFormat="false" ht="15" hidden="false" customHeight="false" outlineLevel="0" collapsed="false">
      <c r="A22" s="0" t="n">
        <v>20</v>
      </c>
      <c r="B22" s="0" t="s">
        <v>28</v>
      </c>
      <c r="C22" s="1" t="n">
        <v>2039180.82</v>
      </c>
      <c r="D22" s="1" t="n">
        <v>0</v>
      </c>
      <c r="E22" s="1" t="n">
        <v>1464680.7</v>
      </c>
      <c r="F22" s="1" t="n">
        <v>485119.02</v>
      </c>
      <c r="G22" s="1" t="n">
        <v>82632.81</v>
      </c>
      <c r="H22" s="1" t="n">
        <v>0</v>
      </c>
      <c r="I22" s="1" t="n">
        <v>67.77</v>
      </c>
      <c r="J22" s="1" t="n">
        <v>23.79</v>
      </c>
      <c r="K22" s="1" t="n">
        <v>8.44</v>
      </c>
    </row>
    <row r="23" customFormat="false" ht="15" hidden="false" customHeight="false" outlineLevel="0" collapsed="false">
      <c r="A23" s="0" t="n">
        <v>21</v>
      </c>
      <c r="B23" s="0" t="s">
        <v>199</v>
      </c>
      <c r="C23" s="1" t="n">
        <v>757852.28</v>
      </c>
      <c r="D23" s="1" t="n">
        <v>0</v>
      </c>
      <c r="E23" s="1" t="n">
        <v>598767.31</v>
      </c>
      <c r="F23" s="1" t="n">
        <v>214113.37</v>
      </c>
      <c r="G23" s="1" t="n">
        <v>0</v>
      </c>
      <c r="H23" s="1" t="n">
        <v>0</v>
      </c>
      <c r="I23" s="1" t="n">
        <v>79.01</v>
      </c>
      <c r="J23" s="1" t="n">
        <v>28.25</v>
      </c>
      <c r="K23" s="1" t="n">
        <v>-7.26</v>
      </c>
    </row>
    <row r="24" customFormat="false" ht="15" hidden="false" customHeight="false" outlineLevel="0" collapsed="false">
      <c r="A24" s="0" t="n">
        <v>22</v>
      </c>
      <c r="B24" s="0" t="s">
        <v>29</v>
      </c>
      <c r="C24" s="1" t="n">
        <v>6659277.15</v>
      </c>
      <c r="D24" s="1" t="n">
        <v>0</v>
      </c>
      <c r="E24" s="1" t="n">
        <v>4065567.91</v>
      </c>
      <c r="F24" s="1" t="n">
        <v>2748119.57</v>
      </c>
      <c r="G24" s="1" t="n">
        <v>43854.56</v>
      </c>
      <c r="H24" s="1" t="n">
        <v>0</v>
      </c>
      <c r="I24" s="1" t="n">
        <v>60.39</v>
      </c>
      <c r="J24" s="1" t="n">
        <v>41.27</v>
      </c>
      <c r="K24" s="1" t="n">
        <v>-1.66</v>
      </c>
    </row>
    <row r="25" customFormat="false" ht="15" hidden="false" customHeight="false" outlineLevel="0" collapsed="false">
      <c r="A25" s="0" t="n">
        <v>23</v>
      </c>
      <c r="B25" s="0" t="s">
        <v>200</v>
      </c>
      <c r="C25" s="1" t="n">
        <v>3429407.45</v>
      </c>
      <c r="D25" s="1" t="n">
        <v>0</v>
      </c>
      <c r="E25" s="1" t="n">
        <v>2711967.75</v>
      </c>
      <c r="F25" s="1" t="n">
        <v>731297.52</v>
      </c>
      <c r="G25" s="1" t="n">
        <v>26207.77</v>
      </c>
      <c r="H25" s="1" t="n">
        <v>23419.7</v>
      </c>
      <c r="I25" s="1" t="n">
        <v>78.32</v>
      </c>
      <c r="J25" s="1" t="n">
        <v>20.64</v>
      </c>
      <c r="K25" s="1" t="n">
        <v>1.04</v>
      </c>
    </row>
    <row r="26" customFormat="false" ht="15" hidden="false" customHeight="false" outlineLevel="0" collapsed="false">
      <c r="A26" s="0" t="n">
        <v>24</v>
      </c>
      <c r="B26" s="0" t="s">
        <v>201</v>
      </c>
      <c r="C26" s="1" t="n">
        <v>2253901.88</v>
      </c>
      <c r="D26" s="1" t="n">
        <v>0</v>
      </c>
      <c r="E26" s="1" t="n">
        <v>1965389.89</v>
      </c>
      <c r="F26" s="1" t="n">
        <v>352160.49</v>
      </c>
      <c r="G26" s="1" t="n">
        <v>0</v>
      </c>
      <c r="H26" s="1" t="n">
        <v>0</v>
      </c>
      <c r="I26" s="1" t="n">
        <v>87.2</v>
      </c>
      <c r="J26" s="1" t="n">
        <v>15.62</v>
      </c>
      <c r="K26" s="1" t="n">
        <v>-2.82</v>
      </c>
    </row>
    <row r="27" customFormat="false" ht="15" hidden="false" customHeight="false" outlineLevel="0" collapsed="false">
      <c r="A27" s="0" t="n">
        <v>25</v>
      </c>
      <c r="B27" s="0" t="s">
        <v>202</v>
      </c>
      <c r="C27" s="1" t="n">
        <v>1401968.96</v>
      </c>
      <c r="D27" s="1" t="n">
        <v>0</v>
      </c>
      <c r="E27" s="1" t="n">
        <v>1109953.22</v>
      </c>
      <c r="F27" s="1" t="n">
        <v>270802.5</v>
      </c>
      <c r="G27" s="1" t="n">
        <v>41187.02</v>
      </c>
      <c r="H27" s="1" t="n">
        <v>7544</v>
      </c>
      <c r="I27" s="1" t="n">
        <v>76.23</v>
      </c>
      <c r="J27" s="1" t="n">
        <v>18.78</v>
      </c>
      <c r="K27" s="1" t="n">
        <v>4.99</v>
      </c>
    </row>
    <row r="28" customFormat="false" ht="15" hidden="false" customHeight="false" outlineLevel="0" collapsed="false">
      <c r="A28" s="0" t="n">
        <v>26</v>
      </c>
      <c r="B28" s="0" t="s">
        <v>30</v>
      </c>
      <c r="C28" s="1" t="n">
        <v>3424056.18</v>
      </c>
      <c r="D28" s="1" t="n">
        <v>0</v>
      </c>
      <c r="E28" s="1" t="n">
        <v>2470775.31</v>
      </c>
      <c r="F28" s="1" t="n">
        <v>896832.73</v>
      </c>
      <c r="G28" s="1" t="n">
        <v>0</v>
      </c>
      <c r="H28" s="1" t="n">
        <v>0</v>
      </c>
      <c r="I28" s="1" t="n">
        <v>72.16</v>
      </c>
      <c r="J28" s="1" t="n">
        <v>26.19</v>
      </c>
      <c r="K28" s="1" t="n">
        <v>1.65</v>
      </c>
    </row>
    <row r="29" customFormat="false" ht="15" hidden="false" customHeight="false" outlineLevel="0" collapsed="false">
      <c r="A29" s="0" t="n">
        <v>27</v>
      </c>
      <c r="B29" s="0" t="s">
        <v>31</v>
      </c>
      <c r="C29" s="1" t="n">
        <v>768754.19</v>
      </c>
      <c r="D29" s="1" t="n">
        <v>0</v>
      </c>
      <c r="E29" s="1" t="n">
        <v>690608.12</v>
      </c>
      <c r="F29" s="1" t="n">
        <v>84153.25</v>
      </c>
      <c r="G29" s="1" t="n">
        <v>10000</v>
      </c>
      <c r="H29" s="1" t="n">
        <v>0</v>
      </c>
      <c r="I29" s="1" t="n">
        <v>88.53</v>
      </c>
      <c r="J29" s="1" t="n">
        <v>10.95</v>
      </c>
      <c r="K29" s="1" t="n">
        <v>0.52</v>
      </c>
    </row>
    <row r="30" customFormat="false" ht="15" hidden="false" customHeight="false" outlineLevel="0" collapsed="false">
      <c r="A30" s="0" t="n">
        <v>28</v>
      </c>
      <c r="B30" s="0" t="s">
        <v>32</v>
      </c>
      <c r="C30" s="1" t="n">
        <v>1271109.05</v>
      </c>
      <c r="D30" s="1" t="n">
        <v>0</v>
      </c>
      <c r="E30" s="1" t="n">
        <v>1221780.01</v>
      </c>
      <c r="F30" s="1" t="n">
        <v>56812.75</v>
      </c>
      <c r="G30" s="1" t="n">
        <v>18495.59</v>
      </c>
      <c r="H30" s="1" t="n">
        <v>0</v>
      </c>
      <c r="I30" s="1" t="n">
        <v>94.66</v>
      </c>
      <c r="J30" s="1" t="n">
        <v>4.47</v>
      </c>
      <c r="K30" s="1" t="n">
        <v>0.87</v>
      </c>
    </row>
    <row r="31" customFormat="false" ht="15" hidden="false" customHeight="false" outlineLevel="0" collapsed="false">
      <c r="A31" s="0" t="n">
        <v>29</v>
      </c>
      <c r="B31" s="0" t="s">
        <v>203</v>
      </c>
      <c r="C31" s="1" t="n">
        <v>1189589.32</v>
      </c>
      <c r="D31" s="1" t="n">
        <v>0</v>
      </c>
      <c r="E31" s="1" t="n">
        <v>1173545.93</v>
      </c>
      <c r="F31" s="1" t="n">
        <v>48053.12</v>
      </c>
      <c r="G31" s="1" t="n">
        <v>0</v>
      </c>
      <c r="H31" s="1" t="n">
        <v>0</v>
      </c>
      <c r="I31" s="1" t="n">
        <v>98.65</v>
      </c>
      <c r="J31" s="1" t="n">
        <v>4.04</v>
      </c>
      <c r="K31" s="1" t="n">
        <v>-2.69</v>
      </c>
    </row>
    <row r="32" customFormat="false" ht="15" hidden="false" customHeight="false" outlineLevel="0" collapsed="false">
      <c r="A32" s="0" t="n">
        <v>30</v>
      </c>
      <c r="B32" s="0" t="s">
        <v>204</v>
      </c>
      <c r="C32" s="1" t="n">
        <v>5643605.46</v>
      </c>
      <c r="D32" s="1" t="n">
        <v>0</v>
      </c>
      <c r="E32" s="1" t="n">
        <v>5430491.26</v>
      </c>
      <c r="F32" s="1" t="n">
        <v>378160.46</v>
      </c>
      <c r="G32" s="1" t="n">
        <v>0</v>
      </c>
      <c r="H32" s="1" t="n">
        <v>9559.59</v>
      </c>
      <c r="I32" s="1" t="n">
        <v>96.22</v>
      </c>
      <c r="J32" s="1" t="n">
        <v>6.53</v>
      </c>
      <c r="K32" s="1" t="n">
        <v>-2.76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1" t="n">
        <v>6527460.61</v>
      </c>
      <c r="D33" s="1" t="n">
        <v>0</v>
      </c>
      <c r="E33" s="1" t="n">
        <v>4980586.56</v>
      </c>
      <c r="F33" s="1" t="n">
        <v>1538460.26</v>
      </c>
      <c r="G33" s="1" t="n">
        <v>0</v>
      </c>
      <c r="H33" s="1" t="n">
        <v>0</v>
      </c>
      <c r="I33" s="1" t="n">
        <v>76.3</v>
      </c>
      <c r="J33" s="1" t="n">
        <v>23.57</v>
      </c>
      <c r="K33" s="1" t="n">
        <v>0.13</v>
      </c>
    </row>
    <row r="34" customFormat="false" ht="15" hidden="false" customHeight="false" outlineLevel="0" collapsed="false">
      <c r="A34" s="0" t="n">
        <v>33</v>
      </c>
      <c r="B34" s="0" t="s">
        <v>34</v>
      </c>
      <c r="C34" s="1" t="n">
        <v>2178633.33</v>
      </c>
      <c r="D34" s="1" t="n">
        <v>0</v>
      </c>
      <c r="E34" s="1" t="n">
        <v>1811598.18</v>
      </c>
      <c r="F34" s="1" t="n">
        <v>415184.19</v>
      </c>
      <c r="G34" s="1" t="n">
        <v>0</v>
      </c>
      <c r="H34" s="1" t="n">
        <v>38529.06</v>
      </c>
      <c r="I34" s="1" t="n">
        <v>83.15</v>
      </c>
      <c r="J34" s="1" t="n">
        <v>17.29</v>
      </c>
      <c r="K34" s="1" t="n">
        <v>-0.44</v>
      </c>
    </row>
    <row r="35" customFormat="false" ht="15" hidden="false" customHeight="false" outlineLevel="0" collapsed="false">
      <c r="A35" s="0" t="n">
        <v>34</v>
      </c>
      <c r="B35" s="0" t="s">
        <v>35</v>
      </c>
      <c r="C35" s="1" t="n">
        <v>11745892.8</v>
      </c>
      <c r="D35" s="1" t="n">
        <v>0</v>
      </c>
      <c r="E35" s="1" t="n">
        <v>8697739.64</v>
      </c>
      <c r="F35" s="1" t="n">
        <v>2823959.69</v>
      </c>
      <c r="G35" s="1" t="n">
        <v>0</v>
      </c>
      <c r="H35" s="1" t="n">
        <v>20771</v>
      </c>
      <c r="I35" s="1" t="n">
        <v>74.05</v>
      </c>
      <c r="J35" s="1" t="n">
        <v>23.87</v>
      </c>
      <c r="K35" s="1" t="n">
        <v>2.09</v>
      </c>
    </row>
    <row r="36" customFormat="false" ht="15" hidden="false" customHeight="false" outlineLevel="0" collapsed="false">
      <c r="A36" s="0" t="n">
        <v>35</v>
      </c>
      <c r="B36" s="0" t="s">
        <v>36</v>
      </c>
      <c r="C36" s="1" t="n">
        <v>3345830.84</v>
      </c>
      <c r="D36" s="1" t="n">
        <v>0</v>
      </c>
      <c r="E36" s="1" t="n">
        <v>2370502.44</v>
      </c>
      <c r="F36" s="1" t="n">
        <v>799947.32</v>
      </c>
      <c r="G36" s="1" t="n">
        <v>25572.14</v>
      </c>
      <c r="H36" s="1" t="n">
        <v>9010.55</v>
      </c>
      <c r="I36" s="1" t="n">
        <v>70.09</v>
      </c>
      <c r="J36" s="1" t="n">
        <v>23.64</v>
      </c>
      <c r="K36" s="1" t="n">
        <v>6.28</v>
      </c>
    </row>
    <row r="37" customFormat="false" ht="15" hidden="false" customHeight="false" outlineLevel="0" collapsed="false">
      <c r="A37" s="0" t="n">
        <v>389</v>
      </c>
      <c r="B37" s="0" t="s">
        <v>205</v>
      </c>
      <c r="C37" s="1" t="n">
        <v>1109149.53</v>
      </c>
      <c r="D37" s="1" t="n">
        <v>0</v>
      </c>
      <c r="E37" s="1" t="n">
        <v>989536.47</v>
      </c>
      <c r="F37" s="1" t="n">
        <v>143578.07</v>
      </c>
      <c r="G37" s="1" t="n">
        <v>0</v>
      </c>
      <c r="H37" s="1" t="n">
        <v>16860.67</v>
      </c>
      <c r="I37" s="1" t="n">
        <v>89.22</v>
      </c>
      <c r="J37" s="1" t="n">
        <v>11.42</v>
      </c>
      <c r="K37" s="1" t="n">
        <v>-0.64</v>
      </c>
    </row>
    <row r="38" customFormat="false" ht="15" hidden="false" customHeight="false" outlineLevel="0" collapsed="false">
      <c r="A38" s="0" t="n">
        <v>36</v>
      </c>
      <c r="B38" s="0" t="s">
        <v>206</v>
      </c>
      <c r="C38" s="1" t="n">
        <v>850360.06</v>
      </c>
      <c r="D38" s="1" t="n">
        <v>0</v>
      </c>
      <c r="E38" s="1" t="n">
        <v>668769.09</v>
      </c>
      <c r="F38" s="1" t="n">
        <v>236589.35</v>
      </c>
      <c r="G38" s="1" t="n">
        <v>0</v>
      </c>
      <c r="H38" s="1" t="n">
        <v>51900.05</v>
      </c>
      <c r="I38" s="1" t="n">
        <v>78.65</v>
      </c>
      <c r="J38" s="1" t="n">
        <v>21.72</v>
      </c>
      <c r="K38" s="1" t="n">
        <v>-0.36</v>
      </c>
    </row>
    <row r="39" customFormat="false" ht="15" hidden="false" customHeight="false" outlineLevel="0" collapsed="false">
      <c r="A39" s="0" t="n">
        <v>37</v>
      </c>
      <c r="B39" s="0" t="s">
        <v>37</v>
      </c>
      <c r="C39" s="1" t="n">
        <v>2143722.54</v>
      </c>
      <c r="D39" s="1" t="n">
        <v>0</v>
      </c>
      <c r="E39" s="1" t="n">
        <v>1261809.09</v>
      </c>
      <c r="F39" s="1" t="n">
        <v>686839.69</v>
      </c>
      <c r="G39" s="1" t="n">
        <v>0</v>
      </c>
      <c r="H39" s="1" t="n">
        <v>0</v>
      </c>
      <c r="I39" s="1" t="n">
        <v>58.86</v>
      </c>
      <c r="J39" s="1" t="n">
        <v>32.04</v>
      </c>
      <c r="K39" s="1" t="n">
        <v>9.1</v>
      </c>
    </row>
    <row r="40" customFormat="false" ht="15" hidden="false" customHeight="false" outlineLevel="0" collapsed="false">
      <c r="A40" s="0" t="n">
        <v>38</v>
      </c>
      <c r="B40" s="0" t="s">
        <v>38</v>
      </c>
      <c r="C40" s="1" t="n">
        <v>3194026.32</v>
      </c>
      <c r="D40" s="1" t="n">
        <v>0</v>
      </c>
      <c r="E40" s="1" t="n">
        <v>2247654.9</v>
      </c>
      <c r="F40" s="1" t="n">
        <v>916766.51</v>
      </c>
      <c r="G40" s="1" t="n">
        <v>0</v>
      </c>
      <c r="H40" s="1" t="n">
        <v>0</v>
      </c>
      <c r="I40" s="1" t="n">
        <v>70.37</v>
      </c>
      <c r="J40" s="1" t="n">
        <v>28.7</v>
      </c>
      <c r="K40" s="1" t="n">
        <v>0.93</v>
      </c>
    </row>
    <row r="41" customFormat="false" ht="15" hidden="false" customHeight="false" outlineLevel="0" collapsed="false">
      <c r="A41" s="0" t="n">
        <v>289</v>
      </c>
      <c r="B41" s="0" t="s">
        <v>207</v>
      </c>
      <c r="C41" s="1" t="n">
        <v>871848.19</v>
      </c>
      <c r="D41" s="1" t="n">
        <v>0</v>
      </c>
      <c r="E41" s="1" t="n">
        <v>727962.28</v>
      </c>
      <c r="F41" s="1" t="n">
        <v>135591.52</v>
      </c>
      <c r="G41" s="1" t="n">
        <v>5583.67</v>
      </c>
      <c r="H41" s="1" t="n">
        <v>8573.85</v>
      </c>
      <c r="I41" s="1" t="n">
        <v>82.86</v>
      </c>
      <c r="J41" s="1" t="n">
        <v>14.57</v>
      </c>
      <c r="K41" s="1" t="n">
        <v>2.58</v>
      </c>
    </row>
    <row r="42" customFormat="false" ht="15" hidden="false" customHeight="false" outlineLevel="0" collapsed="false">
      <c r="A42" s="0" t="n">
        <v>281</v>
      </c>
      <c r="B42" s="0" t="s">
        <v>208</v>
      </c>
      <c r="C42" s="1" t="n">
        <v>1337116.69</v>
      </c>
      <c r="D42" s="1" t="n">
        <v>0</v>
      </c>
      <c r="E42" s="1" t="n">
        <v>1104159.03</v>
      </c>
      <c r="F42" s="1" t="n">
        <v>310144.5</v>
      </c>
      <c r="G42" s="1" t="n">
        <v>22810.23</v>
      </c>
      <c r="H42" s="1" t="n">
        <v>0</v>
      </c>
      <c r="I42" s="1" t="n">
        <v>80.87</v>
      </c>
      <c r="J42" s="1" t="n">
        <v>23.2</v>
      </c>
      <c r="K42" s="1" t="n">
        <v>-4.07</v>
      </c>
    </row>
    <row r="43" customFormat="false" ht="15" hidden="false" customHeight="false" outlineLevel="0" collapsed="false">
      <c r="A43" s="0" t="n">
        <v>39</v>
      </c>
      <c r="B43" s="0" t="s">
        <v>209</v>
      </c>
      <c r="C43" s="1" t="n">
        <v>3148702.6</v>
      </c>
      <c r="D43" s="1" t="n">
        <v>0</v>
      </c>
      <c r="E43" s="1" t="n">
        <v>3041574.81</v>
      </c>
      <c r="F43" s="1" t="n">
        <v>533819.1</v>
      </c>
      <c r="G43" s="1" t="n">
        <v>0</v>
      </c>
      <c r="H43" s="1" t="n">
        <v>103948.43</v>
      </c>
      <c r="I43" s="1" t="n">
        <v>96.6</v>
      </c>
      <c r="J43" s="1" t="n">
        <v>13.65</v>
      </c>
      <c r="K43" s="1" t="n">
        <v>-10.25</v>
      </c>
    </row>
    <row r="44" customFormat="false" ht="15" hidden="false" customHeight="false" outlineLevel="0" collapsed="false">
      <c r="A44" s="0" t="n">
        <v>40</v>
      </c>
      <c r="B44" s="0" t="s">
        <v>39</v>
      </c>
      <c r="C44" s="1" t="n">
        <v>3771295.58</v>
      </c>
      <c r="D44" s="1" t="n">
        <v>0</v>
      </c>
      <c r="E44" s="1" t="n">
        <v>2912266.48</v>
      </c>
      <c r="F44" s="1" t="n">
        <v>928083.35</v>
      </c>
      <c r="G44" s="1" t="n">
        <v>0</v>
      </c>
      <c r="H44" s="1" t="n">
        <v>42192.96</v>
      </c>
      <c r="I44" s="1" t="n">
        <v>77.22</v>
      </c>
      <c r="J44" s="1" t="n">
        <v>23.49</v>
      </c>
      <c r="K44" s="1" t="n">
        <v>-0.71</v>
      </c>
    </row>
    <row r="45" customFormat="false" ht="15" hidden="false" customHeight="false" outlineLevel="0" collapsed="false">
      <c r="A45" s="0" t="n">
        <v>41</v>
      </c>
      <c r="B45" s="0" t="s">
        <v>40</v>
      </c>
      <c r="C45" s="1" t="n">
        <v>5469629.28</v>
      </c>
      <c r="D45" s="1" t="n">
        <v>0</v>
      </c>
      <c r="E45" s="1" t="n">
        <v>4769256.75</v>
      </c>
      <c r="F45" s="1" t="n">
        <v>692141.05</v>
      </c>
      <c r="G45" s="1" t="n">
        <v>0</v>
      </c>
      <c r="H45" s="1" t="n">
        <v>0</v>
      </c>
      <c r="I45" s="1" t="n">
        <v>87.2</v>
      </c>
      <c r="J45" s="1" t="n">
        <v>12.65</v>
      </c>
      <c r="K45" s="1" t="n">
        <v>0.15</v>
      </c>
    </row>
    <row r="46" customFormat="false" ht="15" hidden="false" customHeight="false" outlineLevel="0" collapsed="false">
      <c r="A46" s="0" t="n">
        <v>42</v>
      </c>
      <c r="B46" s="0" t="s">
        <v>41</v>
      </c>
      <c r="C46" s="1" t="n">
        <v>302929.71</v>
      </c>
      <c r="D46" s="1" t="n">
        <v>0</v>
      </c>
      <c r="E46" s="1" t="n">
        <v>226731.4</v>
      </c>
      <c r="F46" s="1" t="n">
        <v>75229.2</v>
      </c>
      <c r="G46" s="1" t="n">
        <v>0</v>
      </c>
      <c r="H46" s="1" t="n">
        <v>0</v>
      </c>
      <c r="I46" s="1" t="n">
        <v>74.85</v>
      </c>
      <c r="J46" s="1" t="n">
        <v>24.83</v>
      </c>
      <c r="K46" s="1" t="n">
        <v>0.32</v>
      </c>
    </row>
    <row r="47" customFormat="false" ht="15" hidden="false" customHeight="false" outlineLevel="0" collapsed="false">
      <c r="A47" s="0" t="n">
        <v>43</v>
      </c>
      <c r="B47" s="0" t="s">
        <v>42</v>
      </c>
      <c r="C47" s="1" t="n">
        <v>5237661.17</v>
      </c>
      <c r="D47" s="1" t="n">
        <v>0</v>
      </c>
      <c r="E47" s="1" t="n">
        <v>3027838.77</v>
      </c>
      <c r="F47" s="1" t="n">
        <v>2275974.61</v>
      </c>
      <c r="G47" s="1" t="n">
        <v>0</v>
      </c>
      <c r="H47" s="1" t="n">
        <v>179815.03</v>
      </c>
      <c r="I47" s="1" t="n">
        <v>57.81</v>
      </c>
      <c r="J47" s="1" t="n">
        <v>40.02</v>
      </c>
      <c r="K47" s="1" t="n">
        <v>2.17</v>
      </c>
    </row>
    <row r="48" customFormat="false" ht="15" hidden="false" customHeight="false" outlineLevel="0" collapsed="false">
      <c r="A48" s="0" t="n">
        <v>44</v>
      </c>
      <c r="B48" s="0" t="s">
        <v>43</v>
      </c>
      <c r="C48" s="1" t="n">
        <v>4860001.12</v>
      </c>
      <c r="D48" s="1" t="n">
        <v>0</v>
      </c>
      <c r="E48" s="1" t="n">
        <v>4788277.94</v>
      </c>
      <c r="F48" s="1" t="n">
        <v>171483.2</v>
      </c>
      <c r="G48" s="1" t="n">
        <v>181191.78</v>
      </c>
      <c r="H48" s="1" t="n">
        <v>283.2</v>
      </c>
      <c r="I48" s="1" t="n">
        <v>94.8</v>
      </c>
      <c r="J48" s="1" t="n">
        <v>3.52</v>
      </c>
      <c r="K48" s="1" t="n">
        <v>1.68</v>
      </c>
    </row>
    <row r="49" customFormat="false" ht="15" hidden="false" customHeight="false" outlineLevel="0" collapsed="false">
      <c r="A49" s="0" t="n">
        <v>45</v>
      </c>
      <c r="B49" s="0" t="s">
        <v>44</v>
      </c>
      <c r="C49" s="1" t="n">
        <v>31508691.9</v>
      </c>
      <c r="D49" s="1" t="n">
        <v>0</v>
      </c>
      <c r="E49" s="1" t="n">
        <v>24126511.31</v>
      </c>
      <c r="F49" s="1" t="n">
        <v>8562057.34</v>
      </c>
      <c r="G49" s="1" t="n">
        <v>1606275.72</v>
      </c>
      <c r="H49" s="1" t="n">
        <v>131233.68</v>
      </c>
      <c r="I49" s="1" t="n">
        <v>71.47</v>
      </c>
      <c r="J49" s="1" t="n">
        <v>26.76</v>
      </c>
      <c r="K49" s="1" t="n">
        <v>1.77</v>
      </c>
    </row>
    <row r="50" customFormat="false" ht="15" hidden="false" customHeight="false" outlineLevel="0" collapsed="false">
      <c r="A50" s="0" t="n">
        <v>297</v>
      </c>
      <c r="B50" s="0" t="s">
        <v>210</v>
      </c>
      <c r="C50" s="1" t="n">
        <v>1195483.89</v>
      </c>
      <c r="D50" s="1" t="n">
        <v>0</v>
      </c>
      <c r="E50" s="1" t="n">
        <v>1179600.87</v>
      </c>
      <c r="F50" s="1" t="n">
        <v>0</v>
      </c>
      <c r="G50" s="1" t="n">
        <v>0</v>
      </c>
      <c r="H50" s="1" t="n">
        <v>0</v>
      </c>
      <c r="I50" s="1" t="n">
        <v>98.67</v>
      </c>
      <c r="J50" s="1" t="n">
        <v>0</v>
      </c>
      <c r="K50" s="1" t="n">
        <v>1.33</v>
      </c>
    </row>
    <row r="51" customFormat="false" ht="15" hidden="false" customHeight="false" outlineLevel="0" collapsed="false">
      <c r="A51" s="0" t="n">
        <v>46</v>
      </c>
      <c r="B51" s="0" t="s">
        <v>45</v>
      </c>
      <c r="C51" s="1" t="n">
        <v>1739131.31</v>
      </c>
      <c r="D51" s="1" t="n">
        <v>0</v>
      </c>
      <c r="E51" s="1" t="n">
        <v>1628907.47</v>
      </c>
      <c r="F51" s="1" t="n">
        <v>136979.56</v>
      </c>
      <c r="G51" s="1" t="n">
        <v>22054.59</v>
      </c>
      <c r="H51" s="1" t="n">
        <v>0</v>
      </c>
      <c r="I51" s="1" t="n">
        <v>92.39</v>
      </c>
      <c r="J51" s="1" t="n">
        <v>7.88</v>
      </c>
      <c r="K51" s="1" t="n">
        <v>-0.27</v>
      </c>
    </row>
    <row r="52" customFormat="false" ht="15" hidden="false" customHeight="false" outlineLevel="0" collapsed="false">
      <c r="A52" s="0" t="n">
        <v>47</v>
      </c>
      <c r="B52" s="0" t="s">
        <v>211</v>
      </c>
      <c r="C52" s="1" t="n">
        <v>1863612.44</v>
      </c>
      <c r="D52" s="1" t="n">
        <v>0</v>
      </c>
      <c r="E52" s="1" t="n">
        <v>1624006.5</v>
      </c>
      <c r="F52" s="1" t="n">
        <v>238604.86</v>
      </c>
      <c r="G52" s="1" t="n">
        <v>76619.05</v>
      </c>
      <c r="H52" s="1" t="n">
        <v>29558.84</v>
      </c>
      <c r="I52" s="1" t="n">
        <v>83.03</v>
      </c>
      <c r="J52" s="1" t="n">
        <v>11.22</v>
      </c>
      <c r="K52" s="1" t="n">
        <v>5.75</v>
      </c>
    </row>
    <row r="53" customFormat="false" ht="15" hidden="false" customHeight="false" outlineLevel="0" collapsed="false">
      <c r="A53" s="0" t="n">
        <v>48</v>
      </c>
      <c r="B53" s="0" t="s">
        <v>212</v>
      </c>
      <c r="C53" s="1" t="n">
        <v>3581005.81</v>
      </c>
      <c r="D53" s="1" t="n">
        <v>0</v>
      </c>
      <c r="E53" s="1" t="n">
        <v>2994259.06</v>
      </c>
      <c r="F53" s="1" t="n">
        <v>684172.1</v>
      </c>
      <c r="G53" s="1" t="n">
        <v>5333.97</v>
      </c>
      <c r="H53" s="1" t="n">
        <v>37583.8</v>
      </c>
      <c r="I53" s="1" t="n">
        <v>83.47</v>
      </c>
      <c r="J53" s="1" t="n">
        <v>18.06</v>
      </c>
      <c r="K53" s="1" t="n">
        <v>-1.52</v>
      </c>
    </row>
    <row r="54" customFormat="false" ht="15" hidden="false" customHeight="false" outlineLevel="0" collapsed="false">
      <c r="A54" s="0" t="n">
        <v>49</v>
      </c>
      <c r="B54" s="0" t="s">
        <v>46</v>
      </c>
      <c r="C54" s="1" t="n">
        <v>3278351.5</v>
      </c>
      <c r="D54" s="1" t="n">
        <v>0</v>
      </c>
      <c r="E54" s="1" t="n">
        <v>2811636.14</v>
      </c>
      <c r="F54" s="1" t="n">
        <v>573049.72</v>
      </c>
      <c r="G54" s="1" t="n">
        <v>14739.22</v>
      </c>
      <c r="H54" s="1" t="n">
        <v>202188.68</v>
      </c>
      <c r="I54" s="1" t="n">
        <v>85.31</v>
      </c>
      <c r="J54" s="1" t="n">
        <v>11.31</v>
      </c>
      <c r="K54" s="1" t="n">
        <v>3.37</v>
      </c>
    </row>
    <row r="55" customFormat="false" ht="15" hidden="false" customHeight="false" outlineLevel="0" collapsed="false">
      <c r="A55" s="0" t="n">
        <v>512</v>
      </c>
      <c r="B55" s="0" t="s">
        <v>213</v>
      </c>
      <c r="C55" s="1" t="n">
        <v>4090460.15</v>
      </c>
      <c r="D55" s="1" t="n">
        <v>0</v>
      </c>
      <c r="E55" s="1" t="n">
        <v>2776750.56</v>
      </c>
      <c r="F55" s="1" t="n">
        <v>1354894.69</v>
      </c>
      <c r="G55" s="1" t="n">
        <v>35122.29</v>
      </c>
      <c r="H55" s="1" t="n">
        <v>15123.3</v>
      </c>
      <c r="I55" s="1" t="n">
        <v>67.02</v>
      </c>
      <c r="J55" s="1" t="n">
        <v>32.75</v>
      </c>
      <c r="K55" s="1" t="n">
        <v>0.22</v>
      </c>
    </row>
    <row r="56" customFormat="false" ht="15" hidden="false" customHeight="false" outlineLevel="0" collapsed="false">
      <c r="A56" s="0" t="n">
        <v>50</v>
      </c>
      <c r="B56" s="0" t="s">
        <v>47</v>
      </c>
      <c r="C56" s="1" t="n">
        <v>11255689.07</v>
      </c>
      <c r="D56" s="1" t="n">
        <v>0</v>
      </c>
      <c r="E56" s="1" t="n">
        <v>9324002.17</v>
      </c>
      <c r="F56" s="1" t="n">
        <v>2712498.87</v>
      </c>
      <c r="G56" s="1" t="n">
        <v>1039405.79</v>
      </c>
      <c r="H56" s="1" t="n">
        <v>190594.21</v>
      </c>
      <c r="I56" s="1" t="n">
        <v>73.6</v>
      </c>
      <c r="J56" s="1" t="n">
        <v>22.41</v>
      </c>
      <c r="K56" s="1" t="n">
        <v>3.99</v>
      </c>
    </row>
    <row r="57" customFormat="false" ht="15" hidden="false" customHeight="false" outlineLevel="0" collapsed="false">
      <c r="A57" s="0" t="n">
        <v>51</v>
      </c>
      <c r="B57" s="0" t="s">
        <v>214</v>
      </c>
      <c r="C57" s="1" t="n">
        <v>1966166.91</v>
      </c>
      <c r="D57" s="1" t="n">
        <v>0</v>
      </c>
      <c r="E57" s="1" t="n">
        <v>1383311.69</v>
      </c>
      <c r="F57" s="1" t="n">
        <v>652468.67</v>
      </c>
      <c r="G57" s="1" t="n">
        <v>90948.45</v>
      </c>
      <c r="H57" s="1" t="n">
        <v>53093.33</v>
      </c>
      <c r="I57" s="1" t="n">
        <v>65.73</v>
      </c>
      <c r="J57" s="1" t="n">
        <v>30.48</v>
      </c>
      <c r="K57" s="1" t="n">
        <v>3.79</v>
      </c>
    </row>
    <row r="58" customFormat="false" ht="15" hidden="false" customHeight="false" outlineLevel="0" collapsed="false">
      <c r="A58" s="0" t="n">
        <v>52</v>
      </c>
      <c r="B58" s="0" t="s">
        <v>48</v>
      </c>
      <c r="C58" s="1" t="n">
        <v>2997268.72</v>
      </c>
      <c r="D58" s="1" t="n">
        <v>0</v>
      </c>
      <c r="E58" s="1" t="n">
        <v>2037223.37</v>
      </c>
      <c r="F58" s="1" t="n">
        <v>305160.34</v>
      </c>
      <c r="G58" s="1" t="n">
        <v>0</v>
      </c>
      <c r="H58" s="1" t="n">
        <v>0</v>
      </c>
      <c r="I58" s="1" t="n">
        <v>67.97</v>
      </c>
      <c r="J58" s="1" t="n">
        <v>10.18</v>
      </c>
      <c r="K58" s="1" t="n">
        <v>21.85</v>
      </c>
    </row>
    <row r="59" customFormat="false" ht="15" hidden="false" customHeight="false" outlineLevel="0" collapsed="false">
      <c r="A59" s="0" t="n">
        <v>293</v>
      </c>
      <c r="B59" s="0" t="s">
        <v>49</v>
      </c>
      <c r="C59" s="1" t="n">
        <v>1420777.64</v>
      </c>
      <c r="D59" s="1" t="n">
        <v>0</v>
      </c>
      <c r="E59" s="1" t="n">
        <v>1429212.96</v>
      </c>
      <c r="F59" s="1" t="n">
        <v>1360</v>
      </c>
      <c r="G59" s="1" t="n">
        <v>0</v>
      </c>
      <c r="H59" s="1" t="n">
        <v>0</v>
      </c>
      <c r="I59" s="1" t="n">
        <v>100.59</v>
      </c>
      <c r="J59" s="1" t="n">
        <v>0.1</v>
      </c>
      <c r="K59" s="1" t="n">
        <v>-0.69</v>
      </c>
    </row>
    <row r="60" customFormat="false" ht="15" hidden="false" customHeight="false" outlineLevel="0" collapsed="false">
      <c r="A60" s="0" t="n">
        <v>53</v>
      </c>
      <c r="B60" s="0" t="s">
        <v>50</v>
      </c>
      <c r="C60" s="1" t="n">
        <v>25397571.52</v>
      </c>
      <c r="D60" s="1" t="n">
        <v>0</v>
      </c>
      <c r="E60" s="1" t="n">
        <v>27960747.73</v>
      </c>
      <c r="F60" s="1" t="n">
        <v>4908.45</v>
      </c>
      <c r="G60" s="1" t="n">
        <v>0</v>
      </c>
      <c r="H60" s="1" t="n">
        <v>0</v>
      </c>
      <c r="I60" s="1" t="n">
        <v>110.09</v>
      </c>
      <c r="J60" s="1" t="n">
        <v>0.02</v>
      </c>
      <c r="K60" s="1" t="n">
        <v>-10.11</v>
      </c>
    </row>
    <row r="61" customFormat="false" ht="15" hidden="false" customHeight="false" outlineLevel="0" collapsed="false">
      <c r="A61" s="0" t="n">
        <v>58</v>
      </c>
      <c r="B61" s="0" t="s">
        <v>51</v>
      </c>
      <c r="C61" s="1" t="n">
        <v>1820445.91</v>
      </c>
      <c r="D61" s="1" t="n">
        <v>0</v>
      </c>
      <c r="E61" s="1" t="n">
        <v>1677878.31</v>
      </c>
      <c r="F61" s="1" t="n">
        <v>395513.12</v>
      </c>
      <c r="G61" s="1" t="n">
        <v>111164.85</v>
      </c>
      <c r="H61" s="1" t="n">
        <v>24339.37</v>
      </c>
      <c r="I61" s="1" t="n">
        <v>86.06</v>
      </c>
      <c r="J61" s="1" t="n">
        <v>20.39</v>
      </c>
      <c r="K61" s="1" t="n">
        <v>-6.45</v>
      </c>
    </row>
    <row r="62" customFormat="false" ht="15" hidden="false" customHeight="false" outlineLevel="0" collapsed="false">
      <c r="A62" s="0" t="n">
        <v>59</v>
      </c>
      <c r="B62" s="0" t="s">
        <v>52</v>
      </c>
      <c r="C62" s="1" t="n">
        <v>5124672.39</v>
      </c>
      <c r="D62" s="1" t="n">
        <v>0</v>
      </c>
      <c r="E62" s="1" t="n">
        <v>4638821.14</v>
      </c>
      <c r="F62" s="1" t="n">
        <v>477981.84</v>
      </c>
      <c r="G62" s="1" t="n">
        <v>0</v>
      </c>
      <c r="H62" s="1" t="n">
        <v>0</v>
      </c>
      <c r="I62" s="1" t="n">
        <v>90.52</v>
      </c>
      <c r="J62" s="1" t="n">
        <v>9.33</v>
      </c>
      <c r="K62" s="1" t="n">
        <v>0.15</v>
      </c>
    </row>
    <row r="63" customFormat="false" ht="15" hidden="false" customHeight="false" outlineLevel="0" collapsed="false">
      <c r="A63" s="0" t="n">
        <v>60</v>
      </c>
      <c r="B63" s="0" t="s">
        <v>53</v>
      </c>
      <c r="C63" s="1" t="n">
        <v>4953749.71</v>
      </c>
      <c r="D63" s="1" t="n">
        <v>0</v>
      </c>
      <c r="E63" s="1" t="n">
        <v>4107957.12</v>
      </c>
      <c r="F63" s="1" t="n">
        <v>757588.9</v>
      </c>
      <c r="G63" s="1" t="n">
        <v>0</v>
      </c>
      <c r="H63" s="1" t="n">
        <v>189164.19</v>
      </c>
      <c r="I63" s="1" t="n">
        <v>82.93</v>
      </c>
      <c r="J63" s="1" t="n">
        <v>11.47</v>
      </c>
      <c r="K63" s="1" t="n">
        <v>5.6</v>
      </c>
    </row>
    <row r="64" customFormat="false" ht="15" hidden="false" customHeight="false" outlineLevel="0" collapsed="false">
      <c r="A64" s="0" t="n">
        <v>61</v>
      </c>
      <c r="B64" s="0" t="s">
        <v>215</v>
      </c>
      <c r="C64" s="1" t="n">
        <v>2179886.64</v>
      </c>
      <c r="D64" s="1" t="n">
        <v>0</v>
      </c>
      <c r="E64" s="1" t="n">
        <v>1804749.9</v>
      </c>
      <c r="F64" s="1" t="n">
        <v>390066.05</v>
      </c>
      <c r="G64" s="1" t="n">
        <v>0</v>
      </c>
      <c r="H64" s="1" t="n">
        <v>30197.52</v>
      </c>
      <c r="I64" s="1" t="n">
        <v>82.79</v>
      </c>
      <c r="J64" s="1" t="n">
        <v>16.51</v>
      </c>
      <c r="K64" s="1" t="n">
        <v>0.7</v>
      </c>
    </row>
    <row r="65" customFormat="false" ht="15" hidden="false" customHeight="false" outlineLevel="0" collapsed="false">
      <c r="A65" s="0" t="n">
        <v>291</v>
      </c>
      <c r="B65" s="0" t="s">
        <v>54</v>
      </c>
      <c r="C65" s="1" t="n">
        <v>6776147.45</v>
      </c>
      <c r="D65" s="1" t="n">
        <v>0</v>
      </c>
      <c r="E65" s="1" t="n">
        <v>4319500.86</v>
      </c>
      <c r="F65" s="1" t="n">
        <v>2462178.31</v>
      </c>
      <c r="G65" s="1" t="n">
        <v>0</v>
      </c>
      <c r="H65" s="1" t="n">
        <v>0</v>
      </c>
      <c r="I65" s="1" t="n">
        <v>63.75</v>
      </c>
      <c r="J65" s="1" t="n">
        <v>36.34</v>
      </c>
      <c r="K65" s="1" t="n">
        <v>-0.08</v>
      </c>
    </row>
    <row r="66" customFormat="false" ht="15" hidden="false" customHeight="false" outlineLevel="0" collapsed="false">
      <c r="A66" s="0" t="n">
        <v>283</v>
      </c>
      <c r="B66" s="0" t="s">
        <v>55</v>
      </c>
      <c r="C66" s="1" t="n">
        <v>34544574.43</v>
      </c>
      <c r="D66" s="1" t="n">
        <v>0</v>
      </c>
      <c r="E66" s="1" t="n">
        <v>26784172.44</v>
      </c>
      <c r="F66" s="1" t="n">
        <v>6554305.54</v>
      </c>
      <c r="G66" s="1" t="n">
        <v>499488.83</v>
      </c>
      <c r="H66" s="1" t="n">
        <v>116996.81</v>
      </c>
      <c r="I66" s="1" t="n">
        <v>76.09</v>
      </c>
      <c r="J66" s="1" t="n">
        <v>18.63</v>
      </c>
      <c r="K66" s="1" t="n">
        <v>5.28</v>
      </c>
    </row>
    <row r="67" customFormat="false" ht="15" hidden="false" customHeight="false" outlineLevel="0" collapsed="false">
      <c r="A67" s="0" t="n">
        <v>275</v>
      </c>
      <c r="B67" s="0" t="s">
        <v>56</v>
      </c>
      <c r="C67" s="1" t="n">
        <v>11344090.14</v>
      </c>
      <c r="D67" s="1" t="n">
        <v>0</v>
      </c>
      <c r="E67" s="1" t="n">
        <v>8118178.92</v>
      </c>
      <c r="F67" s="1" t="n">
        <v>3360175.42</v>
      </c>
      <c r="G67" s="1" t="n">
        <v>0</v>
      </c>
      <c r="H67" s="1" t="n">
        <v>36590.82</v>
      </c>
      <c r="I67" s="1" t="n">
        <v>71.56</v>
      </c>
      <c r="J67" s="1" t="n">
        <v>29.3</v>
      </c>
      <c r="K67" s="1" t="n">
        <v>-0.86</v>
      </c>
    </row>
    <row r="68" customFormat="false" ht="15" hidden="false" customHeight="false" outlineLevel="0" collapsed="false">
      <c r="A68" s="0" t="n">
        <v>62</v>
      </c>
      <c r="B68" s="0" t="s">
        <v>216</v>
      </c>
      <c r="C68" s="1" t="n">
        <v>1607355.66</v>
      </c>
      <c r="D68" s="1" t="n">
        <v>0</v>
      </c>
      <c r="E68" s="1" t="n">
        <v>1207483.2</v>
      </c>
      <c r="F68" s="1" t="n">
        <v>467702.52</v>
      </c>
      <c r="G68" s="1" t="n">
        <v>24772.79</v>
      </c>
      <c r="H68" s="1" t="n">
        <v>47108.12</v>
      </c>
      <c r="I68" s="1" t="n">
        <v>73.58</v>
      </c>
      <c r="J68" s="1" t="n">
        <v>26.17</v>
      </c>
      <c r="K68" s="1" t="n">
        <v>0.25</v>
      </c>
    </row>
    <row r="69" customFormat="false" ht="15" hidden="false" customHeight="false" outlineLevel="0" collapsed="false">
      <c r="A69" s="0" t="n">
        <v>63</v>
      </c>
      <c r="B69" s="0" t="s">
        <v>57</v>
      </c>
      <c r="C69" s="1" t="n">
        <v>781192.49</v>
      </c>
      <c r="D69" s="1" t="n">
        <v>0</v>
      </c>
      <c r="E69" s="1" t="n">
        <v>614547.29</v>
      </c>
      <c r="F69" s="1" t="n">
        <v>134626.48</v>
      </c>
      <c r="G69" s="1" t="n">
        <v>33817.32</v>
      </c>
      <c r="H69" s="1" t="n">
        <v>0</v>
      </c>
      <c r="I69" s="1" t="n">
        <v>74.34</v>
      </c>
      <c r="J69" s="1" t="n">
        <v>17.23</v>
      </c>
      <c r="K69" s="1" t="n">
        <v>8.43</v>
      </c>
    </row>
    <row r="70" customFormat="false" ht="15" hidden="false" customHeight="false" outlineLevel="0" collapsed="false">
      <c r="A70" s="0" t="n">
        <v>64</v>
      </c>
      <c r="B70" s="0" t="s">
        <v>217</v>
      </c>
      <c r="C70" s="1" t="n">
        <v>3279563.9</v>
      </c>
      <c r="D70" s="1" t="n">
        <v>0</v>
      </c>
      <c r="E70" s="1" t="n">
        <v>3053146.99</v>
      </c>
      <c r="F70" s="1" t="n">
        <v>424170.73</v>
      </c>
      <c r="G70" s="1" t="n">
        <v>60590.49</v>
      </c>
      <c r="H70" s="1" t="n">
        <v>0</v>
      </c>
      <c r="I70" s="1" t="n">
        <v>91.25</v>
      </c>
      <c r="J70" s="1" t="n">
        <v>12.93</v>
      </c>
      <c r="K70" s="1" t="n">
        <v>-4.18</v>
      </c>
    </row>
    <row r="71" customFormat="false" ht="15" hidden="false" customHeight="false" outlineLevel="0" collapsed="false">
      <c r="A71" s="0" t="n">
        <v>65</v>
      </c>
      <c r="B71" s="0" t="s">
        <v>58</v>
      </c>
      <c r="C71" s="1" t="n">
        <v>3565030.96</v>
      </c>
      <c r="D71" s="1" t="n">
        <v>0</v>
      </c>
      <c r="E71" s="1" t="n">
        <v>2883792</v>
      </c>
      <c r="F71" s="1" t="n">
        <v>682441.01</v>
      </c>
      <c r="G71" s="1" t="n">
        <v>0</v>
      </c>
      <c r="H71" s="1" t="n">
        <v>0</v>
      </c>
      <c r="I71" s="1" t="n">
        <v>80.89</v>
      </c>
      <c r="J71" s="1" t="n">
        <v>19.14</v>
      </c>
      <c r="K71" s="1" t="n">
        <v>-0.03</v>
      </c>
    </row>
    <row r="72" customFormat="false" ht="15" hidden="false" customHeight="false" outlineLevel="0" collapsed="false">
      <c r="A72" s="0" t="n">
        <v>66</v>
      </c>
      <c r="B72" s="0" t="s">
        <v>59</v>
      </c>
      <c r="C72" s="1" t="n">
        <v>33387023.47</v>
      </c>
      <c r="D72" s="1" t="n">
        <v>0</v>
      </c>
      <c r="E72" s="1" t="n">
        <v>26718399.53</v>
      </c>
      <c r="F72" s="1" t="n">
        <v>7649433.12</v>
      </c>
      <c r="G72" s="1" t="n">
        <v>171102.97</v>
      </c>
      <c r="H72" s="1" t="n">
        <v>337137.13</v>
      </c>
      <c r="I72" s="1" t="n">
        <v>79.51</v>
      </c>
      <c r="J72" s="1" t="n">
        <v>21.9</v>
      </c>
      <c r="K72" s="1" t="n">
        <v>-1.42</v>
      </c>
    </row>
    <row r="73" customFormat="false" ht="15" hidden="false" customHeight="false" outlineLevel="0" collapsed="false">
      <c r="A73" s="0" t="n">
        <v>67</v>
      </c>
      <c r="B73" s="0" t="s">
        <v>218</v>
      </c>
      <c r="C73" s="1" t="n">
        <v>2088667.01</v>
      </c>
      <c r="D73" s="1" t="n">
        <v>0</v>
      </c>
      <c r="E73" s="1" t="n">
        <v>1695823.25</v>
      </c>
      <c r="F73" s="1" t="n">
        <v>556297.72</v>
      </c>
      <c r="G73" s="1" t="n">
        <v>0</v>
      </c>
      <c r="H73" s="1" t="n">
        <v>54490</v>
      </c>
      <c r="I73" s="1" t="n">
        <v>81.19</v>
      </c>
      <c r="J73" s="1" t="n">
        <v>24.03</v>
      </c>
      <c r="K73" s="1" t="n">
        <v>-5.22</v>
      </c>
    </row>
    <row r="74" customFormat="false" ht="15" hidden="false" customHeight="false" outlineLevel="0" collapsed="false">
      <c r="A74" s="0" t="n">
        <v>68</v>
      </c>
      <c r="B74" s="0" t="s">
        <v>219</v>
      </c>
      <c r="C74" s="1" t="n">
        <v>5804759.3</v>
      </c>
      <c r="D74" s="1" t="n">
        <v>0</v>
      </c>
      <c r="E74" s="1" t="n">
        <v>4029118.53</v>
      </c>
      <c r="F74" s="1" t="n">
        <v>614308.29</v>
      </c>
      <c r="G74" s="1" t="n">
        <v>0</v>
      </c>
      <c r="H74" s="1" t="n">
        <v>188937.52</v>
      </c>
      <c r="I74" s="1" t="n">
        <v>69.41</v>
      </c>
      <c r="J74" s="1" t="n">
        <v>7.33</v>
      </c>
      <c r="K74" s="1" t="n">
        <v>23.26</v>
      </c>
    </row>
    <row r="75" customFormat="false" ht="15" hidden="false" customHeight="false" outlineLevel="0" collapsed="false">
      <c r="A75" s="0" t="n">
        <v>69</v>
      </c>
      <c r="B75" s="0" t="s">
        <v>60</v>
      </c>
      <c r="C75" s="1" t="n">
        <v>673768.58</v>
      </c>
      <c r="D75" s="1" t="n">
        <v>0</v>
      </c>
      <c r="E75" s="1" t="n">
        <v>494368.74</v>
      </c>
      <c r="F75" s="1" t="n">
        <v>186530.63</v>
      </c>
      <c r="G75" s="1" t="n">
        <v>0</v>
      </c>
      <c r="H75" s="1" t="n">
        <v>0</v>
      </c>
      <c r="I75" s="1" t="n">
        <v>73.37</v>
      </c>
      <c r="J75" s="1" t="n">
        <v>27.68</v>
      </c>
      <c r="K75" s="1" t="n">
        <v>-1.06</v>
      </c>
    </row>
    <row r="76" customFormat="false" ht="15" hidden="false" customHeight="false" outlineLevel="0" collapsed="false">
      <c r="A76" s="0" t="n">
        <v>70</v>
      </c>
      <c r="B76" s="0" t="s">
        <v>61</v>
      </c>
      <c r="C76" s="1" t="n">
        <v>335029.34</v>
      </c>
      <c r="D76" s="1" t="n">
        <v>0</v>
      </c>
      <c r="E76" s="1" t="n">
        <v>335581.77</v>
      </c>
      <c r="F76" s="1" t="n">
        <v>7097.82</v>
      </c>
      <c r="G76" s="1" t="n">
        <v>0</v>
      </c>
      <c r="H76" s="1" t="n">
        <v>0</v>
      </c>
      <c r="I76" s="1" t="n">
        <v>100.16</v>
      </c>
      <c r="J76" s="1" t="n">
        <v>2.12</v>
      </c>
      <c r="K76" s="1" t="n">
        <v>-2.28</v>
      </c>
    </row>
    <row r="77" customFormat="false" ht="15" hidden="false" customHeight="false" outlineLevel="0" collapsed="false">
      <c r="A77" s="0" t="n">
        <v>71</v>
      </c>
      <c r="B77" s="0" t="s">
        <v>220</v>
      </c>
      <c r="C77" s="1" t="n">
        <v>1069745.67</v>
      </c>
      <c r="D77" s="1" t="n">
        <v>0</v>
      </c>
      <c r="E77" s="1" t="n">
        <v>823765.67</v>
      </c>
      <c r="F77" s="1" t="n">
        <v>260975.14</v>
      </c>
      <c r="G77" s="1" t="n">
        <v>0</v>
      </c>
      <c r="H77" s="1" t="n">
        <v>5900.77</v>
      </c>
      <c r="I77" s="1" t="n">
        <v>77.01</v>
      </c>
      <c r="J77" s="1" t="n">
        <v>23.84</v>
      </c>
      <c r="K77" s="1" t="n">
        <v>-0.85</v>
      </c>
    </row>
    <row r="78" customFormat="false" ht="15" hidden="false" customHeight="false" outlineLevel="0" collapsed="false">
      <c r="A78" s="0" t="n">
        <v>72</v>
      </c>
      <c r="B78" s="0" t="s">
        <v>62</v>
      </c>
      <c r="C78" s="1" t="n">
        <v>966440.55</v>
      </c>
      <c r="D78" s="1" t="n">
        <v>0</v>
      </c>
      <c r="E78" s="1" t="n">
        <v>874069.75</v>
      </c>
      <c r="F78" s="1" t="n">
        <v>125646.41</v>
      </c>
      <c r="G78" s="1" t="n">
        <v>0</v>
      </c>
      <c r="H78" s="1" t="n">
        <v>0</v>
      </c>
      <c r="I78" s="1" t="n">
        <v>90.44</v>
      </c>
      <c r="J78" s="1" t="n">
        <v>13</v>
      </c>
      <c r="K78" s="1" t="n">
        <v>-3.44</v>
      </c>
    </row>
    <row r="79" customFormat="false" ht="15" hidden="false" customHeight="false" outlineLevel="0" collapsed="false">
      <c r="A79" s="0" t="n">
        <v>73</v>
      </c>
      <c r="B79" s="0" t="s">
        <v>63</v>
      </c>
      <c r="C79" s="1" t="n">
        <v>622286.09</v>
      </c>
      <c r="D79" s="1" t="n">
        <v>0</v>
      </c>
      <c r="E79" s="1" t="n">
        <v>600175.95</v>
      </c>
      <c r="F79" s="1" t="n">
        <v>96012.52</v>
      </c>
      <c r="G79" s="1" t="n">
        <v>8341.19</v>
      </c>
      <c r="H79" s="1" t="n">
        <v>6418.41</v>
      </c>
      <c r="I79" s="1" t="n">
        <v>95.11</v>
      </c>
      <c r="J79" s="1" t="n">
        <v>14.4</v>
      </c>
      <c r="K79" s="1" t="n">
        <v>-9.5</v>
      </c>
    </row>
    <row r="80" customFormat="false" ht="15" hidden="false" customHeight="false" outlineLevel="0" collapsed="false">
      <c r="A80" s="0" t="n">
        <v>74</v>
      </c>
      <c r="B80" s="0" t="s">
        <v>64</v>
      </c>
      <c r="C80" s="1" t="n">
        <v>425851.6</v>
      </c>
      <c r="D80" s="1" t="n">
        <v>0</v>
      </c>
      <c r="E80" s="1" t="n">
        <v>300814.03</v>
      </c>
      <c r="F80" s="1" t="n">
        <v>84034.7</v>
      </c>
      <c r="G80" s="1" t="n">
        <v>0</v>
      </c>
      <c r="H80" s="1" t="n">
        <v>0</v>
      </c>
      <c r="I80" s="1" t="n">
        <v>70.64</v>
      </c>
      <c r="J80" s="1" t="n">
        <v>19.73</v>
      </c>
      <c r="K80" s="1" t="n">
        <v>9.63</v>
      </c>
    </row>
    <row r="81" customFormat="false" ht="15" hidden="false" customHeight="false" outlineLevel="0" collapsed="false">
      <c r="A81" s="0" t="n">
        <v>75</v>
      </c>
      <c r="B81" s="0" t="s">
        <v>65</v>
      </c>
      <c r="C81" s="1" t="n">
        <v>2548531.16</v>
      </c>
      <c r="D81" s="1" t="n">
        <v>0</v>
      </c>
      <c r="E81" s="1" t="n">
        <v>1544725.78</v>
      </c>
      <c r="F81" s="1" t="n">
        <v>1040982.7</v>
      </c>
      <c r="G81" s="1" t="n">
        <v>4685.25</v>
      </c>
      <c r="H81" s="1" t="n">
        <v>70243.94</v>
      </c>
      <c r="I81" s="1" t="n">
        <v>60.43</v>
      </c>
      <c r="J81" s="1" t="n">
        <v>38.09</v>
      </c>
      <c r="K81" s="1" t="n">
        <v>1.48</v>
      </c>
    </row>
    <row r="82" customFormat="false" ht="15" hidden="false" customHeight="false" outlineLevel="0" collapsed="false">
      <c r="A82" s="0" t="n">
        <v>76</v>
      </c>
      <c r="B82" s="0" t="s">
        <v>221</v>
      </c>
      <c r="C82" s="1" t="n">
        <v>2156750.26</v>
      </c>
      <c r="D82" s="1" t="n">
        <v>0</v>
      </c>
      <c r="E82" s="1" t="n">
        <v>2163511.12</v>
      </c>
      <c r="F82" s="1" t="n">
        <v>20000</v>
      </c>
      <c r="G82" s="1" t="n">
        <v>0</v>
      </c>
      <c r="H82" s="1" t="n">
        <v>20000</v>
      </c>
      <c r="I82" s="1" t="n">
        <v>100.31</v>
      </c>
      <c r="J82" s="1" t="n">
        <v>0</v>
      </c>
      <c r="K82" s="1" t="n">
        <v>-0.31</v>
      </c>
    </row>
    <row r="83" customFormat="false" ht="15" hidden="false" customHeight="false" outlineLevel="0" collapsed="false">
      <c r="A83" s="0" t="n">
        <v>77</v>
      </c>
      <c r="B83" s="0" t="s">
        <v>66</v>
      </c>
      <c r="C83" s="1" t="n">
        <v>2434886.5</v>
      </c>
      <c r="D83" s="1" t="n">
        <v>0</v>
      </c>
      <c r="E83" s="1" t="n">
        <v>2363072.13</v>
      </c>
      <c r="F83" s="1" t="n">
        <v>52365.52</v>
      </c>
      <c r="G83" s="1" t="n">
        <v>4855.65</v>
      </c>
      <c r="H83" s="1" t="n">
        <v>0</v>
      </c>
      <c r="I83" s="1" t="n">
        <v>96.85</v>
      </c>
      <c r="J83" s="1" t="n">
        <v>2.15</v>
      </c>
      <c r="K83" s="1" t="n">
        <v>1</v>
      </c>
    </row>
    <row r="84" customFormat="false" ht="15" hidden="false" customHeight="false" outlineLevel="0" collapsed="false">
      <c r="A84" s="0" t="n">
        <v>78</v>
      </c>
      <c r="B84" s="0" t="s">
        <v>67</v>
      </c>
      <c r="C84" s="1" t="n">
        <v>4203744.88</v>
      </c>
      <c r="D84" s="1" t="n">
        <v>0</v>
      </c>
      <c r="E84" s="1" t="n">
        <v>4542319.53</v>
      </c>
      <c r="F84" s="1" t="n">
        <v>0</v>
      </c>
      <c r="G84" s="1" t="n">
        <v>0</v>
      </c>
      <c r="H84" s="1" t="n">
        <v>0</v>
      </c>
      <c r="I84" s="1" t="n">
        <v>108.05</v>
      </c>
      <c r="J84" s="1" t="n">
        <v>0</v>
      </c>
      <c r="K84" s="1" t="n">
        <v>-8.05</v>
      </c>
    </row>
    <row r="85" customFormat="false" ht="15" hidden="false" customHeight="false" outlineLevel="0" collapsed="false">
      <c r="A85" s="0" t="n">
        <v>79</v>
      </c>
      <c r="B85" s="0" t="s">
        <v>68</v>
      </c>
      <c r="C85" s="1" t="n">
        <v>1714434.35</v>
      </c>
      <c r="D85" s="1" t="n">
        <v>0</v>
      </c>
      <c r="E85" s="1" t="n">
        <v>1315920.13</v>
      </c>
      <c r="F85" s="1" t="n">
        <v>402825.81</v>
      </c>
      <c r="G85" s="1" t="n">
        <v>0</v>
      </c>
      <c r="H85" s="1" t="n">
        <v>0</v>
      </c>
      <c r="I85" s="1" t="n">
        <v>76.76</v>
      </c>
      <c r="J85" s="1" t="n">
        <v>23.5</v>
      </c>
      <c r="K85" s="1" t="n">
        <v>-0.25</v>
      </c>
    </row>
    <row r="86" customFormat="false" ht="15" hidden="false" customHeight="false" outlineLevel="0" collapsed="false">
      <c r="A86" s="0" t="n">
        <v>80</v>
      </c>
      <c r="B86" s="0" t="s">
        <v>69</v>
      </c>
      <c r="C86" s="1" t="n">
        <v>2243653.81</v>
      </c>
      <c r="D86" s="1" t="n">
        <v>0</v>
      </c>
      <c r="E86" s="1" t="n">
        <v>811807.15</v>
      </c>
      <c r="F86" s="1" t="n">
        <v>752631.82</v>
      </c>
      <c r="G86" s="1" t="n">
        <v>94452.22</v>
      </c>
      <c r="H86" s="1" t="n">
        <v>0</v>
      </c>
      <c r="I86" s="1" t="n">
        <v>31.97</v>
      </c>
      <c r="J86" s="1" t="n">
        <v>33.54</v>
      </c>
      <c r="K86" s="1" t="n">
        <v>34.48</v>
      </c>
    </row>
    <row r="87" customFormat="false" ht="15" hidden="false" customHeight="false" outlineLevel="0" collapsed="false">
      <c r="A87" s="0" t="n">
        <v>81</v>
      </c>
      <c r="B87" s="0" t="s">
        <v>70</v>
      </c>
      <c r="C87" s="1" t="n">
        <v>979280.85</v>
      </c>
      <c r="D87" s="1" t="n">
        <v>0</v>
      </c>
      <c r="E87" s="1" t="n">
        <v>829465.4</v>
      </c>
      <c r="F87" s="1" t="n">
        <v>195267.21</v>
      </c>
      <c r="G87" s="1" t="n">
        <v>19178.55</v>
      </c>
      <c r="H87" s="1" t="n">
        <v>1947.66</v>
      </c>
      <c r="I87" s="1" t="n">
        <v>82.74</v>
      </c>
      <c r="J87" s="1" t="n">
        <v>19.74</v>
      </c>
      <c r="K87" s="1" t="n">
        <v>-2.48</v>
      </c>
    </row>
    <row r="88" customFormat="false" ht="15" hidden="false" customHeight="false" outlineLevel="0" collapsed="false">
      <c r="A88" s="0" t="n">
        <v>82</v>
      </c>
      <c r="B88" s="0" t="s">
        <v>71</v>
      </c>
      <c r="C88" s="1" t="n">
        <v>2530024</v>
      </c>
      <c r="D88" s="1" t="n">
        <v>0</v>
      </c>
      <c r="E88" s="1" t="n">
        <v>1807148.58</v>
      </c>
      <c r="F88" s="1" t="n">
        <v>770196.18</v>
      </c>
      <c r="G88" s="1" t="n">
        <v>24339.41</v>
      </c>
      <c r="H88" s="1" t="n">
        <v>41914.37</v>
      </c>
      <c r="I88" s="1" t="n">
        <v>70.47</v>
      </c>
      <c r="J88" s="1" t="n">
        <v>28.79</v>
      </c>
      <c r="K88" s="1" t="n">
        <v>0.75</v>
      </c>
    </row>
    <row r="89" customFormat="false" ht="15" hidden="false" customHeight="false" outlineLevel="0" collapsed="false">
      <c r="A89" s="0" t="n">
        <v>83</v>
      </c>
      <c r="B89" s="0" t="s">
        <v>222</v>
      </c>
      <c r="C89" s="1" t="n">
        <v>6482341.73</v>
      </c>
      <c r="D89" s="1" t="n">
        <v>0</v>
      </c>
      <c r="E89" s="1" t="n">
        <v>4152754.28</v>
      </c>
      <c r="F89" s="1" t="n">
        <v>2688724.73</v>
      </c>
      <c r="G89" s="1" t="n">
        <v>443927.23</v>
      </c>
      <c r="H89" s="1" t="n">
        <v>245950.12</v>
      </c>
      <c r="I89" s="1" t="n">
        <v>57.21</v>
      </c>
      <c r="J89" s="1" t="n">
        <v>37.68</v>
      </c>
      <c r="K89" s="1" t="n">
        <v>5.1</v>
      </c>
    </row>
    <row r="90" customFormat="false" ht="15" hidden="false" customHeight="false" outlineLevel="0" collapsed="false">
      <c r="A90" s="0" t="n">
        <v>84</v>
      </c>
      <c r="B90" s="0" t="s">
        <v>72</v>
      </c>
      <c r="C90" s="1" t="n">
        <v>45958473.77</v>
      </c>
      <c r="D90" s="1" t="n">
        <v>0</v>
      </c>
      <c r="E90" s="1" t="n">
        <v>37494252.99</v>
      </c>
      <c r="F90" s="1" t="n">
        <v>7714434.4</v>
      </c>
      <c r="G90" s="1" t="n">
        <v>0</v>
      </c>
      <c r="H90" s="1" t="n">
        <v>66253.03</v>
      </c>
      <c r="I90" s="1" t="n">
        <v>81.58</v>
      </c>
      <c r="J90" s="1" t="n">
        <v>16.64</v>
      </c>
      <c r="K90" s="1" t="n">
        <v>1.78</v>
      </c>
    </row>
    <row r="91" customFormat="false" ht="15" hidden="false" customHeight="false" outlineLevel="0" collapsed="false">
      <c r="A91" s="0" t="n">
        <v>85</v>
      </c>
      <c r="B91" s="0" t="s">
        <v>73</v>
      </c>
      <c r="C91" s="1" t="n">
        <v>1258875.45</v>
      </c>
      <c r="D91" s="1" t="n">
        <v>0</v>
      </c>
      <c r="E91" s="1" t="n">
        <v>1053173.85</v>
      </c>
      <c r="F91" s="1" t="n">
        <v>250889.64</v>
      </c>
      <c r="G91" s="1" t="n">
        <v>1392.75</v>
      </c>
      <c r="H91" s="1" t="n">
        <v>0</v>
      </c>
      <c r="I91" s="1" t="n">
        <v>83.55</v>
      </c>
      <c r="J91" s="1" t="n">
        <v>19.93</v>
      </c>
      <c r="K91" s="1" t="n">
        <v>-3.48</v>
      </c>
    </row>
    <row r="92" customFormat="false" ht="15" hidden="false" customHeight="false" outlineLevel="0" collapsed="false">
      <c r="A92" s="0" t="n">
        <v>475</v>
      </c>
      <c r="B92" s="0" t="s">
        <v>74</v>
      </c>
      <c r="C92" s="1" t="n">
        <v>2274839.09</v>
      </c>
      <c r="D92" s="1" t="n">
        <v>0</v>
      </c>
      <c r="E92" s="1" t="n">
        <v>2325769.65</v>
      </c>
      <c r="F92" s="1" t="n">
        <v>2930.64</v>
      </c>
      <c r="G92" s="1" t="n">
        <v>0</v>
      </c>
      <c r="H92" s="1" t="n">
        <v>0</v>
      </c>
      <c r="I92" s="1" t="n">
        <v>102.24</v>
      </c>
      <c r="J92" s="1" t="n">
        <v>0.13</v>
      </c>
      <c r="K92" s="1" t="n">
        <v>-2.37</v>
      </c>
    </row>
    <row r="93" customFormat="false" ht="15" hidden="false" customHeight="false" outlineLevel="0" collapsed="false">
      <c r="A93" s="0" t="n">
        <v>86</v>
      </c>
      <c r="B93" s="0" t="s">
        <v>75</v>
      </c>
      <c r="C93" s="1" t="n">
        <v>5304205.3</v>
      </c>
      <c r="D93" s="1" t="n">
        <v>0</v>
      </c>
      <c r="E93" s="1" t="n">
        <v>3818999.09</v>
      </c>
      <c r="F93" s="1" t="n">
        <v>1349216.71</v>
      </c>
      <c r="G93" s="1" t="n">
        <v>45530.09</v>
      </c>
      <c r="H93" s="1" t="n">
        <v>65965.7</v>
      </c>
      <c r="I93" s="1" t="n">
        <v>71.14</v>
      </c>
      <c r="J93" s="1" t="n">
        <v>24.19</v>
      </c>
      <c r="K93" s="1" t="n">
        <v>4.67</v>
      </c>
    </row>
    <row r="94" customFormat="false" ht="15" hidden="false" customHeight="false" outlineLevel="0" collapsed="false">
      <c r="A94" s="0" t="n">
        <v>87</v>
      </c>
      <c r="B94" s="0" t="s">
        <v>76</v>
      </c>
      <c r="C94" s="1" t="n">
        <v>1790995.16</v>
      </c>
      <c r="D94" s="1" t="n">
        <v>0</v>
      </c>
      <c r="E94" s="1" t="n">
        <v>1322095.16</v>
      </c>
      <c r="F94" s="1" t="n">
        <v>490005.34</v>
      </c>
      <c r="G94" s="1" t="n">
        <v>29003.46</v>
      </c>
      <c r="H94" s="1" t="n">
        <v>0</v>
      </c>
      <c r="I94" s="1" t="n">
        <v>72.2</v>
      </c>
      <c r="J94" s="1" t="n">
        <v>27.36</v>
      </c>
      <c r="K94" s="1" t="n">
        <v>0.44</v>
      </c>
    </row>
    <row r="95" customFormat="false" ht="15" hidden="false" customHeight="false" outlineLevel="0" collapsed="false">
      <c r="A95" s="0" t="n">
        <v>88</v>
      </c>
      <c r="B95" s="0" t="s">
        <v>77</v>
      </c>
      <c r="C95" s="1" t="n">
        <v>21661594.44</v>
      </c>
      <c r="D95" s="1" t="n">
        <v>0</v>
      </c>
      <c r="E95" s="1" t="n">
        <v>17176865.44</v>
      </c>
      <c r="F95" s="1" t="n">
        <v>5776509.27</v>
      </c>
      <c r="G95" s="1" t="n">
        <v>2406081.93</v>
      </c>
      <c r="H95" s="1" t="n">
        <v>5800.97</v>
      </c>
      <c r="I95" s="1" t="n">
        <v>68.19</v>
      </c>
      <c r="J95" s="1" t="n">
        <v>26.64</v>
      </c>
      <c r="K95" s="1" t="n">
        <v>5.17</v>
      </c>
    </row>
    <row r="96" customFormat="false" ht="15" hidden="false" customHeight="false" outlineLevel="0" collapsed="false">
      <c r="A96" s="0" t="n">
        <v>89</v>
      </c>
      <c r="B96" s="0" t="s">
        <v>78</v>
      </c>
      <c r="C96" s="1" t="n">
        <v>337659300.86</v>
      </c>
      <c r="D96" s="1" t="n">
        <v>0</v>
      </c>
      <c r="E96" s="1" t="n">
        <v>307809762.32</v>
      </c>
      <c r="F96" s="1" t="n">
        <v>31292571.34</v>
      </c>
      <c r="G96" s="1" t="n">
        <v>1332015.75</v>
      </c>
      <c r="H96" s="1" t="n">
        <v>0</v>
      </c>
      <c r="I96" s="1" t="n">
        <v>90.77</v>
      </c>
      <c r="J96" s="1" t="n">
        <v>9.27</v>
      </c>
      <c r="K96" s="1" t="n">
        <v>-0.03</v>
      </c>
    </row>
    <row r="97" customFormat="false" ht="15" hidden="false" customHeight="false" outlineLevel="0" collapsed="false">
      <c r="A97" s="0" t="n">
        <v>99</v>
      </c>
      <c r="B97" s="0" t="s">
        <v>79</v>
      </c>
      <c r="C97" s="1" t="n">
        <v>18296859.94</v>
      </c>
      <c r="D97" s="1" t="n">
        <v>0</v>
      </c>
      <c r="E97" s="1" t="n">
        <v>17269514.98</v>
      </c>
      <c r="F97" s="1" t="n">
        <v>1206281.53</v>
      </c>
      <c r="G97" s="1" t="n">
        <v>384053.28</v>
      </c>
      <c r="H97" s="1" t="n">
        <v>0</v>
      </c>
      <c r="I97" s="1" t="n">
        <v>92.29</v>
      </c>
      <c r="J97" s="1" t="n">
        <v>6.59</v>
      </c>
      <c r="K97" s="1" t="n">
        <v>1.12</v>
      </c>
    </row>
    <row r="98" customFormat="false" ht="15" hidden="false" customHeight="false" outlineLevel="0" collapsed="false">
      <c r="A98" s="0" t="n">
        <v>100</v>
      </c>
      <c r="B98" s="0" t="s">
        <v>80</v>
      </c>
      <c r="C98" s="1" t="n">
        <v>4896147.16</v>
      </c>
      <c r="D98" s="1" t="n">
        <v>0</v>
      </c>
      <c r="E98" s="1" t="n">
        <v>4109697.42</v>
      </c>
      <c r="F98" s="1" t="n">
        <v>990087.32</v>
      </c>
      <c r="G98" s="1" t="n">
        <v>79301.27</v>
      </c>
      <c r="H98" s="1" t="n">
        <v>57547.23</v>
      </c>
      <c r="I98" s="1" t="n">
        <v>82.32</v>
      </c>
      <c r="J98" s="1" t="n">
        <v>19.05</v>
      </c>
      <c r="K98" s="1" t="n">
        <v>-1.36</v>
      </c>
    </row>
    <row r="99" customFormat="false" ht="15" hidden="false" customHeight="false" outlineLevel="0" collapsed="false">
      <c r="A99" s="0" t="n">
        <v>101</v>
      </c>
      <c r="B99" s="0" t="s">
        <v>81</v>
      </c>
      <c r="C99" s="1" t="n">
        <v>15297289.65</v>
      </c>
      <c r="D99" s="1" t="n">
        <v>0</v>
      </c>
      <c r="E99" s="1" t="n">
        <v>13109090.93</v>
      </c>
      <c r="F99" s="1" t="n">
        <v>1014115.2</v>
      </c>
      <c r="G99" s="1" t="n">
        <v>0</v>
      </c>
      <c r="H99" s="1" t="n">
        <v>1027.03</v>
      </c>
      <c r="I99" s="1" t="n">
        <v>85.7</v>
      </c>
      <c r="J99" s="1" t="n">
        <v>6.62</v>
      </c>
      <c r="K99" s="1" t="n">
        <v>7.68</v>
      </c>
    </row>
    <row r="100" customFormat="false" ht="15" hidden="false" customHeight="false" outlineLevel="0" collapsed="false">
      <c r="A100" s="0" t="n">
        <v>102</v>
      </c>
      <c r="B100" s="0" t="s">
        <v>82</v>
      </c>
      <c r="C100" s="1" t="n">
        <v>2219603.2</v>
      </c>
      <c r="D100" s="1" t="n">
        <v>0</v>
      </c>
      <c r="E100" s="1" t="n">
        <v>2053970.23</v>
      </c>
      <c r="F100" s="1" t="n">
        <v>204644.73</v>
      </c>
      <c r="G100" s="1" t="n">
        <v>0</v>
      </c>
      <c r="H100" s="1" t="n">
        <v>0</v>
      </c>
      <c r="I100" s="1" t="n">
        <v>92.54</v>
      </c>
      <c r="J100" s="1" t="n">
        <v>9.22</v>
      </c>
      <c r="K100" s="1" t="n">
        <v>-1.76</v>
      </c>
    </row>
    <row r="101" customFormat="false" ht="15" hidden="false" customHeight="false" outlineLevel="0" collapsed="false">
      <c r="A101" s="0" t="n">
        <v>103</v>
      </c>
      <c r="B101" s="0" t="s">
        <v>83</v>
      </c>
      <c r="C101" s="1" t="n">
        <v>5369717.21</v>
      </c>
      <c r="D101" s="1" t="n">
        <v>0</v>
      </c>
      <c r="E101" s="1" t="n">
        <v>3942402.52</v>
      </c>
      <c r="F101" s="1" t="n">
        <v>1598197.01</v>
      </c>
      <c r="G101" s="1" t="n">
        <v>67508.56</v>
      </c>
      <c r="H101" s="1" t="n">
        <v>90168.73</v>
      </c>
      <c r="I101" s="1" t="n">
        <v>72.16</v>
      </c>
      <c r="J101" s="1" t="n">
        <v>28.08</v>
      </c>
      <c r="K101" s="1" t="n">
        <v>-0.25</v>
      </c>
    </row>
    <row r="102" customFormat="false" ht="15" hidden="false" customHeight="false" outlineLevel="0" collapsed="false">
      <c r="A102" s="0" t="n">
        <v>280</v>
      </c>
      <c r="B102" s="0" t="s">
        <v>84</v>
      </c>
      <c r="C102" s="1" t="n">
        <v>704894.91</v>
      </c>
      <c r="D102" s="1" t="n">
        <v>0</v>
      </c>
      <c r="E102" s="1" t="n">
        <v>863889.73</v>
      </c>
      <c r="F102" s="1" t="n">
        <v>354.12</v>
      </c>
      <c r="G102" s="1" t="n">
        <v>0</v>
      </c>
      <c r="H102" s="1" t="n">
        <v>0</v>
      </c>
      <c r="I102" s="1" t="n">
        <v>122.56</v>
      </c>
      <c r="J102" s="1" t="n">
        <v>0.05</v>
      </c>
      <c r="K102" s="1" t="n">
        <v>-22.61</v>
      </c>
    </row>
    <row r="103" customFormat="false" ht="15" hidden="false" customHeight="false" outlineLevel="0" collapsed="false">
      <c r="A103" s="0" t="n">
        <v>104</v>
      </c>
      <c r="B103" s="0" t="s">
        <v>223</v>
      </c>
      <c r="C103" s="1" t="n">
        <v>1948031.15</v>
      </c>
      <c r="D103" s="1" t="n">
        <v>0</v>
      </c>
      <c r="E103" s="1" t="n">
        <v>1832517.68</v>
      </c>
      <c r="F103" s="1" t="n">
        <v>4276.69</v>
      </c>
      <c r="G103" s="1" t="n">
        <v>0</v>
      </c>
      <c r="H103" s="1" t="n">
        <v>0</v>
      </c>
      <c r="I103" s="1" t="n">
        <v>94.07</v>
      </c>
      <c r="J103" s="1" t="n">
        <v>0.22</v>
      </c>
      <c r="K103" s="1" t="n">
        <v>5.71</v>
      </c>
    </row>
    <row r="104" customFormat="false" ht="15" hidden="false" customHeight="false" outlineLevel="0" collapsed="false">
      <c r="A104" s="0" t="n">
        <v>105</v>
      </c>
      <c r="B104" s="0" t="s">
        <v>224</v>
      </c>
      <c r="C104" s="1" t="n">
        <v>639426.61</v>
      </c>
      <c r="D104" s="1" t="n">
        <v>0</v>
      </c>
      <c r="E104" s="1" t="n">
        <v>599112.05</v>
      </c>
      <c r="F104" s="1" t="n">
        <v>450086.78</v>
      </c>
      <c r="G104" s="1" t="n">
        <v>0</v>
      </c>
      <c r="H104" s="1" t="n">
        <v>0</v>
      </c>
      <c r="I104" s="1" t="n">
        <v>93.7</v>
      </c>
      <c r="J104" s="1" t="n">
        <v>70.39</v>
      </c>
      <c r="K104" s="1" t="n">
        <v>-64.08</v>
      </c>
    </row>
    <row r="105" customFormat="false" ht="15" hidden="false" customHeight="false" outlineLevel="0" collapsed="false">
      <c r="A105" s="0" t="n">
        <v>106</v>
      </c>
      <c r="B105" s="0" t="s">
        <v>85</v>
      </c>
      <c r="C105" s="1" t="n">
        <v>590724.82</v>
      </c>
      <c r="D105" s="1" t="n">
        <v>0</v>
      </c>
      <c r="E105" s="1" t="n">
        <v>478642.04</v>
      </c>
      <c r="F105" s="1" t="n">
        <v>127852.15</v>
      </c>
      <c r="G105" s="1" t="n">
        <v>0</v>
      </c>
      <c r="H105" s="1" t="n">
        <v>0</v>
      </c>
      <c r="I105" s="1" t="n">
        <v>81.03</v>
      </c>
      <c r="J105" s="1" t="n">
        <v>21.64</v>
      </c>
      <c r="K105" s="1" t="n">
        <v>-2.67</v>
      </c>
    </row>
    <row r="106" customFormat="false" ht="15" hidden="false" customHeight="false" outlineLevel="0" collapsed="false">
      <c r="A106" s="0" t="n">
        <v>107</v>
      </c>
      <c r="B106" s="0" t="s">
        <v>86</v>
      </c>
      <c r="C106" s="1" t="n">
        <v>8532249.71</v>
      </c>
      <c r="D106" s="1" t="n">
        <v>0</v>
      </c>
      <c r="E106" s="1" t="n">
        <v>6779160.73</v>
      </c>
      <c r="F106" s="1" t="n">
        <v>1766291.93</v>
      </c>
      <c r="G106" s="1" t="n">
        <v>0</v>
      </c>
      <c r="H106" s="1" t="n">
        <v>0</v>
      </c>
      <c r="I106" s="1" t="n">
        <v>79.45</v>
      </c>
      <c r="J106" s="1" t="n">
        <v>20.7</v>
      </c>
      <c r="K106" s="1" t="n">
        <v>-0.15</v>
      </c>
    </row>
    <row r="107" customFormat="false" ht="15" hidden="false" customHeight="false" outlineLevel="0" collapsed="false">
      <c r="A107" s="0" t="n">
        <v>108</v>
      </c>
      <c r="B107" s="0" t="s">
        <v>87</v>
      </c>
      <c r="C107" s="1" t="n">
        <v>1024704.78</v>
      </c>
      <c r="D107" s="1" t="n">
        <v>0</v>
      </c>
      <c r="E107" s="1" t="n">
        <v>1041101.32</v>
      </c>
      <c r="F107" s="1" t="n">
        <v>195097.59</v>
      </c>
      <c r="G107" s="1" t="n">
        <v>0</v>
      </c>
      <c r="H107" s="1" t="n">
        <v>0</v>
      </c>
      <c r="I107" s="1" t="n">
        <v>101.6</v>
      </c>
      <c r="J107" s="1" t="n">
        <v>19.04</v>
      </c>
      <c r="K107" s="1" t="n">
        <v>-20.64</v>
      </c>
    </row>
    <row r="108" customFormat="false" ht="15" hidden="false" customHeight="false" outlineLevel="0" collapsed="false">
      <c r="A108" s="0" t="n">
        <v>109</v>
      </c>
      <c r="B108" s="0" t="s">
        <v>88</v>
      </c>
      <c r="C108" s="1" t="n">
        <v>5529363.07</v>
      </c>
      <c r="D108" s="1" t="n">
        <v>0</v>
      </c>
      <c r="E108" s="1" t="n">
        <v>4742284.02</v>
      </c>
      <c r="F108" s="1" t="n">
        <v>885428.3</v>
      </c>
      <c r="G108" s="1" t="n">
        <v>94335.31</v>
      </c>
      <c r="H108" s="1" t="n">
        <v>42719.65</v>
      </c>
      <c r="I108" s="1" t="n">
        <v>84.06</v>
      </c>
      <c r="J108" s="1" t="n">
        <v>15.24</v>
      </c>
      <c r="K108" s="1" t="n">
        <v>0.7</v>
      </c>
    </row>
    <row r="109" customFormat="false" ht="15" hidden="false" customHeight="false" outlineLevel="0" collapsed="false">
      <c r="A109" s="0" t="n">
        <v>295</v>
      </c>
      <c r="B109" s="0" t="s">
        <v>89</v>
      </c>
      <c r="C109" s="1" t="n">
        <v>3441324.77</v>
      </c>
      <c r="D109" s="1" t="n">
        <v>0</v>
      </c>
      <c r="E109" s="1" t="n">
        <v>3547980.07</v>
      </c>
      <c r="F109" s="1" t="n">
        <v>1061250.82</v>
      </c>
      <c r="G109" s="1" t="n">
        <v>89673.54</v>
      </c>
      <c r="H109" s="1" t="n">
        <v>95682.52</v>
      </c>
      <c r="I109" s="1" t="n">
        <v>100.49</v>
      </c>
      <c r="J109" s="1" t="n">
        <v>28.06</v>
      </c>
      <c r="K109" s="1" t="n">
        <v>-28.55</v>
      </c>
    </row>
    <row r="110" customFormat="false" ht="15" hidden="false" customHeight="false" outlineLevel="0" collapsed="false">
      <c r="A110" s="0" t="n">
        <v>110</v>
      </c>
      <c r="B110" s="0" t="s">
        <v>90</v>
      </c>
      <c r="C110" s="1" t="n">
        <v>6948858.63</v>
      </c>
      <c r="D110" s="1" t="n">
        <v>0</v>
      </c>
      <c r="E110" s="1" t="n">
        <v>5138810.9</v>
      </c>
      <c r="F110" s="1" t="n">
        <v>1965238.56</v>
      </c>
      <c r="G110" s="1" t="n">
        <v>0</v>
      </c>
      <c r="H110" s="1" t="n">
        <v>0</v>
      </c>
      <c r="I110" s="1" t="n">
        <v>73.95</v>
      </c>
      <c r="J110" s="1" t="n">
        <v>28.28</v>
      </c>
      <c r="K110" s="1" t="n">
        <v>-2.23</v>
      </c>
    </row>
    <row r="111" customFormat="false" ht="15" hidden="false" customHeight="false" outlineLevel="0" collapsed="false">
      <c r="A111" s="0" t="n">
        <v>111</v>
      </c>
      <c r="B111" s="0" t="s">
        <v>91</v>
      </c>
      <c r="C111" s="1" t="n">
        <v>15532911.58</v>
      </c>
      <c r="D111" s="1" t="n">
        <v>0</v>
      </c>
      <c r="E111" s="1" t="n">
        <v>12336621.47</v>
      </c>
      <c r="F111" s="1" t="n">
        <v>2802057.6</v>
      </c>
      <c r="G111" s="1" t="n">
        <v>0</v>
      </c>
      <c r="H111" s="1" t="n">
        <v>146194.96</v>
      </c>
      <c r="I111" s="1" t="n">
        <v>79.42</v>
      </c>
      <c r="J111" s="1" t="n">
        <v>17.1</v>
      </c>
      <c r="K111" s="1" t="n">
        <v>3.48</v>
      </c>
    </row>
    <row r="112" customFormat="false" ht="15" hidden="false" customHeight="false" outlineLevel="0" collapsed="false">
      <c r="A112" s="0" t="n">
        <v>112</v>
      </c>
      <c r="B112" s="0" t="s">
        <v>92</v>
      </c>
      <c r="C112" s="1" t="n">
        <v>10222055.15</v>
      </c>
      <c r="D112" s="1" t="n">
        <v>0</v>
      </c>
      <c r="E112" s="1" t="n">
        <v>8069830.52</v>
      </c>
      <c r="F112" s="1" t="n">
        <v>3861301.48</v>
      </c>
      <c r="G112" s="1" t="n">
        <v>119904.08</v>
      </c>
      <c r="H112" s="1" t="n">
        <v>71335.28</v>
      </c>
      <c r="I112" s="1" t="n">
        <v>77.77</v>
      </c>
      <c r="J112" s="1" t="n">
        <v>37.08</v>
      </c>
      <c r="K112" s="1" t="n">
        <v>-14.85</v>
      </c>
    </row>
    <row r="113" customFormat="false" ht="15" hidden="false" customHeight="false" outlineLevel="0" collapsed="false">
      <c r="A113" s="0" t="n">
        <v>496</v>
      </c>
      <c r="B113" s="0" t="s">
        <v>225</v>
      </c>
      <c r="C113" s="1" t="n">
        <v>861919.31</v>
      </c>
      <c r="D113" s="1" t="n">
        <v>0</v>
      </c>
      <c r="E113" s="1" t="n">
        <v>688894.23</v>
      </c>
      <c r="F113" s="1" t="n">
        <v>173171.78</v>
      </c>
      <c r="G113" s="1" t="n">
        <v>50540.88</v>
      </c>
      <c r="H113" s="1" t="n">
        <v>0</v>
      </c>
      <c r="I113" s="1" t="n">
        <v>74.06</v>
      </c>
      <c r="J113" s="1" t="n">
        <v>20.09</v>
      </c>
      <c r="K113" s="1" t="n">
        <v>5.85</v>
      </c>
    </row>
    <row r="114" customFormat="false" ht="15" hidden="false" customHeight="false" outlineLevel="0" collapsed="false">
      <c r="A114" s="0" t="n">
        <v>113</v>
      </c>
      <c r="B114" s="0" t="s">
        <v>93</v>
      </c>
      <c r="C114" s="1" t="n">
        <v>5043630.68</v>
      </c>
      <c r="D114" s="1" t="n">
        <v>0</v>
      </c>
      <c r="E114" s="1" t="n">
        <v>4420274.33</v>
      </c>
      <c r="F114" s="1" t="n">
        <v>616388.84</v>
      </c>
      <c r="G114" s="1" t="n">
        <v>0</v>
      </c>
      <c r="H114" s="1" t="n">
        <v>96601.76</v>
      </c>
      <c r="I114" s="1" t="n">
        <v>87.64</v>
      </c>
      <c r="J114" s="1" t="n">
        <v>10.31</v>
      </c>
      <c r="K114" s="1" t="n">
        <v>2.05</v>
      </c>
    </row>
    <row r="115" customFormat="false" ht="15" hidden="false" customHeight="false" outlineLevel="0" collapsed="false">
      <c r="A115" s="0" t="n">
        <v>115</v>
      </c>
      <c r="B115" s="0" t="s">
        <v>94</v>
      </c>
      <c r="C115" s="1" t="n">
        <v>638306.22</v>
      </c>
      <c r="D115" s="1" t="n">
        <v>0</v>
      </c>
      <c r="E115" s="1" t="n">
        <v>660323.24</v>
      </c>
      <c r="F115" s="1" t="n">
        <v>11923.68</v>
      </c>
      <c r="G115" s="1" t="n">
        <v>80503.11</v>
      </c>
      <c r="H115" s="1" t="n">
        <v>0</v>
      </c>
      <c r="I115" s="1" t="n">
        <v>90.84</v>
      </c>
      <c r="J115" s="1" t="n">
        <v>1.87</v>
      </c>
      <c r="K115" s="1" t="n">
        <v>7.29</v>
      </c>
    </row>
    <row r="116" customFormat="false" ht="15" hidden="false" customHeight="false" outlineLevel="0" collapsed="false">
      <c r="A116" s="0" t="n">
        <v>116</v>
      </c>
      <c r="B116" s="0" t="s">
        <v>95</v>
      </c>
      <c r="C116" s="1" t="n">
        <v>14887009.5</v>
      </c>
      <c r="D116" s="1" t="n">
        <v>0</v>
      </c>
      <c r="E116" s="1" t="n">
        <v>10616552.94</v>
      </c>
      <c r="F116" s="1" t="n">
        <v>4439443.64</v>
      </c>
      <c r="G116" s="1" t="n">
        <v>0</v>
      </c>
      <c r="H116" s="1" t="n">
        <v>0</v>
      </c>
      <c r="I116" s="1" t="n">
        <v>71.31</v>
      </c>
      <c r="J116" s="1" t="n">
        <v>29.82</v>
      </c>
      <c r="K116" s="1" t="n">
        <v>-1.14</v>
      </c>
    </row>
    <row r="117" customFormat="false" ht="15" hidden="false" customHeight="false" outlineLevel="0" collapsed="false">
      <c r="A117" s="0" t="n">
        <v>118</v>
      </c>
      <c r="B117" s="0" t="s">
        <v>96</v>
      </c>
      <c r="C117" s="1" t="n">
        <v>1858303.01</v>
      </c>
      <c r="D117" s="1" t="n">
        <v>0</v>
      </c>
      <c r="E117" s="1" t="n">
        <v>1323441.76</v>
      </c>
      <c r="F117" s="1" t="n">
        <v>580982.66</v>
      </c>
      <c r="G117" s="1" t="n">
        <v>0</v>
      </c>
      <c r="H117" s="1" t="n">
        <v>64295.28</v>
      </c>
      <c r="I117" s="1" t="n">
        <v>71.22</v>
      </c>
      <c r="J117" s="1" t="n">
        <v>27.8</v>
      </c>
      <c r="K117" s="1" t="n">
        <v>0.98</v>
      </c>
    </row>
    <row r="118" customFormat="false" ht="15" hidden="false" customHeight="false" outlineLevel="0" collapsed="false">
      <c r="A118" s="0" t="n">
        <v>119</v>
      </c>
      <c r="B118" s="0" t="s">
        <v>97</v>
      </c>
      <c r="C118" s="1" t="n">
        <v>1381760.31</v>
      </c>
      <c r="D118" s="1" t="n">
        <v>0</v>
      </c>
      <c r="E118" s="1" t="n">
        <v>1082833.26</v>
      </c>
      <c r="F118" s="1" t="n">
        <v>290641.5</v>
      </c>
      <c r="G118" s="1" t="n">
        <v>0</v>
      </c>
      <c r="H118" s="1" t="n">
        <v>10890.04</v>
      </c>
      <c r="I118" s="1" t="n">
        <v>78.37</v>
      </c>
      <c r="J118" s="1" t="n">
        <v>20.25</v>
      </c>
      <c r="K118" s="1" t="n">
        <v>1.39</v>
      </c>
    </row>
    <row r="119" customFormat="false" ht="15" hidden="false" customHeight="false" outlineLevel="0" collapsed="false">
      <c r="A119" s="0" t="n">
        <v>120</v>
      </c>
      <c r="B119" s="0" t="s">
        <v>98</v>
      </c>
      <c r="C119" s="1" t="n">
        <v>1923351.48</v>
      </c>
      <c r="D119" s="1" t="n">
        <v>0</v>
      </c>
      <c r="E119" s="1" t="n">
        <v>1416783.17</v>
      </c>
      <c r="F119" s="1" t="n">
        <v>485382.57</v>
      </c>
      <c r="G119" s="1" t="n">
        <v>11031.95</v>
      </c>
      <c r="H119" s="1" t="n">
        <v>32281.78</v>
      </c>
      <c r="I119" s="1" t="n">
        <v>73.09</v>
      </c>
      <c r="J119" s="1" t="n">
        <v>23.56</v>
      </c>
      <c r="K119" s="1" t="n">
        <v>3.35</v>
      </c>
    </row>
    <row r="120" customFormat="false" ht="15" hidden="false" customHeight="false" outlineLevel="0" collapsed="false">
      <c r="A120" s="0" t="n">
        <v>121</v>
      </c>
      <c r="B120" s="0" t="s">
        <v>99</v>
      </c>
      <c r="C120" s="1" t="n">
        <v>6123267.85</v>
      </c>
      <c r="D120" s="1" t="n">
        <v>0</v>
      </c>
      <c r="E120" s="1" t="n">
        <v>5417848.4</v>
      </c>
      <c r="F120" s="1" t="n">
        <v>2175757.91</v>
      </c>
      <c r="G120" s="1" t="n">
        <v>0</v>
      </c>
      <c r="H120" s="1" t="n">
        <v>9000.01</v>
      </c>
      <c r="I120" s="1" t="n">
        <v>88.48</v>
      </c>
      <c r="J120" s="1" t="n">
        <v>35.39</v>
      </c>
      <c r="K120" s="1" t="n">
        <v>-23.87</v>
      </c>
    </row>
    <row r="121" customFormat="false" ht="15" hidden="false" customHeight="false" outlineLevel="0" collapsed="false">
      <c r="A121" s="0" t="n">
        <v>122</v>
      </c>
      <c r="B121" s="0" t="s">
        <v>226</v>
      </c>
      <c r="C121" s="1" t="n">
        <v>1783713.39</v>
      </c>
      <c r="D121" s="1" t="n">
        <v>0</v>
      </c>
      <c r="E121" s="1" t="n">
        <v>1383173.06</v>
      </c>
      <c r="F121" s="1" t="n">
        <v>738521.82</v>
      </c>
      <c r="G121" s="1" t="n">
        <v>0</v>
      </c>
      <c r="H121" s="1" t="n">
        <v>0</v>
      </c>
      <c r="I121" s="1" t="n">
        <v>77.54</v>
      </c>
      <c r="J121" s="1" t="n">
        <v>41.4</v>
      </c>
      <c r="K121" s="1" t="n">
        <v>-18.95</v>
      </c>
    </row>
    <row r="122" customFormat="false" ht="15" hidden="false" customHeight="false" outlineLevel="0" collapsed="false">
      <c r="A122" s="0" t="n">
        <v>123</v>
      </c>
      <c r="B122" s="0" t="s">
        <v>100</v>
      </c>
      <c r="C122" s="1" t="n">
        <v>7435294.96</v>
      </c>
      <c r="D122" s="1" t="n">
        <v>0</v>
      </c>
      <c r="E122" s="1" t="n">
        <v>5724490.42</v>
      </c>
      <c r="F122" s="1" t="n">
        <v>1767230.51</v>
      </c>
      <c r="G122" s="1" t="n">
        <v>19864.43</v>
      </c>
      <c r="H122" s="1" t="n">
        <v>0</v>
      </c>
      <c r="I122" s="1" t="n">
        <v>76.72</v>
      </c>
      <c r="J122" s="1" t="n">
        <v>23.77</v>
      </c>
      <c r="K122" s="1" t="n">
        <v>-0.49</v>
      </c>
    </row>
    <row r="123" customFormat="false" ht="15" hidden="false" customHeight="false" outlineLevel="0" collapsed="false">
      <c r="A123" s="0" t="n">
        <v>124</v>
      </c>
      <c r="B123" s="0" t="s">
        <v>101</v>
      </c>
      <c r="C123" s="1" t="n">
        <v>2636280.54</v>
      </c>
      <c r="D123" s="1" t="n">
        <v>0</v>
      </c>
      <c r="E123" s="1" t="n">
        <v>63660.43</v>
      </c>
      <c r="F123" s="1" t="n">
        <v>2923140.35</v>
      </c>
      <c r="G123" s="1" t="n">
        <v>0</v>
      </c>
      <c r="H123" s="1" t="n">
        <v>56964.97</v>
      </c>
      <c r="I123" s="1" t="n">
        <v>2.41</v>
      </c>
      <c r="J123" s="1" t="n">
        <v>108.72</v>
      </c>
      <c r="K123" s="1" t="n">
        <v>-11.14</v>
      </c>
    </row>
    <row r="124" customFormat="false" ht="15" hidden="false" customHeight="false" outlineLevel="0" collapsed="false">
      <c r="A124" s="0" t="n">
        <v>125</v>
      </c>
      <c r="B124" s="0" t="s">
        <v>102</v>
      </c>
      <c r="C124" s="1" t="n">
        <v>1828289.75</v>
      </c>
      <c r="D124" s="1" t="n">
        <v>0</v>
      </c>
      <c r="E124" s="1" t="n">
        <v>1987719.02</v>
      </c>
      <c r="F124" s="1" t="n">
        <v>93370.48</v>
      </c>
      <c r="G124" s="1" t="n">
        <v>0</v>
      </c>
      <c r="H124" s="1" t="n">
        <v>0</v>
      </c>
      <c r="I124" s="1" t="n">
        <v>108.72</v>
      </c>
      <c r="J124" s="1" t="n">
        <v>5.11</v>
      </c>
      <c r="K124" s="1" t="n">
        <v>-13.83</v>
      </c>
    </row>
    <row r="125" customFormat="false" ht="15" hidden="false" customHeight="false" outlineLevel="0" collapsed="false">
      <c r="A125" s="0" t="n">
        <v>126</v>
      </c>
      <c r="B125" s="0" t="s">
        <v>103</v>
      </c>
      <c r="C125" s="1" t="n">
        <v>41919336.18</v>
      </c>
      <c r="D125" s="1" t="n">
        <v>0</v>
      </c>
      <c r="E125" s="1" t="n">
        <v>37850259.7</v>
      </c>
      <c r="F125" s="1" t="n">
        <v>5042641.5</v>
      </c>
      <c r="G125" s="1" t="n">
        <v>995048.94</v>
      </c>
      <c r="H125" s="1" t="n">
        <v>542612.82</v>
      </c>
      <c r="I125" s="1" t="n">
        <v>87.92</v>
      </c>
      <c r="J125" s="1" t="n">
        <v>10.74</v>
      </c>
      <c r="K125" s="1" t="n">
        <v>1.35</v>
      </c>
    </row>
    <row r="126" customFormat="false" ht="15" hidden="false" customHeight="false" outlineLevel="0" collapsed="false">
      <c r="A126" s="0" t="n">
        <v>135</v>
      </c>
      <c r="B126" s="0" t="s">
        <v>227</v>
      </c>
      <c r="C126" s="1" t="n">
        <v>292666.14</v>
      </c>
      <c r="D126" s="1" t="n">
        <v>0</v>
      </c>
      <c r="E126" s="1" t="n">
        <v>318573.69</v>
      </c>
      <c r="F126" s="1" t="n">
        <v>3491.44</v>
      </c>
      <c r="G126" s="1" t="n">
        <v>0</v>
      </c>
      <c r="H126" s="1" t="n">
        <v>0</v>
      </c>
      <c r="I126" s="1" t="n">
        <v>108.85</v>
      </c>
      <c r="J126" s="1" t="n">
        <v>1.19</v>
      </c>
      <c r="K126" s="1" t="n">
        <v>-10.05</v>
      </c>
    </row>
    <row r="127" customFormat="false" ht="15" hidden="false" customHeight="false" outlineLevel="0" collapsed="false">
      <c r="A127" s="0" t="n">
        <v>136</v>
      </c>
      <c r="B127" s="0" t="s">
        <v>104</v>
      </c>
      <c r="C127" s="1" t="n">
        <v>3124593.65</v>
      </c>
      <c r="D127" s="1" t="n">
        <v>0</v>
      </c>
      <c r="E127" s="1" t="n">
        <v>2617118.4</v>
      </c>
      <c r="F127" s="1" t="n">
        <v>550763</v>
      </c>
      <c r="G127" s="1" t="n">
        <v>3613.54</v>
      </c>
      <c r="H127" s="1" t="n">
        <v>5267.57</v>
      </c>
      <c r="I127" s="1" t="n">
        <v>83.64</v>
      </c>
      <c r="J127" s="1" t="n">
        <v>17.46</v>
      </c>
      <c r="K127" s="1" t="n">
        <v>-1.1</v>
      </c>
    </row>
    <row r="128" customFormat="false" ht="15" hidden="false" customHeight="false" outlineLevel="0" collapsed="false">
      <c r="A128" s="0" t="n">
        <v>137</v>
      </c>
      <c r="B128" s="0" t="s">
        <v>105</v>
      </c>
      <c r="C128" s="1" t="n">
        <v>15684194.12</v>
      </c>
      <c r="D128" s="1" t="n">
        <v>0</v>
      </c>
      <c r="E128" s="1" t="n">
        <v>12224476.62</v>
      </c>
      <c r="F128" s="1" t="n">
        <v>3792893.76</v>
      </c>
      <c r="G128" s="1" t="n">
        <v>780380.77</v>
      </c>
      <c r="H128" s="1" t="n">
        <v>273202.74</v>
      </c>
      <c r="I128" s="1" t="n">
        <v>72.97</v>
      </c>
      <c r="J128" s="1" t="n">
        <v>22.44</v>
      </c>
      <c r="K128" s="1" t="n">
        <v>4.59</v>
      </c>
    </row>
    <row r="129" customFormat="false" ht="15" hidden="false" customHeight="false" outlineLevel="0" collapsed="false">
      <c r="A129" s="0" t="n">
        <v>139</v>
      </c>
      <c r="B129" s="0" t="s">
        <v>106</v>
      </c>
      <c r="C129" s="1" t="n">
        <v>34962540.3</v>
      </c>
      <c r="D129" s="1" t="n">
        <v>0</v>
      </c>
      <c r="E129" s="1" t="n">
        <v>33190268.24</v>
      </c>
      <c r="F129" s="1" t="n">
        <v>1969858.68</v>
      </c>
      <c r="G129" s="1" t="n">
        <v>1680123.59</v>
      </c>
      <c r="H129" s="1" t="n">
        <v>574538.15</v>
      </c>
      <c r="I129" s="1" t="n">
        <v>90.13</v>
      </c>
      <c r="J129" s="1" t="n">
        <v>3.99</v>
      </c>
      <c r="K129" s="1" t="n">
        <v>5.88</v>
      </c>
    </row>
    <row r="130" customFormat="false" ht="15" hidden="false" customHeight="false" outlineLevel="0" collapsed="false">
      <c r="A130" s="0" t="n">
        <v>141</v>
      </c>
      <c r="B130" s="0" t="s">
        <v>228</v>
      </c>
      <c r="C130" s="1" t="n">
        <v>1013960.81</v>
      </c>
      <c r="D130" s="1" t="n">
        <v>0</v>
      </c>
      <c r="E130" s="1" t="n">
        <v>925556.43</v>
      </c>
      <c r="F130" s="1" t="n">
        <v>114554.17</v>
      </c>
      <c r="G130" s="1" t="n">
        <v>12462.72</v>
      </c>
      <c r="H130" s="1" t="n">
        <v>21143.4</v>
      </c>
      <c r="I130" s="1" t="n">
        <v>90.05</v>
      </c>
      <c r="J130" s="1" t="n">
        <v>9.21</v>
      </c>
      <c r="K130" s="1" t="n">
        <v>0.74</v>
      </c>
    </row>
    <row r="131" customFormat="false" ht="15" hidden="false" customHeight="false" outlineLevel="0" collapsed="false">
      <c r="A131" s="0" t="n">
        <v>285</v>
      </c>
      <c r="B131" s="0" t="s">
        <v>107</v>
      </c>
      <c r="C131" s="1" t="n">
        <v>938256.35</v>
      </c>
      <c r="D131" s="1" t="n">
        <v>0</v>
      </c>
      <c r="E131" s="1" t="n">
        <v>591846.41</v>
      </c>
      <c r="F131" s="1" t="n">
        <v>329501.18</v>
      </c>
      <c r="G131" s="1" t="n">
        <v>0</v>
      </c>
      <c r="H131" s="1" t="n">
        <v>2185.06</v>
      </c>
      <c r="I131" s="1" t="n">
        <v>63.08</v>
      </c>
      <c r="J131" s="1" t="n">
        <v>34.89</v>
      </c>
      <c r="K131" s="1" t="n">
        <v>2.04</v>
      </c>
    </row>
    <row r="132" customFormat="false" ht="15" hidden="false" customHeight="false" outlineLevel="0" collapsed="false">
      <c r="A132" s="0" t="n">
        <v>142</v>
      </c>
      <c r="B132" s="0" t="s">
        <v>108</v>
      </c>
      <c r="C132" s="1" t="n">
        <v>3401030.6</v>
      </c>
      <c r="D132" s="1" t="n">
        <v>0</v>
      </c>
      <c r="E132" s="1" t="n">
        <v>2670935.68</v>
      </c>
      <c r="F132" s="1" t="n">
        <v>777462.83</v>
      </c>
      <c r="G132" s="1" t="n">
        <v>43791.91</v>
      </c>
      <c r="H132" s="1" t="n">
        <v>70612.48</v>
      </c>
      <c r="I132" s="1" t="n">
        <v>77.25</v>
      </c>
      <c r="J132" s="1" t="n">
        <v>20.78</v>
      </c>
      <c r="K132" s="1" t="n">
        <v>1.97</v>
      </c>
    </row>
    <row r="133" customFormat="false" ht="15" hidden="false" customHeight="false" outlineLevel="0" collapsed="false">
      <c r="A133" s="0" t="n">
        <v>143</v>
      </c>
      <c r="B133" s="0" t="s">
        <v>109</v>
      </c>
      <c r="C133" s="1" t="n">
        <v>5574992.08</v>
      </c>
      <c r="D133" s="1" t="n">
        <v>0</v>
      </c>
      <c r="E133" s="1" t="n">
        <v>5553332.89</v>
      </c>
      <c r="F133" s="1" t="n">
        <v>91477</v>
      </c>
      <c r="G133" s="1" t="n">
        <v>0</v>
      </c>
      <c r="H133" s="1" t="n">
        <v>0</v>
      </c>
      <c r="I133" s="1" t="n">
        <v>99.61</v>
      </c>
      <c r="J133" s="1" t="n">
        <v>1.64</v>
      </c>
      <c r="K133" s="1" t="n">
        <v>-1.25</v>
      </c>
    </row>
    <row r="134" customFormat="false" ht="15" hidden="false" customHeight="false" outlineLevel="0" collapsed="false">
      <c r="A134" s="0" t="n">
        <v>514</v>
      </c>
      <c r="B134" s="0" t="s">
        <v>110</v>
      </c>
      <c r="C134" s="1" t="n">
        <v>550413.02</v>
      </c>
      <c r="D134" s="1" t="n">
        <v>0</v>
      </c>
      <c r="E134" s="1" t="n">
        <v>550134.99</v>
      </c>
      <c r="F134" s="1" t="n">
        <v>100994.87</v>
      </c>
      <c r="G134" s="1" t="n">
        <v>0</v>
      </c>
      <c r="H134" s="1" t="n">
        <v>0</v>
      </c>
      <c r="I134" s="1" t="n">
        <v>99.95</v>
      </c>
      <c r="J134" s="1" t="n">
        <v>18.35</v>
      </c>
      <c r="K134" s="1" t="n">
        <v>-18.3</v>
      </c>
    </row>
    <row r="135" customFormat="false" ht="15" hidden="false" customHeight="false" outlineLevel="0" collapsed="false">
      <c r="A135" s="0" t="n">
        <v>144</v>
      </c>
      <c r="B135" s="0" t="s">
        <v>111</v>
      </c>
      <c r="C135" s="1" t="n">
        <v>3568918.93</v>
      </c>
      <c r="D135" s="1" t="n">
        <v>0</v>
      </c>
      <c r="E135" s="1" t="n">
        <v>2279969.3</v>
      </c>
      <c r="F135" s="1" t="n">
        <v>1385568.83</v>
      </c>
      <c r="G135" s="1" t="n">
        <v>1121.89</v>
      </c>
      <c r="H135" s="1" t="n">
        <v>95734.64</v>
      </c>
      <c r="I135" s="1" t="n">
        <v>63.85</v>
      </c>
      <c r="J135" s="1" t="n">
        <v>36.14</v>
      </c>
      <c r="K135" s="1" t="n">
        <v>0.01</v>
      </c>
    </row>
    <row r="136" customFormat="false" ht="15" hidden="false" customHeight="false" outlineLevel="0" collapsed="false">
      <c r="A136" s="0" t="n">
        <v>145</v>
      </c>
      <c r="B136" s="0" t="s">
        <v>229</v>
      </c>
      <c r="C136" s="1" t="n">
        <v>73348400</v>
      </c>
      <c r="D136" s="1" t="n">
        <v>0</v>
      </c>
      <c r="E136" s="1" t="n">
        <v>57134250.8</v>
      </c>
      <c r="F136" s="1" t="n">
        <v>14141899.18</v>
      </c>
      <c r="G136" s="1" t="n">
        <v>58329.86</v>
      </c>
      <c r="H136" s="1" t="n">
        <v>0</v>
      </c>
      <c r="I136" s="1" t="n">
        <v>77.81</v>
      </c>
      <c r="J136" s="1" t="n">
        <v>19.28</v>
      </c>
      <c r="K136" s="1" t="n">
        <v>2.9</v>
      </c>
    </row>
    <row r="137" customFormat="false" ht="15" hidden="false" customHeight="false" outlineLevel="0" collapsed="false">
      <c r="A137" s="0" t="n">
        <v>146</v>
      </c>
      <c r="B137" s="0" t="s">
        <v>230</v>
      </c>
      <c r="C137" s="1" t="n">
        <v>905438.59</v>
      </c>
      <c r="D137" s="1" t="n">
        <v>0</v>
      </c>
      <c r="E137" s="1" t="n">
        <v>778564.57</v>
      </c>
      <c r="F137" s="1" t="n">
        <v>77803.02</v>
      </c>
      <c r="G137" s="1" t="n">
        <v>14601.8</v>
      </c>
      <c r="H137" s="1" t="n">
        <v>0</v>
      </c>
      <c r="I137" s="1" t="n">
        <v>84.37</v>
      </c>
      <c r="J137" s="1" t="n">
        <v>8.59</v>
      </c>
      <c r="K137" s="1" t="n">
        <v>7.03</v>
      </c>
    </row>
    <row r="138" customFormat="false" ht="15" hidden="false" customHeight="false" outlineLevel="0" collapsed="false">
      <c r="A138" s="0" t="n">
        <v>147</v>
      </c>
      <c r="B138" s="0" t="s">
        <v>231</v>
      </c>
      <c r="C138" s="1" t="n">
        <v>3313358.29</v>
      </c>
      <c r="D138" s="1" t="n">
        <v>0</v>
      </c>
      <c r="E138" s="1" t="n">
        <v>2498847.02</v>
      </c>
      <c r="F138" s="1" t="n">
        <v>844119.19</v>
      </c>
      <c r="G138" s="1" t="n">
        <v>0</v>
      </c>
      <c r="H138" s="1" t="n">
        <v>0</v>
      </c>
      <c r="I138" s="1" t="n">
        <v>75.42</v>
      </c>
      <c r="J138" s="1" t="n">
        <v>25.48</v>
      </c>
      <c r="K138" s="1" t="n">
        <v>-0.89</v>
      </c>
    </row>
    <row r="139" customFormat="false" ht="15" hidden="false" customHeight="false" outlineLevel="0" collapsed="false">
      <c r="A139" s="0" t="n">
        <v>148</v>
      </c>
      <c r="B139" s="0" t="s">
        <v>232</v>
      </c>
      <c r="C139" s="1" t="n">
        <v>3215409.89</v>
      </c>
      <c r="D139" s="1" t="n">
        <v>0</v>
      </c>
      <c r="E139" s="1" t="n">
        <v>2665443.35</v>
      </c>
      <c r="F139" s="1" t="n">
        <v>558858.32</v>
      </c>
      <c r="G139" s="1" t="n">
        <v>0</v>
      </c>
      <c r="H139" s="1" t="n">
        <v>0</v>
      </c>
      <c r="I139" s="1" t="n">
        <v>82.9</v>
      </c>
      <c r="J139" s="1" t="n">
        <v>17.38</v>
      </c>
      <c r="K139" s="1" t="n">
        <v>-0.28</v>
      </c>
    </row>
    <row r="140" customFormat="false" ht="15" hidden="false" customHeight="false" outlineLevel="0" collapsed="false">
      <c r="A140" s="0" t="n">
        <v>149</v>
      </c>
      <c r="B140" s="0" t="s">
        <v>112</v>
      </c>
      <c r="C140" s="1" t="n">
        <v>479966.19</v>
      </c>
      <c r="D140" s="1" t="n">
        <v>0</v>
      </c>
      <c r="E140" s="1" t="n">
        <v>459535.06</v>
      </c>
      <c r="F140" s="1" t="n">
        <v>43405.61</v>
      </c>
      <c r="G140" s="1" t="n">
        <v>30197.93</v>
      </c>
      <c r="H140" s="1" t="n">
        <v>5788.76</v>
      </c>
      <c r="I140" s="1" t="n">
        <v>89.45</v>
      </c>
      <c r="J140" s="1" t="n">
        <v>7.84</v>
      </c>
      <c r="K140" s="1" t="n">
        <v>2.71</v>
      </c>
    </row>
    <row r="141" customFormat="false" ht="15" hidden="false" customHeight="false" outlineLevel="0" collapsed="false">
      <c r="A141" s="0" t="n">
        <v>150</v>
      </c>
      <c r="B141" s="0" t="s">
        <v>113</v>
      </c>
      <c r="C141" s="1" t="n">
        <v>1549748.24</v>
      </c>
      <c r="D141" s="1" t="n">
        <v>0</v>
      </c>
      <c r="E141" s="1" t="n">
        <v>1492797.51</v>
      </c>
      <c r="F141" s="1" t="n">
        <v>295088.22</v>
      </c>
      <c r="G141" s="1" t="n">
        <v>0</v>
      </c>
      <c r="H141" s="1" t="n">
        <v>0</v>
      </c>
      <c r="I141" s="1" t="n">
        <v>96.33</v>
      </c>
      <c r="J141" s="1" t="n">
        <v>19.04</v>
      </c>
      <c r="K141" s="1" t="n">
        <v>-15.37</v>
      </c>
    </row>
    <row r="142" customFormat="false" ht="15" hidden="false" customHeight="false" outlineLevel="0" collapsed="false">
      <c r="A142" s="0" t="n">
        <v>251</v>
      </c>
      <c r="B142" s="0" t="s">
        <v>114</v>
      </c>
      <c r="C142" s="1" t="n">
        <v>5570281.92</v>
      </c>
      <c r="D142" s="1" t="n">
        <v>0</v>
      </c>
      <c r="E142" s="1" t="n">
        <v>4093794.42</v>
      </c>
      <c r="F142" s="1" t="n">
        <v>1704462.01</v>
      </c>
      <c r="G142" s="1" t="n">
        <v>31424.25</v>
      </c>
      <c r="H142" s="1" t="n">
        <v>69330.36</v>
      </c>
      <c r="I142" s="1" t="n">
        <v>72.93</v>
      </c>
      <c r="J142" s="1" t="n">
        <v>29.35</v>
      </c>
      <c r="K142" s="1" t="n">
        <v>-2.28</v>
      </c>
    </row>
    <row r="143" customFormat="false" ht="15" hidden="false" customHeight="false" outlineLevel="0" collapsed="false">
      <c r="A143" s="0" t="n">
        <v>151</v>
      </c>
      <c r="B143" s="0" t="s">
        <v>233</v>
      </c>
      <c r="C143" s="1" t="n">
        <v>1053511.76</v>
      </c>
      <c r="D143" s="1" t="n">
        <v>0</v>
      </c>
      <c r="E143" s="1" t="n">
        <v>762389.57</v>
      </c>
      <c r="F143" s="1" t="n">
        <v>300656.22</v>
      </c>
      <c r="G143" s="1" t="n">
        <v>49389.72</v>
      </c>
      <c r="H143" s="1" t="n">
        <v>78005.49</v>
      </c>
      <c r="I143" s="1" t="n">
        <v>67.68</v>
      </c>
      <c r="J143" s="1" t="n">
        <v>21.13</v>
      </c>
      <c r="K143" s="1" t="n">
        <v>11.19</v>
      </c>
    </row>
    <row r="144" customFormat="false" ht="15" hidden="false" customHeight="false" outlineLevel="0" collapsed="false">
      <c r="A144" s="0" t="n">
        <v>152</v>
      </c>
      <c r="B144" s="0" t="s">
        <v>115</v>
      </c>
      <c r="C144" s="1" t="n">
        <v>13343742.99</v>
      </c>
      <c r="D144" s="1" t="n">
        <v>0</v>
      </c>
      <c r="E144" s="1" t="n">
        <v>12059720.26</v>
      </c>
      <c r="F144" s="1" t="n">
        <v>1403333.84</v>
      </c>
      <c r="G144" s="1" t="n">
        <v>474533.27</v>
      </c>
      <c r="H144" s="1" t="n">
        <v>880230.18</v>
      </c>
      <c r="I144" s="1" t="n">
        <v>86.82</v>
      </c>
      <c r="J144" s="1" t="n">
        <v>3.92</v>
      </c>
      <c r="K144" s="1" t="n">
        <v>9.26</v>
      </c>
    </row>
    <row r="145" customFormat="false" ht="15" hidden="false" customHeight="false" outlineLevel="0" collapsed="false">
      <c r="A145" s="0" t="n">
        <v>153</v>
      </c>
      <c r="B145" s="0" t="s">
        <v>116</v>
      </c>
      <c r="C145" s="1" t="n">
        <v>22801059.84</v>
      </c>
      <c r="D145" s="1" t="n">
        <v>0</v>
      </c>
      <c r="E145" s="1" t="n">
        <v>21008194.32</v>
      </c>
      <c r="F145" s="1" t="n">
        <v>1506183.78</v>
      </c>
      <c r="G145" s="1" t="n">
        <v>0</v>
      </c>
      <c r="H145" s="1" t="n">
        <v>0</v>
      </c>
      <c r="I145" s="1" t="n">
        <v>92.14</v>
      </c>
      <c r="J145" s="1" t="n">
        <v>6.61</v>
      </c>
      <c r="K145" s="1" t="n">
        <v>1.26</v>
      </c>
    </row>
    <row r="146" customFormat="false" ht="15" hidden="false" customHeight="false" outlineLevel="0" collapsed="false">
      <c r="A146" s="0" t="n">
        <v>156</v>
      </c>
      <c r="B146" s="0" t="s">
        <v>234</v>
      </c>
      <c r="C146" s="1" t="n">
        <v>285008.92</v>
      </c>
      <c r="D146" s="1" t="n">
        <v>0</v>
      </c>
      <c r="E146" s="1" t="n">
        <v>271051.14</v>
      </c>
      <c r="F146" s="1" t="n">
        <v>16886.84</v>
      </c>
      <c r="G146" s="1" t="n">
        <v>0</v>
      </c>
      <c r="H146" s="1" t="n">
        <v>0</v>
      </c>
      <c r="I146" s="1" t="n">
        <v>95.1</v>
      </c>
      <c r="J146" s="1" t="n">
        <v>5.92</v>
      </c>
      <c r="K146" s="1" t="n">
        <v>-1.03</v>
      </c>
    </row>
    <row r="147" customFormat="false" ht="15" hidden="false" customHeight="false" outlineLevel="0" collapsed="false">
      <c r="A147" s="0" t="n">
        <v>157</v>
      </c>
      <c r="B147" s="0" t="s">
        <v>235</v>
      </c>
      <c r="C147" s="1" t="n">
        <v>3069785.6</v>
      </c>
      <c r="D147" s="1" t="n">
        <v>0</v>
      </c>
      <c r="E147" s="1" t="n">
        <v>2542185.46</v>
      </c>
      <c r="F147" s="1" t="n">
        <v>646750.92</v>
      </c>
      <c r="G147" s="1" t="n">
        <v>36188.91</v>
      </c>
      <c r="H147" s="1" t="n">
        <v>137949.76</v>
      </c>
      <c r="I147" s="1" t="n">
        <v>81.63</v>
      </c>
      <c r="J147" s="1" t="n">
        <v>16.57</v>
      </c>
      <c r="K147" s="1" t="n">
        <v>1.79</v>
      </c>
    </row>
    <row r="148" customFormat="false" ht="15" hidden="false" customHeight="false" outlineLevel="0" collapsed="false">
      <c r="A148" s="0" t="n">
        <v>250</v>
      </c>
      <c r="B148" s="0" t="s">
        <v>117</v>
      </c>
      <c r="C148" s="1" t="n">
        <v>3561819.37</v>
      </c>
      <c r="D148" s="1" t="n">
        <v>0</v>
      </c>
      <c r="E148" s="1" t="n">
        <v>2275954.18</v>
      </c>
      <c r="F148" s="1" t="n">
        <v>1434822.66</v>
      </c>
      <c r="G148" s="1" t="n">
        <v>119438.39</v>
      </c>
      <c r="H148" s="1" t="n">
        <v>39697.7</v>
      </c>
      <c r="I148" s="1" t="n">
        <v>60.55</v>
      </c>
      <c r="J148" s="1" t="n">
        <v>39.17</v>
      </c>
      <c r="K148" s="1" t="n">
        <v>0.29</v>
      </c>
    </row>
    <row r="149" customFormat="false" ht="15" hidden="false" customHeight="false" outlineLevel="0" collapsed="false">
      <c r="A149" s="0" t="n">
        <v>158</v>
      </c>
      <c r="B149" s="0" t="s">
        <v>236</v>
      </c>
      <c r="C149" s="1" t="n">
        <v>6431767.49</v>
      </c>
      <c r="D149" s="1" t="n">
        <v>0</v>
      </c>
      <c r="E149" s="1" t="n">
        <v>6193057.47</v>
      </c>
      <c r="F149" s="1" t="n">
        <v>216859.79</v>
      </c>
      <c r="G149" s="1" t="n">
        <v>187751.89</v>
      </c>
      <c r="H149" s="1" t="n">
        <v>104858.29</v>
      </c>
      <c r="I149" s="1" t="n">
        <v>93.37</v>
      </c>
      <c r="J149" s="1" t="n">
        <v>1.74</v>
      </c>
      <c r="K149" s="1" t="n">
        <v>4.89</v>
      </c>
    </row>
    <row r="150" customFormat="false" ht="15" hidden="false" customHeight="false" outlineLevel="0" collapsed="false">
      <c r="A150" s="0" t="n">
        <v>286</v>
      </c>
      <c r="B150" s="0" t="s">
        <v>118</v>
      </c>
      <c r="C150" s="1" t="n">
        <v>1868437.67</v>
      </c>
      <c r="D150" s="1" t="n">
        <v>0</v>
      </c>
      <c r="E150" s="1" t="n">
        <v>1579558.91</v>
      </c>
      <c r="F150" s="1" t="n">
        <v>301769.21</v>
      </c>
      <c r="G150" s="1" t="n">
        <v>0</v>
      </c>
      <c r="H150" s="1" t="n">
        <v>7450</v>
      </c>
      <c r="I150" s="1" t="n">
        <v>84.54</v>
      </c>
      <c r="J150" s="1" t="n">
        <v>15.75</v>
      </c>
      <c r="K150" s="1" t="n">
        <v>-0.29</v>
      </c>
    </row>
    <row r="151" customFormat="false" ht="15" hidden="false" customHeight="false" outlineLevel="0" collapsed="false">
      <c r="A151" s="0" t="n">
        <v>159</v>
      </c>
      <c r="B151" s="0" t="s">
        <v>119</v>
      </c>
      <c r="C151" s="1" t="n">
        <v>11873858.36</v>
      </c>
      <c r="D151" s="1" t="n">
        <v>0</v>
      </c>
      <c r="E151" s="1" t="n">
        <v>8322306.61</v>
      </c>
      <c r="F151" s="1" t="n">
        <v>3801789.73</v>
      </c>
      <c r="G151" s="1" t="n">
        <v>0</v>
      </c>
      <c r="H151" s="1" t="n">
        <v>0</v>
      </c>
      <c r="I151" s="1" t="n">
        <v>70.09</v>
      </c>
      <c r="J151" s="1" t="n">
        <v>32.02</v>
      </c>
      <c r="K151" s="1" t="n">
        <v>-2.11</v>
      </c>
    </row>
    <row r="152" customFormat="false" ht="15" hidden="false" customHeight="false" outlineLevel="0" collapsed="false">
      <c r="A152" s="0" t="n">
        <v>163</v>
      </c>
      <c r="B152" s="0" t="s">
        <v>237</v>
      </c>
      <c r="C152" s="1" t="n">
        <v>960714.53</v>
      </c>
      <c r="D152" s="1" t="n">
        <v>0</v>
      </c>
      <c r="E152" s="1" t="n">
        <v>706063.27</v>
      </c>
      <c r="F152" s="1" t="n">
        <v>296006.42</v>
      </c>
      <c r="G152" s="1" t="n">
        <v>0</v>
      </c>
      <c r="H152" s="1" t="n">
        <v>0</v>
      </c>
      <c r="I152" s="1" t="n">
        <v>73.49</v>
      </c>
      <c r="J152" s="1" t="n">
        <v>30.81</v>
      </c>
      <c r="K152" s="1" t="n">
        <v>-4.3</v>
      </c>
    </row>
    <row r="153" customFormat="false" ht="15" hidden="false" customHeight="false" outlineLevel="0" collapsed="false">
      <c r="A153" s="0" t="n">
        <v>164</v>
      </c>
      <c r="B153" s="0" t="s">
        <v>120</v>
      </c>
      <c r="C153" s="1" t="n">
        <v>1577827.86</v>
      </c>
      <c r="D153" s="1" t="n">
        <v>0</v>
      </c>
      <c r="E153" s="1" t="n">
        <v>1272073.33</v>
      </c>
      <c r="F153" s="1" t="n">
        <v>359665.21</v>
      </c>
      <c r="G153" s="1" t="n">
        <v>0</v>
      </c>
      <c r="H153" s="1" t="n">
        <v>23669.62</v>
      </c>
      <c r="I153" s="1" t="n">
        <v>80.62</v>
      </c>
      <c r="J153" s="1" t="n">
        <v>21.29</v>
      </c>
      <c r="K153" s="1" t="n">
        <v>-1.92</v>
      </c>
    </row>
    <row r="154" customFormat="false" ht="15" hidden="false" customHeight="false" outlineLevel="0" collapsed="false">
      <c r="A154" s="0" t="n">
        <v>165</v>
      </c>
      <c r="B154" s="0" t="s">
        <v>238</v>
      </c>
      <c r="C154" s="1" t="n">
        <v>6195915.47</v>
      </c>
      <c r="D154" s="1" t="n">
        <v>0</v>
      </c>
      <c r="E154" s="1" t="n">
        <v>4480400.02</v>
      </c>
      <c r="F154" s="1" t="n">
        <v>1991789.33</v>
      </c>
      <c r="G154" s="1" t="n">
        <v>0</v>
      </c>
      <c r="H154" s="1" t="n">
        <v>0</v>
      </c>
      <c r="I154" s="1" t="n">
        <v>72.31</v>
      </c>
      <c r="J154" s="1" t="n">
        <v>32.15</v>
      </c>
      <c r="K154" s="1" t="n">
        <v>-4.46</v>
      </c>
    </row>
    <row r="155" customFormat="false" ht="15" hidden="false" customHeight="false" outlineLevel="0" collapsed="false">
      <c r="A155" s="0" t="n">
        <v>166</v>
      </c>
      <c r="B155" s="0" t="s">
        <v>121</v>
      </c>
      <c r="C155" s="1" t="n">
        <v>2264299.28</v>
      </c>
      <c r="D155" s="1" t="n">
        <v>0</v>
      </c>
      <c r="E155" s="1" t="n">
        <v>1063544.39</v>
      </c>
      <c r="F155" s="1" t="n">
        <v>860070.23</v>
      </c>
      <c r="G155" s="1" t="n">
        <v>0</v>
      </c>
      <c r="H155" s="1" t="n">
        <v>612</v>
      </c>
      <c r="I155" s="1" t="n">
        <v>46.97</v>
      </c>
      <c r="J155" s="1" t="n">
        <v>37.96</v>
      </c>
      <c r="K155" s="1" t="n">
        <v>15.07</v>
      </c>
    </row>
    <row r="156" customFormat="false" ht="15" hidden="false" customHeight="false" outlineLevel="0" collapsed="false">
      <c r="A156" s="0" t="n">
        <v>168</v>
      </c>
      <c r="B156" s="0" t="s">
        <v>239</v>
      </c>
      <c r="C156" s="1" t="n">
        <v>1526654.7</v>
      </c>
      <c r="D156" s="1" t="n">
        <v>0</v>
      </c>
      <c r="E156" s="1" t="n">
        <v>1269447.31</v>
      </c>
      <c r="F156" s="1" t="n">
        <v>384699.95</v>
      </c>
      <c r="G156" s="1" t="n">
        <v>0</v>
      </c>
      <c r="H156" s="1" t="n">
        <v>5631.78</v>
      </c>
      <c r="I156" s="1" t="n">
        <v>83.15</v>
      </c>
      <c r="J156" s="1" t="n">
        <v>24.83</v>
      </c>
      <c r="K156" s="1" t="n">
        <v>-7.98</v>
      </c>
    </row>
    <row r="157" customFormat="false" ht="15" hidden="false" customHeight="false" outlineLevel="0" collapsed="false">
      <c r="A157" s="0" t="n">
        <v>169</v>
      </c>
      <c r="B157" s="0" t="s">
        <v>240</v>
      </c>
      <c r="C157" s="1" t="n">
        <v>2447905.11</v>
      </c>
      <c r="D157" s="1" t="n">
        <v>0</v>
      </c>
      <c r="E157" s="1" t="n">
        <v>1583336.79</v>
      </c>
      <c r="F157" s="1" t="n">
        <v>900227.52</v>
      </c>
      <c r="G157" s="1" t="n">
        <v>82637.95</v>
      </c>
      <c r="H157" s="1" t="n">
        <v>7080</v>
      </c>
      <c r="I157" s="1" t="n">
        <v>61.31</v>
      </c>
      <c r="J157" s="1" t="n">
        <v>36.49</v>
      </c>
      <c r="K157" s="1" t="n">
        <v>2.21</v>
      </c>
    </row>
    <row r="158" customFormat="false" ht="15" hidden="false" customHeight="false" outlineLevel="0" collapsed="false">
      <c r="A158" s="0" t="n">
        <v>170</v>
      </c>
      <c r="B158" s="0" t="s">
        <v>122</v>
      </c>
      <c r="C158" s="1" t="n">
        <v>12353863.73</v>
      </c>
      <c r="D158" s="1" t="n">
        <v>0</v>
      </c>
      <c r="E158" s="1" t="n">
        <v>10059170.94</v>
      </c>
      <c r="F158" s="1" t="n">
        <v>2469304.02</v>
      </c>
      <c r="G158" s="1" t="n">
        <v>0</v>
      </c>
      <c r="H158" s="1" t="n">
        <v>0</v>
      </c>
      <c r="I158" s="1" t="n">
        <v>81.43</v>
      </c>
      <c r="J158" s="1" t="n">
        <v>19.99</v>
      </c>
      <c r="K158" s="1" t="n">
        <v>-1.41</v>
      </c>
    </row>
    <row r="159" customFormat="false" ht="15" hidden="false" customHeight="false" outlineLevel="0" collapsed="false">
      <c r="A159" s="0" t="n">
        <v>171</v>
      </c>
      <c r="B159" s="0" t="s">
        <v>123</v>
      </c>
      <c r="C159" s="1" t="n">
        <v>16502618.99</v>
      </c>
      <c r="D159" s="1" t="n">
        <v>0</v>
      </c>
      <c r="E159" s="1" t="n">
        <v>28222092.15</v>
      </c>
      <c r="F159" s="1" t="n">
        <v>0</v>
      </c>
      <c r="G159" s="1" t="n">
        <v>10343186.01</v>
      </c>
      <c r="H159" s="1" t="n">
        <v>0</v>
      </c>
      <c r="I159" s="1" t="n">
        <v>108.34</v>
      </c>
      <c r="J159" s="1" t="n">
        <v>0</v>
      </c>
      <c r="K159" s="1" t="n">
        <v>-8.34</v>
      </c>
    </row>
    <row r="160" customFormat="false" ht="15" hidden="false" customHeight="false" outlineLevel="0" collapsed="false">
      <c r="A160" s="0" t="n">
        <v>172</v>
      </c>
      <c r="B160" s="0" t="s">
        <v>124</v>
      </c>
      <c r="C160" s="1" t="n">
        <v>1290157.51</v>
      </c>
      <c r="D160" s="1" t="n">
        <v>0</v>
      </c>
      <c r="E160" s="1" t="n">
        <v>1034182.99</v>
      </c>
      <c r="F160" s="1" t="n">
        <v>283498.62</v>
      </c>
      <c r="G160" s="1" t="n">
        <v>0</v>
      </c>
      <c r="H160" s="1" t="n">
        <v>55450</v>
      </c>
      <c r="I160" s="1" t="n">
        <v>80.16</v>
      </c>
      <c r="J160" s="1" t="n">
        <v>17.68</v>
      </c>
      <c r="K160" s="1" t="n">
        <v>2.16</v>
      </c>
    </row>
    <row r="161" customFormat="false" ht="15" hidden="false" customHeight="false" outlineLevel="0" collapsed="false">
      <c r="A161" s="0" t="n">
        <v>173</v>
      </c>
      <c r="B161" s="0" t="s">
        <v>125</v>
      </c>
      <c r="C161" s="1" t="n">
        <v>385497.42</v>
      </c>
      <c r="D161" s="1" t="n">
        <v>0</v>
      </c>
      <c r="E161" s="1" t="n">
        <v>280553.64</v>
      </c>
      <c r="F161" s="1" t="n">
        <v>153131.97</v>
      </c>
      <c r="G161" s="1" t="n">
        <v>23617.8</v>
      </c>
      <c r="H161" s="1" t="n">
        <v>0</v>
      </c>
      <c r="I161" s="1" t="n">
        <v>66.65</v>
      </c>
      <c r="J161" s="1" t="n">
        <v>39.72</v>
      </c>
      <c r="K161" s="1" t="n">
        <v>-6.37</v>
      </c>
    </row>
    <row r="162" customFormat="false" ht="15" hidden="false" customHeight="false" outlineLevel="0" collapsed="false">
      <c r="A162" s="0" t="n">
        <v>174</v>
      </c>
      <c r="B162" s="0" t="s">
        <v>126</v>
      </c>
      <c r="C162" s="1" t="n">
        <v>5344032.59</v>
      </c>
      <c r="D162" s="1" t="n">
        <v>0</v>
      </c>
      <c r="E162" s="1" t="n">
        <v>4822533.27</v>
      </c>
      <c r="F162" s="1" t="n">
        <v>772459.8</v>
      </c>
      <c r="G162" s="1" t="n">
        <v>39987.36</v>
      </c>
      <c r="H162" s="1" t="n">
        <v>9998.21</v>
      </c>
      <c r="I162" s="1" t="n">
        <v>89.49</v>
      </c>
      <c r="J162" s="1" t="n">
        <v>14.27</v>
      </c>
      <c r="K162" s="1" t="n">
        <v>-3.76</v>
      </c>
    </row>
    <row r="163" customFormat="false" ht="15" hidden="false" customHeight="false" outlineLevel="0" collapsed="false">
      <c r="A163" s="0" t="n">
        <v>175</v>
      </c>
      <c r="B163" s="0" t="s">
        <v>127</v>
      </c>
      <c r="C163" s="1" t="n">
        <v>1599774.07</v>
      </c>
      <c r="D163" s="1" t="n">
        <v>0</v>
      </c>
      <c r="E163" s="1" t="n">
        <v>1591981.14</v>
      </c>
      <c r="F163" s="1" t="n">
        <v>45621.19</v>
      </c>
      <c r="G163" s="1" t="n">
        <v>74480.32</v>
      </c>
      <c r="H163" s="1" t="n">
        <v>0</v>
      </c>
      <c r="I163" s="1" t="n">
        <v>94.86</v>
      </c>
      <c r="J163" s="1" t="n">
        <v>2.85</v>
      </c>
      <c r="K163" s="1" t="n">
        <v>2.29</v>
      </c>
    </row>
    <row r="164" customFormat="false" ht="15" hidden="false" customHeight="false" outlineLevel="0" collapsed="false">
      <c r="A164" s="0" t="n">
        <v>288</v>
      </c>
      <c r="B164" s="0" t="s">
        <v>128</v>
      </c>
      <c r="C164" s="1" t="n">
        <v>1160078.8</v>
      </c>
      <c r="D164" s="1" t="n">
        <v>0</v>
      </c>
      <c r="E164" s="1" t="n">
        <v>1121200.96</v>
      </c>
      <c r="F164" s="1" t="n">
        <v>156769.56</v>
      </c>
      <c r="G164" s="1" t="n">
        <v>0</v>
      </c>
      <c r="H164" s="1" t="n">
        <v>0</v>
      </c>
      <c r="I164" s="1" t="n">
        <v>96.65</v>
      </c>
      <c r="J164" s="1" t="n">
        <v>13.51</v>
      </c>
      <c r="K164" s="1" t="n">
        <v>-10.16</v>
      </c>
    </row>
    <row r="165" customFormat="false" ht="15" hidden="false" customHeight="false" outlineLevel="0" collapsed="false">
      <c r="A165" s="0" t="n">
        <v>176</v>
      </c>
      <c r="B165" s="0" t="s">
        <v>241</v>
      </c>
      <c r="C165" s="1" t="n">
        <v>1450978.98</v>
      </c>
      <c r="D165" s="1" t="n">
        <v>0</v>
      </c>
      <c r="E165" s="1" t="n">
        <v>922434.8</v>
      </c>
      <c r="F165" s="1" t="n">
        <v>602504.39</v>
      </c>
      <c r="G165" s="1" t="n">
        <v>5621.38</v>
      </c>
      <c r="H165" s="1" t="n">
        <v>0</v>
      </c>
      <c r="I165" s="1" t="n">
        <v>63.19</v>
      </c>
      <c r="J165" s="1" t="n">
        <v>41.52</v>
      </c>
      <c r="K165" s="1" t="n">
        <v>-4.71</v>
      </c>
    </row>
    <row r="166" customFormat="false" ht="15" hidden="false" customHeight="false" outlineLevel="0" collapsed="false">
      <c r="A166" s="0" t="n">
        <v>177</v>
      </c>
      <c r="B166" s="0" t="s">
        <v>242</v>
      </c>
      <c r="C166" s="1" t="n">
        <v>2485347.65</v>
      </c>
      <c r="D166" s="1" t="n">
        <v>0</v>
      </c>
      <c r="E166" s="1" t="n">
        <v>2202473.92</v>
      </c>
      <c r="F166" s="1" t="n">
        <v>270939.96</v>
      </c>
      <c r="G166" s="1" t="n">
        <v>0</v>
      </c>
      <c r="H166" s="1" t="n">
        <v>0</v>
      </c>
      <c r="I166" s="1" t="n">
        <v>88.62</v>
      </c>
      <c r="J166" s="1" t="n">
        <v>10.9</v>
      </c>
      <c r="K166" s="1" t="n">
        <v>0.48</v>
      </c>
    </row>
    <row r="167" customFormat="false" ht="15" hidden="false" customHeight="false" outlineLevel="0" collapsed="false">
      <c r="A167" s="0" t="n">
        <v>178</v>
      </c>
      <c r="B167" s="0" t="s">
        <v>243</v>
      </c>
      <c r="C167" s="1" t="n">
        <v>930498.04</v>
      </c>
      <c r="D167" s="1" t="n">
        <v>0</v>
      </c>
      <c r="E167" s="1" t="n">
        <v>720584.45</v>
      </c>
      <c r="F167" s="1" t="n">
        <v>261318.61</v>
      </c>
      <c r="G167" s="1" t="n">
        <v>0</v>
      </c>
      <c r="H167" s="1" t="n">
        <v>0.02</v>
      </c>
      <c r="I167" s="1" t="n">
        <v>77.44</v>
      </c>
      <c r="J167" s="1" t="n">
        <v>28.08</v>
      </c>
      <c r="K167" s="1" t="n">
        <v>-5.52</v>
      </c>
    </row>
    <row r="168" customFormat="false" ht="15" hidden="false" customHeight="false" outlineLevel="0" collapsed="false">
      <c r="A168" s="0" t="n">
        <v>390</v>
      </c>
      <c r="B168" s="0" t="s">
        <v>129</v>
      </c>
      <c r="C168" s="1" t="n">
        <v>34957627.99</v>
      </c>
      <c r="D168" s="1" t="n">
        <v>0</v>
      </c>
      <c r="E168" s="1" t="n">
        <v>24675651.43</v>
      </c>
      <c r="F168" s="1" t="n">
        <v>9193241.45</v>
      </c>
      <c r="G168" s="1" t="n">
        <v>0</v>
      </c>
      <c r="H168" s="1" t="n">
        <v>0</v>
      </c>
      <c r="I168" s="1" t="n">
        <v>70.59</v>
      </c>
      <c r="J168" s="1" t="n">
        <v>26.3</v>
      </c>
      <c r="K168" s="1" t="n">
        <v>3.11</v>
      </c>
    </row>
    <row r="169" customFormat="false" ht="15" hidden="false" customHeight="false" outlineLevel="0" collapsed="false">
      <c r="A169" s="0" t="n">
        <v>179</v>
      </c>
      <c r="B169" s="0" t="s">
        <v>130</v>
      </c>
      <c r="C169" s="1" t="n">
        <v>1368667.23</v>
      </c>
      <c r="D169" s="1" t="n">
        <v>0</v>
      </c>
      <c r="E169" s="1" t="n">
        <v>1369279.15</v>
      </c>
      <c r="F169" s="1" t="n">
        <v>1151.96</v>
      </c>
      <c r="G169" s="1" t="n">
        <v>0</v>
      </c>
      <c r="H169" s="1" t="n">
        <v>0</v>
      </c>
      <c r="I169" s="1" t="n">
        <v>100.04</v>
      </c>
      <c r="J169" s="1" t="n">
        <v>0.08</v>
      </c>
      <c r="K169" s="1" t="n">
        <v>-0.13</v>
      </c>
    </row>
    <row r="170" customFormat="false" ht="15" hidden="false" customHeight="false" outlineLevel="0" collapsed="false">
      <c r="A170" s="0" t="n">
        <v>180</v>
      </c>
      <c r="B170" s="0" t="s">
        <v>131</v>
      </c>
      <c r="C170" s="1" t="n">
        <v>5497811.49</v>
      </c>
      <c r="D170" s="1" t="n">
        <v>0</v>
      </c>
      <c r="E170" s="1" t="n">
        <v>4898485.39</v>
      </c>
      <c r="F170" s="1" t="n">
        <v>763022.04</v>
      </c>
      <c r="G170" s="1" t="n">
        <v>0</v>
      </c>
      <c r="H170" s="1" t="n">
        <v>55882.94</v>
      </c>
      <c r="I170" s="1" t="n">
        <v>89.1</v>
      </c>
      <c r="J170" s="1" t="n">
        <v>12.86</v>
      </c>
      <c r="K170" s="1" t="n">
        <v>-1.96</v>
      </c>
    </row>
    <row r="171" customFormat="false" ht="15" hidden="false" customHeight="false" outlineLevel="0" collapsed="false">
      <c r="A171" s="0" t="n">
        <v>181</v>
      </c>
      <c r="B171" s="0" t="s">
        <v>132</v>
      </c>
      <c r="C171" s="1" t="n">
        <v>2174343.52</v>
      </c>
      <c r="D171" s="1" t="n">
        <v>0</v>
      </c>
      <c r="E171" s="1" t="n">
        <v>2183009.48</v>
      </c>
      <c r="F171" s="1" t="n">
        <v>0</v>
      </c>
      <c r="G171" s="1" t="n">
        <v>49535.59</v>
      </c>
      <c r="H171" s="1" t="n">
        <v>0</v>
      </c>
      <c r="I171" s="1" t="n">
        <v>98.12</v>
      </c>
      <c r="J171" s="1" t="n">
        <v>0</v>
      </c>
      <c r="K171" s="1" t="n">
        <v>1.88</v>
      </c>
    </row>
    <row r="172" customFormat="false" ht="15" hidden="false" customHeight="false" outlineLevel="0" collapsed="false">
      <c r="A172" s="0" t="n">
        <v>182</v>
      </c>
      <c r="B172" s="0" t="s">
        <v>133</v>
      </c>
      <c r="C172" s="1" t="n">
        <v>1814811.68</v>
      </c>
      <c r="D172" s="1" t="n">
        <v>0</v>
      </c>
      <c r="E172" s="1" t="n">
        <v>1617435.78</v>
      </c>
      <c r="F172" s="1" t="n">
        <v>169755.13</v>
      </c>
      <c r="G172" s="1" t="n">
        <v>40843.22</v>
      </c>
      <c r="H172" s="1" t="n">
        <v>0</v>
      </c>
      <c r="I172" s="1" t="n">
        <v>86.87</v>
      </c>
      <c r="J172" s="1" t="n">
        <v>9.35</v>
      </c>
      <c r="K172" s="1" t="n">
        <v>3.77</v>
      </c>
    </row>
    <row r="173" customFormat="false" ht="15" hidden="false" customHeight="false" outlineLevel="0" collapsed="false">
      <c r="A173" s="0" t="n">
        <v>183</v>
      </c>
      <c r="B173" s="0" t="s">
        <v>134</v>
      </c>
      <c r="C173" s="1" t="n">
        <v>20239142.16</v>
      </c>
      <c r="D173" s="1" t="n">
        <v>0</v>
      </c>
      <c r="E173" s="1" t="n">
        <v>15068394.55</v>
      </c>
      <c r="F173" s="1" t="n">
        <v>7380202.56</v>
      </c>
      <c r="G173" s="1" t="n">
        <v>966501.91</v>
      </c>
      <c r="H173" s="1" t="n">
        <v>490523.51</v>
      </c>
      <c r="I173" s="1" t="n">
        <v>69.68</v>
      </c>
      <c r="J173" s="1" t="n">
        <v>34.04</v>
      </c>
      <c r="K173" s="1" t="n">
        <v>-3.72</v>
      </c>
    </row>
    <row r="174" customFormat="false" ht="15" hidden="false" customHeight="false" outlineLevel="0" collapsed="false">
      <c r="A174" s="0" t="n">
        <v>184</v>
      </c>
      <c r="B174" s="0" t="s">
        <v>135</v>
      </c>
      <c r="C174" s="1" t="n">
        <v>1232783.15</v>
      </c>
      <c r="D174" s="1" t="n">
        <v>0</v>
      </c>
      <c r="E174" s="1" t="n">
        <v>799104.03</v>
      </c>
      <c r="F174" s="1" t="n">
        <v>439976.01</v>
      </c>
      <c r="G174" s="1" t="n">
        <v>21747.08</v>
      </c>
      <c r="H174" s="1" t="n">
        <v>3871.77</v>
      </c>
      <c r="I174" s="1" t="n">
        <v>63.06</v>
      </c>
      <c r="J174" s="1" t="n">
        <v>35.38</v>
      </c>
      <c r="K174" s="1" t="n">
        <v>1.57</v>
      </c>
    </row>
    <row r="175" customFormat="false" ht="15" hidden="false" customHeight="false" outlineLevel="0" collapsed="false">
      <c r="A175" s="0" t="n">
        <v>185</v>
      </c>
      <c r="B175" s="0" t="s">
        <v>136</v>
      </c>
      <c r="C175" s="1" t="n">
        <v>6888783.46</v>
      </c>
      <c r="D175" s="1" t="n">
        <v>0</v>
      </c>
      <c r="E175" s="1" t="n">
        <v>4156066.08</v>
      </c>
      <c r="F175" s="1" t="n">
        <v>2836962.82</v>
      </c>
      <c r="G175" s="1" t="n">
        <v>0</v>
      </c>
      <c r="H175" s="1" t="n">
        <v>236501.43</v>
      </c>
      <c r="I175" s="1" t="n">
        <v>60.33</v>
      </c>
      <c r="J175" s="1" t="n">
        <v>37.75</v>
      </c>
      <c r="K175" s="1" t="n">
        <v>1.92</v>
      </c>
    </row>
    <row r="176" customFormat="false" ht="15" hidden="false" customHeight="false" outlineLevel="0" collapsed="false">
      <c r="A176" s="0" t="n">
        <v>186</v>
      </c>
      <c r="B176" s="0" t="s">
        <v>244</v>
      </c>
      <c r="C176" s="1" t="n">
        <v>410597.85</v>
      </c>
      <c r="D176" s="1" t="n">
        <v>0</v>
      </c>
      <c r="E176" s="1" t="n">
        <v>365430.25</v>
      </c>
      <c r="F176" s="1" t="n">
        <v>61760.76</v>
      </c>
      <c r="G176" s="1" t="n">
        <v>0</v>
      </c>
      <c r="H176" s="1" t="n">
        <v>0</v>
      </c>
      <c r="I176" s="1" t="n">
        <v>89</v>
      </c>
      <c r="J176" s="1" t="n">
        <v>15.04</v>
      </c>
      <c r="K176" s="1" t="n">
        <v>-4.04</v>
      </c>
    </row>
    <row r="177" customFormat="false" ht="15" hidden="false" customHeight="false" outlineLevel="0" collapsed="false">
      <c r="A177" s="0" t="n">
        <v>187</v>
      </c>
      <c r="B177" s="0" t="s">
        <v>137</v>
      </c>
      <c r="C177" s="1" t="n">
        <v>1639013.82</v>
      </c>
      <c r="D177" s="1" t="n">
        <v>0</v>
      </c>
      <c r="E177" s="1" t="n">
        <v>1623576.99</v>
      </c>
      <c r="F177" s="1" t="n">
        <v>100522.4</v>
      </c>
      <c r="G177" s="1" t="n">
        <v>72493.79</v>
      </c>
      <c r="H177" s="1" t="n">
        <v>4296.99</v>
      </c>
      <c r="I177" s="1" t="n">
        <v>94.64</v>
      </c>
      <c r="J177" s="1" t="n">
        <v>5.87</v>
      </c>
      <c r="K177" s="1" t="n">
        <v>-0.51</v>
      </c>
    </row>
    <row r="178" customFormat="false" ht="15" hidden="false" customHeight="false" outlineLevel="0" collapsed="false">
      <c r="A178" s="0" t="n">
        <v>188</v>
      </c>
      <c r="B178" s="0" t="s">
        <v>245</v>
      </c>
      <c r="C178" s="1" t="n">
        <v>914741.44</v>
      </c>
      <c r="D178" s="1" t="n">
        <v>0</v>
      </c>
      <c r="E178" s="1" t="n">
        <v>827928.49</v>
      </c>
      <c r="F178" s="1" t="n">
        <v>120462.79</v>
      </c>
      <c r="G178" s="1" t="n">
        <v>0</v>
      </c>
      <c r="H178" s="1" t="n">
        <v>0</v>
      </c>
      <c r="I178" s="1" t="n">
        <v>90.51</v>
      </c>
      <c r="J178" s="1" t="n">
        <v>13.17</v>
      </c>
      <c r="K178" s="1" t="n">
        <v>-3.68</v>
      </c>
    </row>
    <row r="179" customFormat="false" ht="15" hidden="false" customHeight="false" outlineLevel="0" collapsed="false">
      <c r="A179" s="0" t="n">
        <v>189</v>
      </c>
      <c r="B179" s="0" t="s">
        <v>138</v>
      </c>
      <c r="C179" s="1" t="n">
        <v>3632593.78</v>
      </c>
      <c r="D179" s="1" t="n">
        <v>0</v>
      </c>
      <c r="E179" s="1" t="n">
        <v>3025962.22</v>
      </c>
      <c r="F179" s="1" t="n">
        <v>612646.11</v>
      </c>
      <c r="G179" s="1" t="n">
        <v>47521.25</v>
      </c>
      <c r="H179" s="1" t="n">
        <v>0</v>
      </c>
      <c r="I179" s="1" t="n">
        <v>81.99</v>
      </c>
      <c r="J179" s="1" t="n">
        <v>16.87</v>
      </c>
      <c r="K179" s="1" t="n">
        <v>1.14</v>
      </c>
    </row>
    <row r="180" customFormat="false" ht="15" hidden="false" customHeight="false" outlineLevel="0" collapsed="false">
      <c r="A180" s="0" t="n">
        <v>190</v>
      </c>
      <c r="B180" s="0" t="s">
        <v>139</v>
      </c>
      <c r="C180" s="1" t="n">
        <v>4774098.15</v>
      </c>
      <c r="D180" s="1" t="n">
        <v>0</v>
      </c>
      <c r="E180" s="1" t="n">
        <v>3595981.78</v>
      </c>
      <c r="F180" s="1" t="n">
        <v>2122396.4</v>
      </c>
      <c r="G180" s="1" t="n">
        <v>270128.69</v>
      </c>
      <c r="H180" s="1" t="n">
        <v>615700.56</v>
      </c>
      <c r="I180" s="1" t="n">
        <v>69.66</v>
      </c>
      <c r="J180" s="1" t="n">
        <v>31.56</v>
      </c>
      <c r="K180" s="1" t="n">
        <v>-1.22</v>
      </c>
    </row>
    <row r="181" customFormat="false" ht="15" hidden="false" customHeight="false" outlineLevel="0" collapsed="false">
      <c r="A181" s="0" t="n">
        <v>292</v>
      </c>
      <c r="B181" s="0" t="s">
        <v>140</v>
      </c>
      <c r="C181" s="1" t="n">
        <v>1663618.05</v>
      </c>
      <c r="D181" s="1" t="n">
        <v>0</v>
      </c>
      <c r="E181" s="1" t="n">
        <v>1773336.97</v>
      </c>
      <c r="F181" s="1" t="n">
        <v>46897.83</v>
      </c>
      <c r="G181" s="1" t="n">
        <v>0</v>
      </c>
      <c r="H181" s="1" t="n">
        <v>0</v>
      </c>
      <c r="I181" s="1" t="n">
        <v>106.6</v>
      </c>
      <c r="J181" s="1" t="n">
        <v>2.82</v>
      </c>
      <c r="K181" s="1" t="n">
        <v>-9.41</v>
      </c>
    </row>
    <row r="182" customFormat="false" ht="15" hidden="false" customHeight="false" outlineLevel="0" collapsed="false">
      <c r="A182" s="0" t="n">
        <v>191</v>
      </c>
      <c r="B182" s="0" t="s">
        <v>141</v>
      </c>
      <c r="C182" s="1" t="n">
        <v>1916705.24</v>
      </c>
      <c r="D182" s="1" t="n">
        <v>0</v>
      </c>
      <c r="E182" s="1" t="n">
        <v>1886856.76</v>
      </c>
      <c r="F182" s="1" t="n">
        <v>27106.42</v>
      </c>
      <c r="G182" s="1" t="n">
        <v>0</v>
      </c>
      <c r="H182" s="1" t="n">
        <v>0</v>
      </c>
      <c r="I182" s="1" t="n">
        <v>98.44</v>
      </c>
      <c r="J182" s="1" t="n">
        <v>1.41</v>
      </c>
      <c r="K182" s="1" t="n">
        <v>0.14</v>
      </c>
    </row>
    <row r="183" customFormat="false" ht="15" hidden="false" customHeight="false" outlineLevel="0" collapsed="false">
      <c r="A183" s="0" t="n">
        <v>192</v>
      </c>
      <c r="B183" s="0" t="s">
        <v>246</v>
      </c>
      <c r="C183" s="1" t="n">
        <v>708346.95</v>
      </c>
      <c r="D183" s="1" t="n">
        <v>0</v>
      </c>
      <c r="E183" s="1" t="n">
        <v>589812.77</v>
      </c>
      <c r="F183" s="1" t="n">
        <v>126566.32</v>
      </c>
      <c r="G183" s="1" t="n">
        <v>0</v>
      </c>
      <c r="H183" s="1" t="n">
        <v>0</v>
      </c>
      <c r="I183" s="1" t="n">
        <v>83.27</v>
      </c>
      <c r="J183" s="1" t="n">
        <v>17.87</v>
      </c>
      <c r="K183" s="1" t="n">
        <v>-1.13</v>
      </c>
    </row>
    <row r="184" customFormat="false" ht="15" hidden="false" customHeight="false" outlineLevel="0" collapsed="false">
      <c r="A184" s="0" t="n">
        <v>193</v>
      </c>
      <c r="B184" s="0" t="s">
        <v>142</v>
      </c>
      <c r="C184" s="1" t="n">
        <v>8036669.34</v>
      </c>
      <c r="D184" s="1" t="n">
        <v>0</v>
      </c>
      <c r="E184" s="1" t="n">
        <v>5563178.79</v>
      </c>
      <c r="F184" s="1" t="n">
        <v>2635119.66</v>
      </c>
      <c r="G184" s="1" t="n">
        <v>21146.16</v>
      </c>
      <c r="H184" s="1" t="n">
        <v>408465.18</v>
      </c>
      <c r="I184" s="1" t="n">
        <v>68.96</v>
      </c>
      <c r="J184" s="1" t="n">
        <v>27.71</v>
      </c>
      <c r="K184" s="1" t="n">
        <v>3.33</v>
      </c>
    </row>
    <row r="185" customFormat="false" ht="15" hidden="false" customHeight="false" outlineLevel="0" collapsed="false">
      <c r="A185" s="0" t="n">
        <v>194</v>
      </c>
      <c r="B185" s="0" t="s">
        <v>143</v>
      </c>
      <c r="C185" s="1" t="n">
        <v>3221684.12</v>
      </c>
      <c r="D185" s="1" t="n">
        <v>0</v>
      </c>
      <c r="E185" s="1" t="n">
        <v>2499867.92</v>
      </c>
      <c r="F185" s="1" t="n">
        <v>584553.78</v>
      </c>
      <c r="G185" s="1" t="n">
        <v>0</v>
      </c>
      <c r="H185" s="1" t="n">
        <v>0</v>
      </c>
      <c r="I185" s="1" t="n">
        <v>77.6</v>
      </c>
      <c r="J185" s="1" t="n">
        <v>18.14</v>
      </c>
      <c r="K185" s="1" t="n">
        <v>4.26</v>
      </c>
    </row>
    <row r="186" customFormat="false" ht="15" hidden="false" customHeight="false" outlineLevel="0" collapsed="false">
      <c r="A186" s="0" t="n">
        <v>195</v>
      </c>
      <c r="B186" s="0" t="s">
        <v>144</v>
      </c>
      <c r="C186" s="1" t="n">
        <v>8324003.15</v>
      </c>
      <c r="D186" s="1" t="n">
        <v>0</v>
      </c>
      <c r="E186" s="1" t="n">
        <v>7015590.71</v>
      </c>
      <c r="F186" s="1" t="n">
        <v>1588990.9</v>
      </c>
      <c r="G186" s="1" t="n">
        <v>0</v>
      </c>
      <c r="H186" s="1" t="n">
        <v>0</v>
      </c>
      <c r="I186" s="1" t="n">
        <v>84.28</v>
      </c>
      <c r="J186" s="1" t="n">
        <v>19.09</v>
      </c>
      <c r="K186" s="1" t="n">
        <v>-3.37</v>
      </c>
    </row>
    <row r="187" customFormat="false" ht="15" hidden="false" customHeight="false" outlineLevel="0" collapsed="false">
      <c r="A187" s="0" t="n">
        <v>196</v>
      </c>
      <c r="B187" s="0" t="s">
        <v>145</v>
      </c>
      <c r="C187" s="1" t="n">
        <v>6185728.08</v>
      </c>
      <c r="D187" s="1" t="n">
        <v>0</v>
      </c>
      <c r="E187" s="1" t="n">
        <v>4848628.06</v>
      </c>
      <c r="F187" s="1" t="n">
        <v>1425524.75</v>
      </c>
      <c r="G187" s="1" t="n">
        <v>255091.51</v>
      </c>
      <c r="H187" s="1" t="n">
        <v>0</v>
      </c>
      <c r="I187" s="1" t="n">
        <v>74.26</v>
      </c>
      <c r="J187" s="1" t="n">
        <v>23.05</v>
      </c>
      <c r="K187" s="1" t="n">
        <v>2.69</v>
      </c>
    </row>
    <row r="188" customFormat="false" ht="15" hidden="false" customHeight="false" outlineLevel="0" collapsed="false">
      <c r="A188" s="0" t="n">
        <v>197</v>
      </c>
      <c r="B188" s="0" t="s">
        <v>247</v>
      </c>
      <c r="C188" s="1" t="n">
        <v>53606581.97</v>
      </c>
      <c r="D188" s="1" t="n">
        <v>0</v>
      </c>
      <c r="E188" s="1" t="n">
        <v>51091576.91</v>
      </c>
      <c r="F188" s="1" t="n">
        <v>10428022.9</v>
      </c>
      <c r="G188" s="1" t="n">
        <v>4531294.68</v>
      </c>
      <c r="H188" s="1" t="n">
        <v>1708891.27</v>
      </c>
      <c r="I188" s="1" t="n">
        <v>86.86</v>
      </c>
      <c r="J188" s="1" t="n">
        <v>16.26</v>
      </c>
      <c r="K188" s="1" t="n">
        <v>-3.12</v>
      </c>
    </row>
    <row r="189" customFormat="false" ht="15" hidden="false" customHeight="false" outlineLevel="0" collapsed="false">
      <c r="A189" s="0" t="n">
        <v>198</v>
      </c>
      <c r="B189" s="0" t="s">
        <v>248</v>
      </c>
      <c r="C189" s="1" t="n">
        <v>4885129.16</v>
      </c>
      <c r="D189" s="1" t="n">
        <v>0</v>
      </c>
      <c r="E189" s="1" t="n">
        <v>4715830.11</v>
      </c>
      <c r="F189" s="1" t="n">
        <v>422907.79</v>
      </c>
      <c r="G189" s="1" t="n">
        <v>0</v>
      </c>
      <c r="H189" s="1" t="n">
        <v>56291.36</v>
      </c>
      <c r="I189" s="1" t="n">
        <v>96.53</v>
      </c>
      <c r="J189" s="1" t="n">
        <v>7.5</v>
      </c>
      <c r="K189" s="1" t="n">
        <v>-4.04</v>
      </c>
    </row>
    <row r="190" customFormat="false" ht="15" hidden="false" customHeight="false" outlineLevel="0" collapsed="false">
      <c r="A190" s="0" t="n">
        <v>199</v>
      </c>
      <c r="B190" s="0" t="s">
        <v>146</v>
      </c>
      <c r="C190" s="1" t="n">
        <v>15234528.51</v>
      </c>
      <c r="D190" s="1" t="n">
        <v>0</v>
      </c>
      <c r="E190" s="1" t="n">
        <v>15192167.85</v>
      </c>
      <c r="F190" s="1" t="n">
        <v>395634.11</v>
      </c>
      <c r="G190" s="1" t="n">
        <v>603738.25</v>
      </c>
      <c r="H190" s="1" t="n">
        <v>1277.28</v>
      </c>
      <c r="I190" s="1" t="n">
        <v>95.76</v>
      </c>
      <c r="J190" s="1" t="n">
        <v>2.59</v>
      </c>
      <c r="K190" s="1" t="n">
        <v>1.65</v>
      </c>
    </row>
    <row r="191" customFormat="false" ht="15" hidden="false" customHeight="false" outlineLevel="0" collapsed="false">
      <c r="A191" s="0" t="n">
        <v>391</v>
      </c>
      <c r="B191" s="0" t="s">
        <v>147</v>
      </c>
      <c r="C191" s="1" t="n">
        <v>1481466.43</v>
      </c>
      <c r="D191" s="1" t="n">
        <v>0</v>
      </c>
      <c r="E191" s="1" t="n">
        <v>1303127.92</v>
      </c>
      <c r="F191" s="1" t="n">
        <v>172856.68</v>
      </c>
      <c r="G191" s="1" t="n">
        <v>0</v>
      </c>
      <c r="H191" s="1" t="n">
        <v>0</v>
      </c>
      <c r="I191" s="1" t="n">
        <v>87.96</v>
      </c>
      <c r="J191" s="1" t="n">
        <v>11.67</v>
      </c>
      <c r="K191" s="1" t="n">
        <v>0.37</v>
      </c>
    </row>
    <row r="192" customFormat="false" ht="15" hidden="false" customHeight="false" outlineLevel="0" collapsed="false">
      <c r="A192" s="0" t="n">
        <v>200</v>
      </c>
      <c r="B192" s="0" t="s">
        <v>148</v>
      </c>
      <c r="C192" s="1" t="n">
        <v>1447013.5</v>
      </c>
      <c r="D192" s="1" t="n">
        <v>0</v>
      </c>
      <c r="E192" s="1" t="n">
        <v>1438984.59</v>
      </c>
      <c r="F192" s="1" t="n">
        <v>2000</v>
      </c>
      <c r="G192" s="1" t="n">
        <v>20102.57</v>
      </c>
      <c r="H192" s="1" t="n">
        <v>1269.3</v>
      </c>
      <c r="I192" s="1" t="n">
        <v>98.06</v>
      </c>
      <c r="J192" s="1" t="n">
        <v>0.05</v>
      </c>
      <c r="K192" s="1" t="n">
        <v>1.89</v>
      </c>
    </row>
    <row r="193" customFormat="false" ht="15" hidden="false" customHeight="false" outlineLevel="0" collapsed="false">
      <c r="A193" s="0" t="n">
        <v>201</v>
      </c>
      <c r="B193" s="0" t="s">
        <v>249</v>
      </c>
      <c r="C193" s="1" t="n">
        <v>13930731.88</v>
      </c>
      <c r="D193" s="1" t="n">
        <v>0</v>
      </c>
      <c r="E193" s="1" t="n">
        <v>12021017.46</v>
      </c>
      <c r="F193" s="1" t="n">
        <v>2442754.65</v>
      </c>
      <c r="G193" s="1" t="n">
        <v>60125.33</v>
      </c>
      <c r="H193" s="1" t="n">
        <v>119282.93</v>
      </c>
      <c r="I193" s="1" t="n">
        <v>85.86</v>
      </c>
      <c r="J193" s="1" t="n">
        <v>16.68</v>
      </c>
      <c r="K193" s="1" t="n">
        <v>-2.54</v>
      </c>
    </row>
    <row r="194" customFormat="false" ht="15" hidden="false" customHeight="false" outlineLevel="0" collapsed="false">
      <c r="A194" s="0" t="n">
        <v>296</v>
      </c>
      <c r="B194" s="0" t="s">
        <v>250</v>
      </c>
      <c r="C194" s="1" t="n">
        <v>393587.73</v>
      </c>
      <c r="D194" s="1" t="n">
        <v>0</v>
      </c>
      <c r="E194" s="1" t="n">
        <v>392440.49</v>
      </c>
      <c r="F194" s="1" t="n">
        <v>6445.15</v>
      </c>
      <c r="G194" s="1" t="n">
        <v>28330</v>
      </c>
      <c r="H194" s="1" t="n">
        <v>0</v>
      </c>
      <c r="I194" s="1" t="n">
        <v>92.51</v>
      </c>
      <c r="J194" s="1" t="n">
        <v>1.64</v>
      </c>
      <c r="K194" s="1" t="n">
        <v>5.85</v>
      </c>
    </row>
    <row r="195" customFormat="false" ht="15" hidden="false" customHeight="false" outlineLevel="0" collapsed="false">
      <c r="A195" s="0" t="n">
        <v>248</v>
      </c>
      <c r="B195" s="0" t="s">
        <v>149</v>
      </c>
      <c r="C195" s="1" t="n">
        <v>17787140.3</v>
      </c>
      <c r="D195" s="1" t="n">
        <v>0</v>
      </c>
      <c r="E195" s="1" t="n">
        <v>17029804.81</v>
      </c>
      <c r="F195" s="1" t="n">
        <v>1887934.77</v>
      </c>
      <c r="G195" s="1" t="n">
        <v>668709.46</v>
      </c>
      <c r="H195" s="1" t="n">
        <v>26719.79</v>
      </c>
      <c r="I195" s="1" t="n">
        <v>91.98</v>
      </c>
      <c r="J195" s="1" t="n">
        <v>10.46</v>
      </c>
      <c r="K195" s="1" t="n">
        <v>-2.45</v>
      </c>
    </row>
    <row r="196" customFormat="false" ht="15" hidden="false" customHeight="false" outlineLevel="0" collapsed="false">
      <c r="A196" s="0" t="n">
        <v>202</v>
      </c>
      <c r="B196" s="0" t="s">
        <v>150</v>
      </c>
      <c r="C196" s="1" t="n">
        <v>3350223.71</v>
      </c>
      <c r="D196" s="1" t="n">
        <v>0</v>
      </c>
      <c r="E196" s="1" t="n">
        <v>2241033.69</v>
      </c>
      <c r="F196" s="1" t="n">
        <v>1227521.83</v>
      </c>
      <c r="G196" s="1" t="n">
        <v>148131.68</v>
      </c>
      <c r="H196" s="1" t="n">
        <v>18775.15</v>
      </c>
      <c r="I196" s="1" t="n">
        <v>62.47</v>
      </c>
      <c r="J196" s="1" t="n">
        <v>36.08</v>
      </c>
      <c r="K196" s="1" t="n">
        <v>1.45</v>
      </c>
    </row>
    <row r="197" customFormat="false" ht="15" hidden="false" customHeight="false" outlineLevel="0" collapsed="false">
      <c r="A197" s="0" t="n">
        <v>203</v>
      </c>
      <c r="B197" s="0" t="s">
        <v>151</v>
      </c>
      <c r="C197" s="1" t="n">
        <v>1718035.96</v>
      </c>
      <c r="D197" s="1" t="n">
        <v>0</v>
      </c>
      <c r="E197" s="1" t="n">
        <v>1472190.94</v>
      </c>
      <c r="F197" s="1" t="n">
        <v>274195.92</v>
      </c>
      <c r="G197" s="1" t="n">
        <v>0</v>
      </c>
      <c r="H197" s="1" t="n">
        <v>0</v>
      </c>
      <c r="I197" s="1" t="n">
        <v>85.69</v>
      </c>
      <c r="J197" s="1" t="n">
        <v>15.96</v>
      </c>
      <c r="K197" s="1" t="n">
        <v>-1.65</v>
      </c>
    </row>
    <row r="198" customFormat="false" ht="15" hidden="false" customHeight="false" outlineLevel="0" collapsed="false">
      <c r="A198" s="0" t="n">
        <v>204</v>
      </c>
      <c r="B198" s="0" t="s">
        <v>152</v>
      </c>
      <c r="C198" s="1" t="n">
        <v>2033036.27</v>
      </c>
      <c r="D198" s="1" t="n">
        <v>0</v>
      </c>
      <c r="E198" s="1" t="n">
        <v>1595842.68</v>
      </c>
      <c r="F198" s="1" t="n">
        <v>336696.4</v>
      </c>
      <c r="G198" s="1" t="n">
        <v>1</v>
      </c>
      <c r="H198" s="1" t="n">
        <v>0</v>
      </c>
      <c r="I198" s="1" t="n">
        <v>78.5</v>
      </c>
      <c r="J198" s="1" t="n">
        <v>16.56</v>
      </c>
      <c r="K198" s="1" t="n">
        <v>4.94</v>
      </c>
    </row>
    <row r="199" customFormat="false" ht="15" hidden="false" customHeight="false" outlineLevel="0" collapsed="false">
      <c r="A199" s="0" t="n">
        <v>205</v>
      </c>
      <c r="B199" s="0" t="s">
        <v>153</v>
      </c>
      <c r="C199" s="1" t="n">
        <v>74148195.66</v>
      </c>
      <c r="D199" s="1" t="n">
        <v>0</v>
      </c>
      <c r="E199" s="1" t="n">
        <v>74281249.05</v>
      </c>
      <c r="F199" s="1" t="n">
        <v>375.55</v>
      </c>
      <c r="G199" s="1" t="n">
        <v>1108000</v>
      </c>
      <c r="H199" s="1" t="n">
        <v>0</v>
      </c>
      <c r="I199" s="1" t="n">
        <v>98.69</v>
      </c>
      <c r="J199" s="1" t="n">
        <v>0</v>
      </c>
      <c r="K199" s="1" t="n">
        <v>1.31</v>
      </c>
    </row>
    <row r="200" customFormat="false" ht="15" hidden="false" customHeight="false" outlineLevel="0" collapsed="false">
      <c r="A200" s="0" t="n">
        <v>207</v>
      </c>
      <c r="B200" s="0" t="s">
        <v>154</v>
      </c>
      <c r="C200" s="1" t="n">
        <v>7325798.91</v>
      </c>
      <c r="D200" s="1" t="n">
        <v>0</v>
      </c>
      <c r="E200" s="1" t="n">
        <v>6547447.73</v>
      </c>
      <c r="F200" s="1" t="n">
        <v>898794.49</v>
      </c>
      <c r="G200" s="1" t="n">
        <v>7113.9</v>
      </c>
      <c r="H200" s="1" t="n">
        <v>53537.87</v>
      </c>
      <c r="I200" s="1" t="n">
        <v>89.28</v>
      </c>
      <c r="J200" s="1" t="n">
        <v>11.54</v>
      </c>
      <c r="K200" s="1" t="n">
        <v>-0.82</v>
      </c>
    </row>
    <row r="201" customFormat="false" ht="15" hidden="false" customHeight="false" outlineLevel="0" collapsed="false">
      <c r="A201" s="0" t="n">
        <v>208</v>
      </c>
      <c r="B201" s="0" t="s">
        <v>251</v>
      </c>
      <c r="C201" s="1" t="n">
        <v>2263711.79</v>
      </c>
      <c r="D201" s="1" t="n">
        <v>0</v>
      </c>
      <c r="E201" s="1" t="n">
        <v>1479184.43</v>
      </c>
      <c r="F201" s="1" t="n">
        <v>901532.97</v>
      </c>
      <c r="G201" s="1" t="n">
        <v>0</v>
      </c>
      <c r="H201" s="1" t="n">
        <v>0</v>
      </c>
      <c r="I201" s="1" t="n">
        <v>65.34</v>
      </c>
      <c r="J201" s="1" t="n">
        <v>39.83</v>
      </c>
      <c r="K201" s="1" t="n">
        <v>-5.17</v>
      </c>
    </row>
    <row r="202" customFormat="false" ht="15" hidden="false" customHeight="false" outlineLevel="0" collapsed="false">
      <c r="A202" s="0" t="n">
        <v>209</v>
      </c>
      <c r="B202" s="0" t="s">
        <v>155</v>
      </c>
      <c r="C202" s="1" t="n">
        <v>2445655.55</v>
      </c>
      <c r="D202" s="1" t="n">
        <v>0</v>
      </c>
      <c r="E202" s="1" t="n">
        <v>1628752.22</v>
      </c>
      <c r="F202" s="1" t="n">
        <v>930838.98</v>
      </c>
      <c r="G202" s="1" t="n">
        <v>0</v>
      </c>
      <c r="H202" s="1" t="n">
        <v>48730.21</v>
      </c>
      <c r="I202" s="1" t="n">
        <v>66.6</v>
      </c>
      <c r="J202" s="1" t="n">
        <v>36.07</v>
      </c>
      <c r="K202" s="1" t="n">
        <v>-2.67</v>
      </c>
    </row>
    <row r="203" customFormat="false" ht="15" hidden="false" customHeight="false" outlineLevel="0" collapsed="false">
      <c r="A203" s="0" t="n">
        <v>210</v>
      </c>
      <c r="B203" s="0" t="s">
        <v>252</v>
      </c>
      <c r="C203" s="1" t="n">
        <v>679682.06</v>
      </c>
      <c r="D203" s="1" t="n">
        <v>0</v>
      </c>
      <c r="E203" s="1" t="n">
        <v>808091.13</v>
      </c>
      <c r="F203" s="1" t="n">
        <v>49917.54</v>
      </c>
      <c r="G203" s="1" t="n">
        <v>178326.61</v>
      </c>
      <c r="H203" s="1" t="n">
        <v>0</v>
      </c>
      <c r="I203" s="1" t="n">
        <v>92.66</v>
      </c>
      <c r="J203" s="1" t="n">
        <v>7.34</v>
      </c>
      <c r="K203" s="1" t="n">
        <v>0</v>
      </c>
    </row>
    <row r="204" customFormat="false" ht="15" hidden="false" customHeight="false" outlineLevel="0" collapsed="false">
      <c r="A204" s="0" t="n">
        <v>211</v>
      </c>
      <c r="B204" s="0" t="s">
        <v>253</v>
      </c>
      <c r="C204" s="1" t="n">
        <v>2003699.59</v>
      </c>
      <c r="D204" s="1" t="n">
        <v>0</v>
      </c>
      <c r="E204" s="1" t="n">
        <v>1830651.4</v>
      </c>
      <c r="F204" s="1" t="n">
        <v>301079.06</v>
      </c>
      <c r="G204" s="1" t="n">
        <v>0</v>
      </c>
      <c r="H204" s="1" t="n">
        <v>0</v>
      </c>
      <c r="I204" s="1" t="n">
        <v>91.36</v>
      </c>
      <c r="J204" s="1" t="n">
        <v>15.03</v>
      </c>
      <c r="K204" s="1" t="n">
        <v>-6.39</v>
      </c>
    </row>
    <row r="205" customFormat="false" ht="15" hidden="false" customHeight="false" outlineLevel="0" collapsed="false">
      <c r="A205" s="0" t="n">
        <v>212</v>
      </c>
      <c r="B205" s="0" t="s">
        <v>254</v>
      </c>
      <c r="C205" s="1" t="n">
        <v>9908436.71</v>
      </c>
      <c r="D205" s="1" t="n">
        <v>0</v>
      </c>
      <c r="E205" s="1" t="n">
        <v>9077688.72</v>
      </c>
      <c r="F205" s="1" t="n">
        <v>41461.81</v>
      </c>
      <c r="G205" s="1" t="n">
        <v>128747.11</v>
      </c>
      <c r="H205" s="1" t="n">
        <v>0</v>
      </c>
      <c r="I205" s="1" t="n">
        <v>90.32</v>
      </c>
      <c r="J205" s="1" t="n">
        <v>0.42</v>
      </c>
      <c r="K205" s="1" t="n">
        <v>9.27</v>
      </c>
    </row>
    <row r="206" customFormat="false" ht="15" hidden="false" customHeight="false" outlineLevel="0" collapsed="false">
      <c r="A206" s="0" t="n">
        <v>213</v>
      </c>
      <c r="B206" s="0" t="s">
        <v>255</v>
      </c>
      <c r="C206" s="1" t="n">
        <v>626880.81</v>
      </c>
      <c r="D206" s="1" t="n">
        <v>0</v>
      </c>
      <c r="E206" s="1" t="n">
        <v>584617.02</v>
      </c>
      <c r="F206" s="1" t="n">
        <v>49286.99</v>
      </c>
      <c r="G206" s="1" t="n">
        <v>0</v>
      </c>
      <c r="H206" s="1" t="n">
        <v>0</v>
      </c>
      <c r="I206" s="1" t="n">
        <v>93.26</v>
      </c>
      <c r="J206" s="1" t="n">
        <v>7.86</v>
      </c>
      <c r="K206" s="1" t="n">
        <v>-1.12</v>
      </c>
    </row>
    <row r="207" customFormat="false" ht="15" hidden="false" customHeight="false" outlineLevel="0" collapsed="false">
      <c r="A207" s="0" t="n">
        <v>214</v>
      </c>
      <c r="B207" s="0" t="s">
        <v>156</v>
      </c>
      <c r="C207" s="1" t="n">
        <v>2217930.55</v>
      </c>
      <c r="D207" s="1" t="n">
        <v>0</v>
      </c>
      <c r="E207" s="1" t="n">
        <v>2239167.33</v>
      </c>
      <c r="F207" s="1" t="n">
        <v>125799.53</v>
      </c>
      <c r="G207" s="1" t="n">
        <v>91545.46</v>
      </c>
      <c r="H207" s="1" t="n">
        <v>34365.58</v>
      </c>
      <c r="I207" s="1" t="n">
        <v>96.83</v>
      </c>
      <c r="J207" s="1" t="n">
        <v>4.12</v>
      </c>
      <c r="K207" s="1" t="n">
        <v>-0.95</v>
      </c>
    </row>
    <row r="208" customFormat="false" ht="15" hidden="false" customHeight="false" outlineLevel="0" collapsed="false">
      <c r="A208" s="0" t="n">
        <v>392</v>
      </c>
      <c r="B208" s="0" t="s">
        <v>256</v>
      </c>
      <c r="C208" s="1" t="n">
        <v>873458.43</v>
      </c>
      <c r="D208" s="1" t="n">
        <v>0</v>
      </c>
      <c r="E208" s="1" t="n">
        <v>900308.37</v>
      </c>
      <c r="F208" s="1" t="n">
        <v>18969.17</v>
      </c>
      <c r="G208" s="1" t="n">
        <v>14972.85</v>
      </c>
      <c r="H208" s="1" t="n">
        <v>8961.79</v>
      </c>
      <c r="I208" s="1" t="n">
        <v>101.36</v>
      </c>
      <c r="J208" s="1" t="n">
        <v>1.15</v>
      </c>
      <c r="K208" s="1" t="n">
        <v>-2.51</v>
      </c>
    </row>
    <row r="209" customFormat="false" ht="15" hidden="false" customHeight="false" outlineLevel="0" collapsed="false">
      <c r="A209" s="0" t="n">
        <v>215</v>
      </c>
      <c r="B209" s="0" t="s">
        <v>257</v>
      </c>
      <c r="C209" s="1" t="n">
        <v>844834.33</v>
      </c>
      <c r="D209" s="1" t="n">
        <v>0</v>
      </c>
      <c r="E209" s="1" t="n">
        <v>834035.41</v>
      </c>
      <c r="F209" s="1" t="n">
        <v>2083</v>
      </c>
      <c r="G209" s="1" t="n">
        <v>4269.6</v>
      </c>
      <c r="H209" s="1" t="n">
        <v>0</v>
      </c>
      <c r="I209" s="1" t="n">
        <v>98.22</v>
      </c>
      <c r="J209" s="1" t="n">
        <v>0.25</v>
      </c>
      <c r="K209" s="1" t="n">
        <v>1.54</v>
      </c>
    </row>
    <row r="210" customFormat="false" ht="15" hidden="false" customHeight="false" outlineLevel="0" collapsed="false">
      <c r="A210" s="0" t="n">
        <v>216</v>
      </c>
      <c r="B210" s="0" t="s">
        <v>157</v>
      </c>
      <c r="C210" s="1" t="n">
        <v>1741826.46</v>
      </c>
      <c r="D210" s="1" t="n">
        <v>0</v>
      </c>
      <c r="E210" s="1" t="n">
        <v>1203177.86</v>
      </c>
      <c r="F210" s="1" t="n">
        <v>568637.13</v>
      </c>
      <c r="G210" s="1" t="n">
        <v>34020.91</v>
      </c>
      <c r="H210" s="1" t="n">
        <v>63045.34</v>
      </c>
      <c r="I210" s="1" t="n">
        <v>67.12</v>
      </c>
      <c r="J210" s="1" t="n">
        <v>29.03</v>
      </c>
      <c r="K210" s="1" t="n">
        <v>3.85</v>
      </c>
    </row>
    <row r="211" customFormat="false" ht="15" hidden="false" customHeight="false" outlineLevel="0" collapsed="false">
      <c r="A211" s="0" t="n">
        <v>217</v>
      </c>
      <c r="B211" s="0" t="s">
        <v>258</v>
      </c>
      <c r="C211" s="1" t="n">
        <v>4018476.94</v>
      </c>
      <c r="D211" s="1" t="n">
        <v>0</v>
      </c>
      <c r="E211" s="1" t="n">
        <v>2750150.95</v>
      </c>
      <c r="F211" s="1" t="n">
        <v>1518159.76</v>
      </c>
      <c r="G211" s="1" t="n">
        <v>0</v>
      </c>
      <c r="H211" s="1" t="n">
        <v>520.5</v>
      </c>
      <c r="I211" s="1" t="n">
        <v>68.44</v>
      </c>
      <c r="J211" s="1" t="n">
        <v>37.77</v>
      </c>
      <c r="K211" s="1" t="n">
        <v>-6.2</v>
      </c>
    </row>
    <row r="212" customFormat="false" ht="15" hidden="false" customHeight="false" outlineLevel="0" collapsed="false">
      <c r="A212" s="0" t="n">
        <v>294</v>
      </c>
      <c r="B212" s="0" t="s">
        <v>158</v>
      </c>
      <c r="C212" s="1" t="n">
        <v>1924354.91</v>
      </c>
      <c r="D212" s="1" t="n">
        <v>0</v>
      </c>
      <c r="E212" s="1" t="n">
        <v>1654436.32</v>
      </c>
      <c r="F212" s="1" t="n">
        <v>320570.6</v>
      </c>
      <c r="G212" s="1" t="n">
        <v>0</v>
      </c>
      <c r="H212" s="1" t="n">
        <v>1900</v>
      </c>
      <c r="I212" s="1" t="n">
        <v>85.97</v>
      </c>
      <c r="J212" s="1" t="n">
        <v>16.56</v>
      </c>
      <c r="K212" s="1" t="n">
        <v>-2.53</v>
      </c>
    </row>
    <row r="213" customFormat="false" ht="15" hidden="false" customHeight="false" outlineLevel="0" collapsed="false">
      <c r="A213" s="0" t="n">
        <v>218</v>
      </c>
      <c r="B213" s="0" t="s">
        <v>159</v>
      </c>
      <c r="C213" s="1" t="n">
        <v>40494647.03</v>
      </c>
      <c r="D213" s="1" t="n">
        <v>0</v>
      </c>
      <c r="E213" s="1" t="n">
        <v>31482714.19</v>
      </c>
      <c r="F213" s="1" t="n">
        <v>18018850.5</v>
      </c>
      <c r="G213" s="1" t="n">
        <v>5793045.2</v>
      </c>
      <c r="H213" s="1" t="n">
        <v>3189647.4</v>
      </c>
      <c r="I213" s="1" t="n">
        <v>63.44</v>
      </c>
      <c r="J213" s="1" t="n">
        <v>36.62</v>
      </c>
      <c r="K213" s="1" t="n">
        <v>-0.06</v>
      </c>
    </row>
    <row r="214" customFormat="false" ht="15" hidden="false" customHeight="false" outlineLevel="0" collapsed="false">
      <c r="A214" s="0" t="n">
        <v>298</v>
      </c>
      <c r="B214" s="0" t="s">
        <v>160</v>
      </c>
      <c r="C214" s="1" t="n">
        <v>2640517.2</v>
      </c>
      <c r="D214" s="1" t="n">
        <v>0</v>
      </c>
      <c r="E214" s="1" t="n">
        <v>1792825.41</v>
      </c>
      <c r="F214" s="1" t="n">
        <v>938530.32</v>
      </c>
      <c r="G214" s="1" t="n">
        <v>0</v>
      </c>
      <c r="H214" s="1" t="n">
        <v>1038.87</v>
      </c>
      <c r="I214" s="1" t="n">
        <v>67.9</v>
      </c>
      <c r="J214" s="1" t="n">
        <v>35.5</v>
      </c>
      <c r="K214" s="1" t="n">
        <v>-3.4</v>
      </c>
    </row>
    <row r="215" customFormat="false" ht="15" hidden="false" customHeight="false" outlineLevel="0" collapsed="false">
      <c r="A215" s="0" t="n">
        <v>219</v>
      </c>
      <c r="B215" s="0" t="s">
        <v>161</v>
      </c>
      <c r="C215" s="1" t="n">
        <v>4413545.23</v>
      </c>
      <c r="D215" s="1" t="n">
        <v>0</v>
      </c>
      <c r="E215" s="1" t="n">
        <v>4244138.16</v>
      </c>
      <c r="F215" s="1" t="n">
        <v>202076.7</v>
      </c>
      <c r="G215" s="1" t="n">
        <v>0</v>
      </c>
      <c r="H215" s="1" t="n">
        <v>21418.93</v>
      </c>
      <c r="I215" s="1" t="n">
        <v>96.16</v>
      </c>
      <c r="J215" s="1" t="n">
        <v>4.09</v>
      </c>
      <c r="K215" s="1" t="n">
        <v>-0.25</v>
      </c>
    </row>
    <row r="216" customFormat="false" ht="15" hidden="false" customHeight="false" outlineLevel="0" collapsed="false">
      <c r="A216" s="0" t="n">
        <v>220</v>
      </c>
      <c r="B216" s="0" t="s">
        <v>162</v>
      </c>
      <c r="C216" s="1" t="n">
        <v>2067695.3</v>
      </c>
      <c r="D216" s="1" t="n">
        <v>0</v>
      </c>
      <c r="E216" s="1" t="n">
        <v>2110762.42</v>
      </c>
      <c r="F216" s="1" t="n">
        <v>20390.25</v>
      </c>
      <c r="G216" s="1" t="n">
        <v>0</v>
      </c>
      <c r="H216" s="1" t="n">
        <v>0</v>
      </c>
      <c r="I216" s="1" t="n">
        <v>102.08</v>
      </c>
      <c r="J216" s="1" t="n">
        <v>0.99</v>
      </c>
      <c r="K216" s="1" t="n">
        <v>-3.07</v>
      </c>
    </row>
    <row r="217" customFormat="false" ht="15" hidden="false" customHeight="false" outlineLevel="0" collapsed="false">
      <c r="A217" s="0" t="n">
        <v>221</v>
      </c>
      <c r="B217" s="0" t="s">
        <v>259</v>
      </c>
      <c r="C217" s="1" t="n">
        <v>4126501.9</v>
      </c>
      <c r="D217" s="1" t="n">
        <v>0</v>
      </c>
      <c r="E217" s="1" t="n">
        <v>4322950.24</v>
      </c>
      <c r="F217" s="1" t="n">
        <v>167.01</v>
      </c>
      <c r="G217" s="1" t="n">
        <v>0</v>
      </c>
      <c r="H217" s="1" t="n">
        <v>0</v>
      </c>
      <c r="I217" s="1" t="n">
        <v>104.76</v>
      </c>
      <c r="J217" s="1" t="n">
        <v>0</v>
      </c>
      <c r="K217" s="1" t="n">
        <v>-4.76</v>
      </c>
    </row>
    <row r="218" customFormat="false" ht="15" hidden="false" customHeight="false" outlineLevel="0" collapsed="false">
      <c r="A218" s="0" t="n">
        <v>222</v>
      </c>
      <c r="B218" s="0" t="s">
        <v>163</v>
      </c>
      <c r="C218" s="1" t="n">
        <v>612600.11</v>
      </c>
      <c r="D218" s="1" t="n">
        <v>0</v>
      </c>
      <c r="E218" s="1" t="n">
        <v>391194.41</v>
      </c>
      <c r="F218" s="1" t="n">
        <v>219424.5</v>
      </c>
      <c r="G218" s="1" t="n">
        <v>0</v>
      </c>
      <c r="H218" s="1" t="n">
        <v>0</v>
      </c>
      <c r="I218" s="1" t="n">
        <v>63.86</v>
      </c>
      <c r="J218" s="1" t="n">
        <v>35.82</v>
      </c>
      <c r="K218" s="1" t="n">
        <v>0.32</v>
      </c>
    </row>
    <row r="219" customFormat="false" ht="15" hidden="false" customHeight="false" outlineLevel="0" collapsed="false">
      <c r="A219" s="0" t="n">
        <v>224</v>
      </c>
      <c r="B219" s="0" t="s">
        <v>164</v>
      </c>
      <c r="C219" s="1" t="n">
        <v>9239741.81</v>
      </c>
      <c r="D219" s="1" t="n">
        <v>0</v>
      </c>
      <c r="E219" s="1" t="n">
        <v>8512806.65</v>
      </c>
      <c r="F219" s="1" t="n">
        <v>745233.93</v>
      </c>
      <c r="G219" s="1" t="n">
        <v>145289.37</v>
      </c>
      <c r="H219" s="1" t="n">
        <v>34336.96</v>
      </c>
      <c r="I219" s="1" t="n">
        <v>90.56</v>
      </c>
      <c r="J219" s="1" t="n">
        <v>7.69</v>
      </c>
      <c r="K219" s="1" t="n">
        <v>1.75</v>
      </c>
    </row>
    <row r="220" customFormat="false" ht="15" hidden="false" customHeight="false" outlineLevel="0" collapsed="false">
      <c r="A220" s="0" t="n">
        <v>225</v>
      </c>
      <c r="B220" s="0" t="s">
        <v>165</v>
      </c>
      <c r="C220" s="1" t="n">
        <v>2309006.59</v>
      </c>
      <c r="D220" s="1" t="n">
        <v>0</v>
      </c>
      <c r="E220" s="1" t="n">
        <v>1744538.93</v>
      </c>
      <c r="F220" s="1" t="n">
        <v>533398.99</v>
      </c>
      <c r="G220" s="1" t="n">
        <v>0</v>
      </c>
      <c r="H220" s="1" t="n">
        <v>0</v>
      </c>
      <c r="I220" s="1" t="n">
        <v>75.55</v>
      </c>
      <c r="J220" s="1" t="n">
        <v>23.1</v>
      </c>
      <c r="K220" s="1" t="n">
        <v>1.35</v>
      </c>
    </row>
    <row r="221" customFormat="false" ht="15" hidden="false" customHeight="false" outlineLevel="0" collapsed="false">
      <c r="A221" s="0" t="n">
        <v>226</v>
      </c>
      <c r="B221" s="0" t="s">
        <v>166</v>
      </c>
      <c r="C221" s="1" t="n">
        <v>8555286.94</v>
      </c>
      <c r="D221" s="1" t="n">
        <v>0</v>
      </c>
      <c r="E221" s="1" t="n">
        <v>8259605.55</v>
      </c>
      <c r="F221" s="1" t="n">
        <v>311248.87</v>
      </c>
      <c r="G221" s="1" t="n">
        <v>15913.55</v>
      </c>
      <c r="H221" s="1" t="n">
        <v>0</v>
      </c>
      <c r="I221" s="1" t="n">
        <v>96.36</v>
      </c>
      <c r="J221" s="1" t="n">
        <v>3.64</v>
      </c>
      <c r="K221" s="1" t="n">
        <v>0</v>
      </c>
    </row>
    <row r="222" customFormat="false" ht="15" hidden="false" customHeight="false" outlineLevel="0" collapsed="false">
      <c r="A222" s="0" t="n">
        <v>227</v>
      </c>
      <c r="B222" s="0" t="s">
        <v>167</v>
      </c>
      <c r="C222" s="1" t="n">
        <v>2046207.02</v>
      </c>
      <c r="D222" s="1" t="n">
        <v>0</v>
      </c>
      <c r="E222" s="1" t="n">
        <v>1625767.84</v>
      </c>
      <c r="F222" s="1" t="n">
        <v>492991.13</v>
      </c>
      <c r="G222" s="1" t="n">
        <v>568.78</v>
      </c>
      <c r="H222" s="1" t="n">
        <v>17914.25</v>
      </c>
      <c r="I222" s="1" t="n">
        <v>79.42</v>
      </c>
      <c r="J222" s="1" t="n">
        <v>23.22</v>
      </c>
      <c r="K222" s="1" t="n">
        <v>-2.64</v>
      </c>
    </row>
    <row r="223" customFormat="false" ht="15" hidden="false" customHeight="false" outlineLevel="0" collapsed="false">
      <c r="A223" s="0" t="n">
        <v>393</v>
      </c>
      <c r="B223" s="0" t="s">
        <v>260</v>
      </c>
      <c r="C223" s="1" t="n">
        <v>456773.04</v>
      </c>
      <c r="D223" s="1" t="n">
        <v>0</v>
      </c>
      <c r="E223" s="1" t="n">
        <v>453246.6</v>
      </c>
      <c r="F223" s="1" t="n">
        <v>0</v>
      </c>
      <c r="G223" s="1" t="n">
        <v>4471.92</v>
      </c>
      <c r="H223" s="1" t="n">
        <v>0</v>
      </c>
      <c r="I223" s="1" t="n">
        <v>98.25</v>
      </c>
      <c r="J223" s="1" t="n">
        <v>0</v>
      </c>
      <c r="K223" s="1" t="n">
        <v>1.75</v>
      </c>
    </row>
    <row r="224" customFormat="false" ht="15" hidden="false" customHeight="false" outlineLevel="0" collapsed="false">
      <c r="A224" s="0" t="n">
        <v>228</v>
      </c>
      <c r="B224" s="0" t="s">
        <v>168</v>
      </c>
      <c r="C224" s="1" t="n">
        <v>8263796.94</v>
      </c>
      <c r="D224" s="1" t="n">
        <v>0</v>
      </c>
      <c r="E224" s="1" t="n">
        <v>7973386.89</v>
      </c>
      <c r="F224" s="1" t="n">
        <v>275069.68</v>
      </c>
      <c r="G224" s="1" t="n">
        <v>0</v>
      </c>
      <c r="H224" s="1" t="n">
        <v>28051.52</v>
      </c>
      <c r="I224" s="1" t="n">
        <v>96.49</v>
      </c>
      <c r="J224" s="1" t="n">
        <v>2.99</v>
      </c>
      <c r="K224" s="1" t="n">
        <v>0.53</v>
      </c>
    </row>
    <row r="225" customFormat="false" ht="15" hidden="false" customHeight="false" outlineLevel="0" collapsed="false">
      <c r="A225" s="0" t="n">
        <v>229</v>
      </c>
      <c r="B225" s="0" t="s">
        <v>169</v>
      </c>
      <c r="C225" s="1" t="n">
        <v>61413835.11</v>
      </c>
      <c r="D225" s="1" t="n">
        <v>0</v>
      </c>
      <c r="E225" s="1" t="n">
        <v>42839831.67</v>
      </c>
      <c r="F225" s="1" t="n">
        <v>19241952.78</v>
      </c>
      <c r="G225" s="1" t="n">
        <v>178428.28</v>
      </c>
      <c r="H225" s="1" t="n">
        <v>414159.52</v>
      </c>
      <c r="I225" s="1" t="n">
        <v>69.47</v>
      </c>
      <c r="J225" s="1" t="n">
        <v>30.66</v>
      </c>
      <c r="K225" s="1" t="n">
        <v>-0.12</v>
      </c>
    </row>
    <row r="226" customFormat="false" ht="15" hidden="false" customHeight="false" outlineLevel="0" collapsed="false">
      <c r="A226" s="0" t="n">
        <v>230</v>
      </c>
      <c r="B226" s="0" t="s">
        <v>170</v>
      </c>
      <c r="C226" s="1" t="n">
        <v>3362744.38</v>
      </c>
      <c r="D226" s="1" t="n">
        <v>0</v>
      </c>
      <c r="E226" s="1" t="n">
        <v>2620326.01</v>
      </c>
      <c r="F226" s="1" t="n">
        <v>863930.12</v>
      </c>
      <c r="G226" s="1" t="n">
        <v>3949.12</v>
      </c>
      <c r="H226" s="1" t="n">
        <v>118373.69</v>
      </c>
      <c r="I226" s="1" t="n">
        <v>77.8</v>
      </c>
      <c r="J226" s="1" t="n">
        <v>22.17</v>
      </c>
      <c r="K226" s="1" t="n">
        <v>0.02</v>
      </c>
    </row>
    <row r="227" customFormat="false" ht="15" hidden="false" customHeight="false" outlineLevel="0" collapsed="false">
      <c r="A227" s="0" t="n">
        <v>231</v>
      </c>
      <c r="B227" s="0" t="s">
        <v>171</v>
      </c>
      <c r="C227" s="1" t="n">
        <v>5701613.07</v>
      </c>
      <c r="D227" s="1" t="n">
        <v>0</v>
      </c>
      <c r="E227" s="1" t="n">
        <v>4461603.46</v>
      </c>
      <c r="F227" s="1" t="n">
        <v>1648285.52</v>
      </c>
      <c r="G227" s="1" t="n">
        <v>122963.2</v>
      </c>
      <c r="H227" s="1" t="n">
        <v>132580.59</v>
      </c>
      <c r="I227" s="1" t="n">
        <v>76.1</v>
      </c>
      <c r="J227" s="1" t="n">
        <v>26.58</v>
      </c>
      <c r="K227" s="1" t="n">
        <v>-2.68</v>
      </c>
    </row>
    <row r="228" customFormat="false" ht="15" hidden="false" customHeight="false" outlineLevel="0" collapsed="false">
      <c r="A228" s="0" t="n">
        <v>232</v>
      </c>
      <c r="B228" s="0" t="s">
        <v>261</v>
      </c>
      <c r="C228" s="1" t="n">
        <v>2891355.08</v>
      </c>
      <c r="D228" s="1" t="n">
        <v>0</v>
      </c>
      <c r="E228" s="1" t="n">
        <v>2566773.81</v>
      </c>
      <c r="F228" s="1" t="n">
        <v>341547.93</v>
      </c>
      <c r="G228" s="1" t="n">
        <v>12049.7</v>
      </c>
      <c r="H228" s="1" t="n">
        <v>27861.77</v>
      </c>
      <c r="I228" s="1" t="n">
        <v>88.36</v>
      </c>
      <c r="J228" s="1" t="n">
        <v>10.85</v>
      </c>
      <c r="K228" s="1" t="n">
        <v>0.79</v>
      </c>
    </row>
    <row r="229" customFormat="false" ht="15" hidden="false" customHeight="false" outlineLevel="0" collapsed="false">
      <c r="A229" s="0" t="n">
        <v>233</v>
      </c>
      <c r="B229" s="0" t="s">
        <v>262</v>
      </c>
      <c r="C229" s="1" t="n">
        <v>714134.25</v>
      </c>
      <c r="D229" s="1" t="n">
        <v>0</v>
      </c>
      <c r="E229" s="1" t="n">
        <v>701237.44</v>
      </c>
      <c r="F229" s="1" t="n">
        <v>104398.47</v>
      </c>
      <c r="G229" s="1" t="n">
        <v>102994.63</v>
      </c>
      <c r="H229" s="1" t="n">
        <v>0</v>
      </c>
      <c r="I229" s="1" t="n">
        <v>83.77</v>
      </c>
      <c r="J229" s="1" t="n">
        <v>14.62</v>
      </c>
      <c r="K229" s="1" t="n">
        <v>1.61</v>
      </c>
    </row>
    <row r="230" customFormat="false" ht="15" hidden="false" customHeight="false" outlineLevel="0" collapsed="false">
      <c r="A230" s="0" t="n">
        <v>234</v>
      </c>
      <c r="B230" s="0" t="s">
        <v>172</v>
      </c>
      <c r="C230" s="1" t="n">
        <v>1365745.21</v>
      </c>
      <c r="D230" s="1" t="n">
        <v>0</v>
      </c>
      <c r="E230" s="1" t="n">
        <v>1334007.06</v>
      </c>
      <c r="F230" s="1" t="n">
        <v>28659.55</v>
      </c>
      <c r="G230" s="1" t="n">
        <v>25209.98</v>
      </c>
      <c r="H230" s="1" t="n">
        <v>10259.2</v>
      </c>
      <c r="I230" s="1" t="n">
        <v>95.83</v>
      </c>
      <c r="J230" s="1" t="n">
        <v>1.35</v>
      </c>
      <c r="K230" s="1" t="n">
        <v>2.82</v>
      </c>
    </row>
    <row r="231" customFormat="false" ht="15" hidden="false" customHeight="false" outlineLevel="0" collapsed="false">
      <c r="A231" s="0" t="n">
        <v>235</v>
      </c>
      <c r="B231" s="0" t="s">
        <v>173</v>
      </c>
      <c r="C231" s="1" t="n">
        <v>1419207.38</v>
      </c>
      <c r="D231" s="1" t="n">
        <v>0</v>
      </c>
      <c r="E231" s="1" t="n">
        <v>1044628.72</v>
      </c>
      <c r="F231" s="1" t="n">
        <v>386788.67</v>
      </c>
      <c r="G231" s="1" t="n">
        <v>0</v>
      </c>
      <c r="H231" s="1" t="n">
        <v>13157.63</v>
      </c>
      <c r="I231" s="1" t="n">
        <v>73.61</v>
      </c>
      <c r="J231" s="1" t="n">
        <v>26.33</v>
      </c>
      <c r="K231" s="1" t="n">
        <v>0.07</v>
      </c>
    </row>
    <row r="232" customFormat="false" ht="15" hidden="false" customHeight="false" outlineLevel="0" collapsed="false">
      <c r="A232" s="0" t="n">
        <v>279</v>
      </c>
      <c r="B232" s="0" t="s">
        <v>174</v>
      </c>
      <c r="C232" s="1" t="n">
        <v>3047346</v>
      </c>
      <c r="D232" s="1" t="n">
        <v>0</v>
      </c>
      <c r="E232" s="1" t="n">
        <v>3479807.74</v>
      </c>
      <c r="F232" s="1" t="n">
        <v>623775.35</v>
      </c>
      <c r="G232" s="1" t="n">
        <v>28162.51</v>
      </c>
      <c r="H232" s="1" t="n">
        <v>4692.86</v>
      </c>
      <c r="I232" s="1" t="n">
        <v>113.27</v>
      </c>
      <c r="J232" s="1" t="n">
        <v>20.32</v>
      </c>
      <c r="K232" s="1" t="n">
        <v>-33.58</v>
      </c>
    </row>
    <row r="233" customFormat="false" ht="15" hidden="false" customHeight="false" outlineLevel="0" collapsed="false">
      <c r="A233" s="0" t="n">
        <v>236</v>
      </c>
      <c r="B233" s="0" t="s">
        <v>175</v>
      </c>
      <c r="C233" s="1" t="n">
        <v>1040050.38</v>
      </c>
      <c r="D233" s="1" t="n">
        <v>0</v>
      </c>
      <c r="E233" s="1" t="n">
        <v>733644.2</v>
      </c>
      <c r="F233" s="1" t="n">
        <v>323254.62</v>
      </c>
      <c r="G233" s="1" t="n">
        <v>0</v>
      </c>
      <c r="H233" s="1" t="n">
        <v>12410</v>
      </c>
      <c r="I233" s="1" t="n">
        <v>70.54</v>
      </c>
      <c r="J233" s="1" t="n">
        <v>29.89</v>
      </c>
      <c r="K233" s="1" t="n">
        <v>-0.43</v>
      </c>
    </row>
    <row r="234" customFormat="false" ht="15" hidden="false" customHeight="false" outlineLevel="0" collapsed="false">
      <c r="A234" s="0" t="n">
        <v>237</v>
      </c>
      <c r="B234" s="0" t="s">
        <v>176</v>
      </c>
      <c r="C234" s="1" t="n">
        <v>28674685.88</v>
      </c>
      <c r="D234" s="1" t="n">
        <v>0</v>
      </c>
      <c r="E234" s="1" t="n">
        <v>22795193.4</v>
      </c>
      <c r="F234" s="1" t="n">
        <v>6169502.92</v>
      </c>
      <c r="G234" s="1" t="n">
        <v>292718.89</v>
      </c>
      <c r="H234" s="1" t="n">
        <v>635181.46</v>
      </c>
      <c r="I234" s="1" t="n">
        <v>78.48</v>
      </c>
      <c r="J234" s="1" t="n">
        <v>19.3</v>
      </c>
      <c r="K234" s="1" t="n">
        <v>2.22</v>
      </c>
    </row>
    <row r="235" customFormat="false" ht="15" hidden="false" customHeight="false" outlineLevel="0" collapsed="false">
      <c r="A235" s="0" t="n">
        <v>238</v>
      </c>
      <c r="B235" s="0" t="s">
        <v>263</v>
      </c>
      <c r="C235" s="1" t="n">
        <v>1130319.74</v>
      </c>
      <c r="D235" s="1" t="n">
        <v>0</v>
      </c>
      <c r="E235" s="1" t="n">
        <v>524670.89</v>
      </c>
      <c r="F235" s="1" t="n">
        <v>612257.17</v>
      </c>
      <c r="G235" s="1" t="n">
        <v>0</v>
      </c>
      <c r="H235" s="1" t="n">
        <v>3105.55</v>
      </c>
      <c r="I235" s="1" t="n">
        <v>46.42</v>
      </c>
      <c r="J235" s="1" t="n">
        <v>53.89</v>
      </c>
      <c r="K235" s="1" t="n">
        <v>-0.31</v>
      </c>
    </row>
    <row r="236" customFormat="false" ht="15" hidden="false" customHeight="false" outlineLevel="0" collapsed="false">
      <c r="A236" s="0" t="n">
        <v>239</v>
      </c>
      <c r="B236" s="0" t="s">
        <v>177</v>
      </c>
      <c r="C236" s="1" t="n">
        <v>1412701.11</v>
      </c>
      <c r="D236" s="1" t="n">
        <v>0</v>
      </c>
      <c r="E236" s="1" t="n">
        <v>1288247.37</v>
      </c>
      <c r="F236" s="1" t="n">
        <v>110965.86</v>
      </c>
      <c r="G236" s="1" t="n">
        <v>24404.74</v>
      </c>
      <c r="H236" s="1" t="n">
        <v>0</v>
      </c>
      <c r="I236" s="1" t="n">
        <v>89.46</v>
      </c>
      <c r="J236" s="1" t="n">
        <v>7.85</v>
      </c>
      <c r="K236" s="1" t="n">
        <v>2.68</v>
      </c>
    </row>
    <row r="237" customFormat="false" ht="15" hidden="false" customHeight="false" outlineLevel="0" collapsed="false">
      <c r="A237" s="0" t="n">
        <v>240</v>
      </c>
      <c r="B237" s="0" t="s">
        <v>264</v>
      </c>
      <c r="C237" s="1" t="n">
        <v>3011276.32</v>
      </c>
      <c r="D237" s="1" t="n">
        <v>0</v>
      </c>
      <c r="E237" s="1" t="n">
        <v>2748731</v>
      </c>
      <c r="F237" s="1" t="n">
        <v>361204.4</v>
      </c>
      <c r="G237" s="1" t="n">
        <v>23864.53</v>
      </c>
      <c r="H237" s="1" t="n">
        <v>151741.53</v>
      </c>
      <c r="I237" s="1" t="n">
        <v>90.49</v>
      </c>
      <c r="J237" s="1" t="n">
        <v>6.96</v>
      </c>
      <c r="K237" s="1" t="n">
        <v>2.56</v>
      </c>
    </row>
    <row r="238" customFormat="false" ht="15" hidden="false" customHeight="false" outlineLevel="0" collapsed="false">
      <c r="A238" s="0" t="n">
        <v>284</v>
      </c>
      <c r="B238" s="0" t="s">
        <v>265</v>
      </c>
      <c r="C238" s="1" t="n">
        <v>1268335.2</v>
      </c>
      <c r="D238" s="1" t="n">
        <v>0</v>
      </c>
      <c r="E238" s="1" t="n">
        <v>1268645.16</v>
      </c>
      <c r="F238" s="1" t="n">
        <v>0</v>
      </c>
      <c r="G238" s="1" t="n">
        <v>9000</v>
      </c>
      <c r="H238" s="1" t="n">
        <v>0</v>
      </c>
      <c r="I238" s="1" t="n">
        <v>99.31</v>
      </c>
      <c r="J238" s="1" t="n">
        <v>0</v>
      </c>
      <c r="K238" s="1" t="n">
        <v>0.69</v>
      </c>
    </row>
    <row r="239" customFormat="false" ht="15" hidden="false" customHeight="false" outlineLevel="0" collapsed="false">
      <c r="A239" s="0" t="n">
        <v>241</v>
      </c>
      <c r="B239" s="0" t="s">
        <v>266</v>
      </c>
      <c r="C239" s="1" t="n">
        <v>9908307.37</v>
      </c>
      <c r="D239" s="1" t="n">
        <v>0</v>
      </c>
      <c r="E239" s="1" t="n">
        <v>7817319.89</v>
      </c>
      <c r="F239" s="1" t="n">
        <v>2093173.86</v>
      </c>
      <c r="G239" s="1" t="n">
        <v>129776.4</v>
      </c>
      <c r="H239" s="1" t="n">
        <v>102618.4</v>
      </c>
      <c r="I239" s="1" t="n">
        <v>77.59</v>
      </c>
      <c r="J239" s="1" t="n">
        <v>20.09</v>
      </c>
      <c r="K239" s="1" t="n">
        <v>2.32</v>
      </c>
    </row>
    <row r="240" customFormat="false" ht="15" hidden="false" customHeight="false" outlineLevel="0" collapsed="false">
      <c r="A240" s="0" t="n">
        <v>243</v>
      </c>
      <c r="B240" s="0" t="s">
        <v>178</v>
      </c>
      <c r="C240" s="1" t="n">
        <v>3928940.04</v>
      </c>
      <c r="D240" s="1" t="n">
        <v>0</v>
      </c>
      <c r="E240" s="1" t="n">
        <v>3509295.78</v>
      </c>
      <c r="F240" s="1" t="n">
        <v>658576.03</v>
      </c>
      <c r="G240" s="1" t="n">
        <v>297142.67</v>
      </c>
      <c r="H240" s="1" t="n">
        <v>29783.4</v>
      </c>
      <c r="I240" s="1" t="n">
        <v>81.76</v>
      </c>
      <c r="J240" s="1" t="n">
        <v>16</v>
      </c>
      <c r="K240" s="1" t="n">
        <v>2.24</v>
      </c>
    </row>
    <row r="241" customFormat="false" ht="15" hidden="false" customHeight="false" outlineLevel="0" collapsed="false">
      <c r="A241" s="0" t="n">
        <v>244</v>
      </c>
      <c r="B241" s="0" t="s">
        <v>179</v>
      </c>
      <c r="C241" s="1" t="n">
        <v>1019014.58</v>
      </c>
      <c r="D241" s="1" t="n">
        <v>0</v>
      </c>
      <c r="E241" s="1" t="n">
        <v>948746.68</v>
      </c>
      <c r="F241" s="1" t="n">
        <v>98136.04</v>
      </c>
      <c r="G241" s="1" t="n">
        <v>0</v>
      </c>
      <c r="H241" s="1" t="n">
        <v>0</v>
      </c>
      <c r="I241" s="1" t="n">
        <v>93.1</v>
      </c>
      <c r="J241" s="1" t="n">
        <v>9.63</v>
      </c>
      <c r="K241" s="1" t="n">
        <v>-2.73</v>
      </c>
    </row>
    <row r="242" customFormat="false" ht="15" hidden="false" customHeight="false" outlineLevel="0" collapsed="false">
      <c r="A242" s="0" t="n">
        <v>394</v>
      </c>
      <c r="B242" s="0" t="s">
        <v>180</v>
      </c>
      <c r="C242" s="1" t="n">
        <v>70836248.24</v>
      </c>
      <c r="D242" s="1" t="n">
        <v>0</v>
      </c>
      <c r="E242" s="1" t="n">
        <v>55276850.76</v>
      </c>
      <c r="F242" s="1" t="n">
        <v>13686936.08</v>
      </c>
      <c r="G242" s="1" t="n">
        <v>494047.37</v>
      </c>
      <c r="H242" s="1" t="n">
        <v>413453.99</v>
      </c>
      <c r="I242" s="1" t="n">
        <v>77.34</v>
      </c>
      <c r="J242" s="1" t="n">
        <v>18.74</v>
      </c>
      <c r="K242" s="1" t="n">
        <v>3.92</v>
      </c>
    </row>
    <row r="243" customFormat="false" ht="15" hidden="false" customHeight="false" outlineLevel="0" collapsed="false">
      <c r="A243" s="0" t="n">
        <v>245</v>
      </c>
      <c r="B243" s="0" t="s">
        <v>267</v>
      </c>
      <c r="C243" s="1" t="n">
        <v>1106823.77</v>
      </c>
      <c r="D243" s="1" t="n">
        <v>0</v>
      </c>
      <c r="E243" s="1" t="n">
        <v>969130.31</v>
      </c>
      <c r="F243" s="1" t="n">
        <v>81061.07</v>
      </c>
      <c r="G243" s="1" t="n">
        <v>0</v>
      </c>
      <c r="H243" s="1" t="n">
        <v>0</v>
      </c>
      <c r="I243" s="1" t="n">
        <v>87.56</v>
      </c>
      <c r="J243" s="1" t="n">
        <v>7.32</v>
      </c>
      <c r="K243" s="1" t="n">
        <v>5.12</v>
      </c>
    </row>
    <row r="244" customFormat="false" ht="15" hidden="false" customHeight="false" outlineLevel="0" collapsed="false">
      <c r="A244" s="0" t="n">
        <v>246</v>
      </c>
      <c r="B244" s="0" t="s">
        <v>181</v>
      </c>
      <c r="C244" s="1" t="n">
        <v>5416311.44</v>
      </c>
      <c r="D244" s="1" t="n">
        <v>0</v>
      </c>
      <c r="E244" s="1" t="n">
        <v>4728633.14</v>
      </c>
      <c r="F244" s="1" t="n">
        <v>1208527.83</v>
      </c>
      <c r="G244" s="1" t="n">
        <v>0</v>
      </c>
      <c r="H244" s="1" t="n">
        <v>19717.33</v>
      </c>
      <c r="I244" s="1" t="n">
        <v>87.3</v>
      </c>
      <c r="J244" s="1" t="n">
        <v>21.95</v>
      </c>
      <c r="K244" s="1" t="n">
        <v>-9.25</v>
      </c>
    </row>
    <row r="245" customFormat="false" ht="15" hidden="false" customHeight="false" outlineLevel="0" collapsed="false">
      <c r="A245" s="0" t="n">
        <v>247</v>
      </c>
      <c r="B245" s="0" t="s">
        <v>182</v>
      </c>
      <c r="C245" s="1" t="n">
        <v>3904034.27</v>
      </c>
      <c r="D245" s="1" t="n">
        <v>0</v>
      </c>
      <c r="E245" s="1" t="n">
        <v>2861176.8</v>
      </c>
      <c r="F245" s="1" t="n">
        <v>967656.33</v>
      </c>
      <c r="G245" s="1" t="n">
        <v>0</v>
      </c>
      <c r="H245" s="1" t="n">
        <v>0</v>
      </c>
      <c r="I245" s="1" t="n">
        <v>73.29</v>
      </c>
      <c r="J245" s="1" t="n">
        <v>24.79</v>
      </c>
      <c r="K245" s="1" t="n">
        <v>1.93</v>
      </c>
    </row>
    <row r="246" customFormat="false" ht="15" hidden="false" customHeight="false" outlineLevel="0" collapsed="false">
      <c r="A246" s="0" t="n">
        <v>282</v>
      </c>
      <c r="B246" s="0" t="s">
        <v>268</v>
      </c>
      <c r="C246" s="1" t="n">
        <v>3114361.13</v>
      </c>
      <c r="D246" s="1" t="n">
        <v>0</v>
      </c>
      <c r="E246" s="1" t="n">
        <v>1636634.95</v>
      </c>
      <c r="F246" s="1" t="n">
        <v>1686155.82</v>
      </c>
      <c r="G246" s="1" t="n">
        <v>0</v>
      </c>
      <c r="H246" s="1" t="n">
        <v>41881.52</v>
      </c>
      <c r="I246" s="1" t="n">
        <v>52.55</v>
      </c>
      <c r="J246" s="1" t="n">
        <v>52.8</v>
      </c>
      <c r="K246" s="1" t="n">
        <v>-5.35</v>
      </c>
    </row>
    <row r="247" customFormat="false" ht="15" hidden="false" customHeight="false" outlineLevel="0" collapsed="false">
      <c r="A247" s="0" t="n">
        <v>395</v>
      </c>
      <c r="B247" s="0" t="s">
        <v>183</v>
      </c>
      <c r="C247" s="1" t="n">
        <v>2349512.8</v>
      </c>
      <c r="D247" s="1" t="n">
        <v>0</v>
      </c>
      <c r="E247" s="1" t="n">
        <v>1519867.81</v>
      </c>
      <c r="F247" s="1" t="n">
        <v>927652.74</v>
      </c>
      <c r="G247" s="1" t="n">
        <v>17836.67</v>
      </c>
      <c r="H247" s="1" t="n">
        <v>89188.62</v>
      </c>
      <c r="I247" s="1" t="n">
        <v>63.93</v>
      </c>
      <c r="J247" s="1" t="n">
        <v>35.69</v>
      </c>
      <c r="K247" s="1" t="n">
        <v>0.38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E1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30" width="13.1740890688259"/>
    <col collapsed="false" hidden="false" max="2" min="2" style="1" width="28.9230769230769"/>
    <col collapsed="false" hidden="false" max="3" min="3" style="1" width="19.7085020242915"/>
    <col collapsed="false" hidden="false" max="4" min="4" style="1" width="11.6761133603239"/>
    <col collapsed="false" hidden="false" max="5" min="5" style="1" width="12.748987854251"/>
    <col collapsed="false" hidden="false" max="1025" min="6" style="0" width="8.57085020242915"/>
  </cols>
  <sheetData>
    <row r="1" customFormat="false" ht="15" hidden="false" customHeight="false" outlineLevel="0" collapsed="false">
      <c r="A1" s="31" t="s">
        <v>9</v>
      </c>
      <c r="B1" s="29" t="s">
        <v>10</v>
      </c>
      <c r="C1" s="29" t="s">
        <v>11</v>
      </c>
      <c r="D1" s="29" t="s">
        <v>12</v>
      </c>
      <c r="E1" s="29" t="s">
        <v>13</v>
      </c>
    </row>
    <row r="2" customFormat="false" ht="15" hidden="false" customHeight="false" outlineLevel="0" collapsed="false">
      <c r="A2" s="30" t="n">
        <v>386</v>
      </c>
      <c r="B2" s="1" t="s">
        <v>14</v>
      </c>
      <c r="C2" s="1" t="n">
        <v>91732.03</v>
      </c>
      <c r="D2" s="1" t="n">
        <v>0</v>
      </c>
      <c r="E2" s="1" t="n">
        <v>91732.03</v>
      </c>
    </row>
    <row r="3" customFormat="false" ht="15" hidden="false" customHeight="false" outlineLevel="0" collapsed="false">
      <c r="A3" s="30" t="n">
        <v>1</v>
      </c>
      <c r="B3" s="1" t="s">
        <v>15</v>
      </c>
      <c r="C3" s="1" t="n">
        <v>473489.1</v>
      </c>
      <c r="D3" s="1" t="n">
        <v>0</v>
      </c>
      <c r="E3" s="1" t="n">
        <v>473489.1</v>
      </c>
    </row>
    <row r="4" customFormat="false" ht="15" hidden="false" customHeight="false" outlineLevel="0" collapsed="false">
      <c r="A4" s="30" t="n">
        <v>249</v>
      </c>
      <c r="B4" s="1" t="s">
        <v>16</v>
      </c>
      <c r="C4" s="1" t="n">
        <v>383209.57</v>
      </c>
      <c r="D4" s="1" t="n">
        <v>17956.88</v>
      </c>
      <c r="E4" s="1" t="n">
        <v>365560.53</v>
      </c>
    </row>
    <row r="5" customFormat="false" ht="15" hidden="false" customHeight="false" outlineLevel="0" collapsed="false">
      <c r="A5" s="30" t="n">
        <v>2</v>
      </c>
      <c r="B5" s="1" t="s">
        <v>17</v>
      </c>
      <c r="C5" s="1" t="n">
        <v>347832.71</v>
      </c>
      <c r="D5" s="1" t="n">
        <v>0</v>
      </c>
      <c r="E5" s="1" t="n">
        <v>347832.71</v>
      </c>
    </row>
    <row r="6" customFormat="false" ht="15" hidden="false" customHeight="false" outlineLevel="0" collapsed="false">
      <c r="A6" s="30" t="n">
        <v>4</v>
      </c>
      <c r="B6" s="1" t="s">
        <v>18</v>
      </c>
      <c r="C6" s="1" t="n">
        <v>93433.6</v>
      </c>
      <c r="D6" s="1" t="n">
        <v>0</v>
      </c>
      <c r="E6" s="1" t="n">
        <v>93433.6</v>
      </c>
    </row>
    <row r="7" customFormat="false" ht="15" hidden="false" customHeight="false" outlineLevel="0" collapsed="false">
      <c r="A7" s="30" t="n">
        <v>387</v>
      </c>
      <c r="B7" s="1" t="s">
        <v>19</v>
      </c>
      <c r="C7" s="1" t="n">
        <v>17238645.3600001</v>
      </c>
      <c r="D7" s="1" t="n">
        <v>39028.85</v>
      </c>
      <c r="E7" s="1" t="n">
        <v>17208821.2700001</v>
      </c>
    </row>
    <row r="8" customFormat="false" ht="15" hidden="false" customHeight="false" outlineLevel="0" collapsed="false">
      <c r="A8" s="30" t="n">
        <v>5</v>
      </c>
      <c r="B8" s="1" t="s">
        <v>20</v>
      </c>
      <c r="C8" s="1" t="n">
        <v>120888.74</v>
      </c>
      <c r="D8" s="1" t="n">
        <v>0</v>
      </c>
      <c r="E8" s="1" t="n">
        <v>120888.74</v>
      </c>
    </row>
    <row r="9" customFormat="false" ht="15" hidden="false" customHeight="false" outlineLevel="0" collapsed="false">
      <c r="A9" s="30" t="n">
        <v>8</v>
      </c>
      <c r="B9" s="1" t="s">
        <v>21</v>
      </c>
      <c r="C9" s="1" t="n">
        <v>26002.95</v>
      </c>
      <c r="D9" s="1" t="n">
        <v>87.98</v>
      </c>
      <c r="E9" s="1" t="n">
        <v>25914.97</v>
      </c>
    </row>
    <row r="10" customFormat="false" ht="15" hidden="false" customHeight="false" outlineLevel="0" collapsed="false">
      <c r="A10" s="30" t="n">
        <v>388</v>
      </c>
      <c r="B10" s="1" t="s">
        <v>197</v>
      </c>
      <c r="C10" s="1" t="n">
        <v>13.5</v>
      </c>
      <c r="D10" s="1" t="n">
        <v>0</v>
      </c>
      <c r="E10" s="1" t="n">
        <v>13.5</v>
      </c>
    </row>
    <row r="11" customFormat="false" ht="15" hidden="false" customHeight="false" outlineLevel="0" collapsed="false">
      <c r="A11" s="30" t="n">
        <v>10</v>
      </c>
      <c r="B11" s="1" t="s">
        <v>22</v>
      </c>
      <c r="C11" s="1" t="n">
        <v>1652.8</v>
      </c>
      <c r="D11" s="1" t="n">
        <v>0</v>
      </c>
      <c r="E11" s="1" t="n">
        <v>1652.8</v>
      </c>
    </row>
    <row r="12" customFormat="false" ht="15" hidden="false" customHeight="false" outlineLevel="0" collapsed="false">
      <c r="A12" s="30" t="n">
        <v>11</v>
      </c>
      <c r="B12" s="1" t="s">
        <v>23</v>
      </c>
      <c r="C12" s="1" t="n">
        <v>49845310.32</v>
      </c>
      <c r="D12" s="1" t="n">
        <v>3417957.91</v>
      </c>
      <c r="E12" s="1" t="n">
        <v>46427352.41</v>
      </c>
    </row>
    <row r="13" customFormat="false" ht="15" hidden="false" customHeight="false" outlineLevel="0" collapsed="false">
      <c r="A13" s="30" t="n">
        <v>17</v>
      </c>
      <c r="B13" s="1" t="s">
        <v>25</v>
      </c>
      <c r="C13" s="1" t="n">
        <v>431127.44</v>
      </c>
      <c r="D13" s="1" t="n">
        <v>0</v>
      </c>
      <c r="E13" s="1" t="n">
        <v>431127.44</v>
      </c>
    </row>
    <row r="14" customFormat="false" ht="15" hidden="false" customHeight="false" outlineLevel="0" collapsed="false">
      <c r="A14" s="30" t="n">
        <v>19</v>
      </c>
      <c r="B14" s="1" t="s">
        <v>26</v>
      </c>
      <c r="C14" s="1" t="n">
        <v>9061286.16</v>
      </c>
      <c r="D14" s="1" t="n">
        <v>106590</v>
      </c>
      <c r="E14" s="1" t="n">
        <v>9268442.16</v>
      </c>
    </row>
    <row r="15" customFormat="false" ht="15" hidden="false" customHeight="false" outlineLevel="0" collapsed="false">
      <c r="A15" s="30" t="n">
        <v>290</v>
      </c>
      <c r="B15" s="1" t="s">
        <v>27</v>
      </c>
      <c r="C15" s="1" t="n">
        <v>377730.84</v>
      </c>
      <c r="D15" s="1" t="n">
        <v>886.57</v>
      </c>
      <c r="E15" s="1" t="n">
        <v>376844.27</v>
      </c>
    </row>
    <row r="16" customFormat="false" ht="15" hidden="false" customHeight="false" outlineLevel="0" collapsed="false">
      <c r="A16" s="30" t="n">
        <v>20</v>
      </c>
      <c r="B16" s="1" t="s">
        <v>28</v>
      </c>
      <c r="C16" s="1" t="n">
        <v>303619.87</v>
      </c>
      <c r="D16" s="1" t="n">
        <v>0</v>
      </c>
      <c r="E16" s="1" t="n">
        <v>303619.87</v>
      </c>
    </row>
    <row r="17" customFormat="false" ht="15" hidden="false" customHeight="false" outlineLevel="0" collapsed="false">
      <c r="A17" s="30" t="n">
        <v>22</v>
      </c>
      <c r="B17" s="1" t="s">
        <v>29</v>
      </c>
      <c r="C17" s="1" t="n">
        <v>326693.08</v>
      </c>
      <c r="D17" s="1" t="n">
        <v>0</v>
      </c>
      <c r="E17" s="1" t="n">
        <v>326693.08</v>
      </c>
    </row>
    <row r="18" customFormat="false" ht="15" hidden="false" customHeight="false" outlineLevel="0" collapsed="false">
      <c r="A18" s="30" t="n">
        <v>26</v>
      </c>
      <c r="B18" s="1" t="s">
        <v>30</v>
      </c>
      <c r="C18" s="1" t="n">
        <v>65812.1</v>
      </c>
      <c r="D18" s="1" t="n">
        <v>0</v>
      </c>
      <c r="E18" s="1" t="n">
        <v>65812.1</v>
      </c>
    </row>
    <row r="19" customFormat="false" ht="15" hidden="false" customHeight="false" outlineLevel="0" collapsed="false">
      <c r="A19" s="30" t="n">
        <v>27</v>
      </c>
      <c r="B19" s="1" t="s">
        <v>31</v>
      </c>
      <c r="C19" s="1" t="n">
        <v>121672.06</v>
      </c>
      <c r="D19" s="1" t="n">
        <v>2000</v>
      </c>
      <c r="E19" s="1" t="n">
        <v>119672.06</v>
      </c>
    </row>
    <row r="20" customFormat="false" ht="15" hidden="false" customHeight="false" outlineLevel="0" collapsed="false">
      <c r="A20" s="30" t="n">
        <v>28</v>
      </c>
      <c r="B20" s="1" t="s">
        <v>32</v>
      </c>
      <c r="C20" s="1" t="n">
        <v>397599.6</v>
      </c>
      <c r="D20" s="1" t="n">
        <v>3142.2</v>
      </c>
      <c r="E20" s="1" t="n">
        <v>394457.4</v>
      </c>
    </row>
    <row r="21" customFormat="false" ht="15" hidden="false" customHeight="false" outlineLevel="0" collapsed="false">
      <c r="A21" s="30" t="n">
        <v>29</v>
      </c>
      <c r="B21" s="1" t="s">
        <v>203</v>
      </c>
      <c r="C21" s="1" t="n">
        <v>163.45</v>
      </c>
      <c r="D21" s="1" t="n">
        <v>0</v>
      </c>
      <c r="E21" s="1" t="n">
        <v>163.45</v>
      </c>
    </row>
    <row r="22" customFormat="false" ht="15" hidden="false" customHeight="false" outlineLevel="0" collapsed="false">
      <c r="A22" s="30" t="n">
        <v>32</v>
      </c>
      <c r="B22" s="1" t="s">
        <v>33</v>
      </c>
      <c r="C22" s="1" t="n">
        <v>40359.57</v>
      </c>
      <c r="D22" s="1" t="n">
        <v>4676.5</v>
      </c>
      <c r="E22" s="1" t="n">
        <v>35683.07</v>
      </c>
    </row>
    <row r="23" customFormat="false" ht="15" hidden="false" customHeight="false" outlineLevel="0" collapsed="false">
      <c r="A23" s="30" t="n">
        <v>33</v>
      </c>
      <c r="B23" s="1" t="s">
        <v>34</v>
      </c>
      <c r="C23" s="1" t="n">
        <v>24496.58</v>
      </c>
      <c r="D23" s="1" t="n">
        <v>0</v>
      </c>
      <c r="E23" s="1" t="n">
        <v>24496.58</v>
      </c>
    </row>
    <row r="24" customFormat="false" ht="15" hidden="false" customHeight="false" outlineLevel="0" collapsed="false">
      <c r="A24" s="30" t="n">
        <v>34</v>
      </c>
      <c r="B24" s="1" t="s">
        <v>35</v>
      </c>
      <c r="C24" s="1" t="n">
        <v>423.2</v>
      </c>
      <c r="D24" s="1" t="n">
        <v>0</v>
      </c>
      <c r="E24" s="1" t="n">
        <v>423.2</v>
      </c>
    </row>
    <row r="25" customFormat="false" ht="15" hidden="false" customHeight="false" outlineLevel="0" collapsed="false">
      <c r="A25" s="30" t="n">
        <v>35</v>
      </c>
      <c r="B25" s="1" t="s">
        <v>36</v>
      </c>
      <c r="C25" s="1" t="n">
        <v>24110.46</v>
      </c>
      <c r="D25" s="1" t="n">
        <v>0</v>
      </c>
      <c r="E25" s="1" t="n">
        <v>24110.46</v>
      </c>
    </row>
    <row r="26" customFormat="false" ht="15" hidden="false" customHeight="false" outlineLevel="0" collapsed="false">
      <c r="A26" s="30" t="n">
        <v>37</v>
      </c>
      <c r="B26" s="1" t="s">
        <v>37</v>
      </c>
      <c r="C26" s="1" t="n">
        <v>23894.42</v>
      </c>
      <c r="D26" s="1" t="n">
        <v>0</v>
      </c>
      <c r="E26" s="1" t="n">
        <v>23894.42</v>
      </c>
    </row>
    <row r="27" customFormat="false" ht="15" hidden="false" customHeight="false" outlineLevel="0" collapsed="false">
      <c r="A27" s="30" t="n">
        <v>38</v>
      </c>
      <c r="B27" s="1" t="s">
        <v>38</v>
      </c>
      <c r="C27" s="1" t="n">
        <v>225104.57</v>
      </c>
      <c r="D27" s="1" t="n">
        <v>0</v>
      </c>
      <c r="E27" s="1" t="n">
        <v>225104.57</v>
      </c>
    </row>
    <row r="28" customFormat="false" ht="15" hidden="false" customHeight="false" outlineLevel="0" collapsed="false">
      <c r="A28" s="30" t="n">
        <v>40</v>
      </c>
      <c r="B28" s="1" t="s">
        <v>39</v>
      </c>
      <c r="C28" s="1" t="n">
        <v>1429396.76</v>
      </c>
      <c r="D28" s="1" t="n">
        <v>0</v>
      </c>
      <c r="E28" s="1" t="n">
        <v>1444053.96</v>
      </c>
    </row>
    <row r="29" customFormat="false" ht="15" hidden="false" customHeight="false" outlineLevel="0" collapsed="false">
      <c r="A29" s="30" t="n">
        <v>41</v>
      </c>
      <c r="B29" s="1" t="s">
        <v>40</v>
      </c>
      <c r="C29" s="1" t="n">
        <v>1573567.08</v>
      </c>
      <c r="D29" s="1" t="n">
        <v>0</v>
      </c>
      <c r="E29" s="1" t="n">
        <v>1573567.08</v>
      </c>
    </row>
    <row r="30" customFormat="false" ht="15" hidden="false" customHeight="false" outlineLevel="0" collapsed="false">
      <c r="A30" s="30" t="n">
        <v>42</v>
      </c>
      <c r="B30" s="1" t="s">
        <v>41</v>
      </c>
      <c r="C30" s="1" t="n">
        <v>21855.61</v>
      </c>
      <c r="D30" s="1" t="n">
        <v>0</v>
      </c>
      <c r="E30" s="1" t="n">
        <v>21855.61</v>
      </c>
    </row>
    <row r="31" customFormat="false" ht="15" hidden="false" customHeight="false" outlineLevel="0" collapsed="false">
      <c r="A31" s="30" t="n">
        <v>43</v>
      </c>
      <c r="B31" s="1" t="s">
        <v>42</v>
      </c>
      <c r="C31" s="1" t="n">
        <v>735042.7</v>
      </c>
      <c r="D31" s="1" t="n">
        <v>0</v>
      </c>
      <c r="E31" s="1" t="n">
        <v>735042.7</v>
      </c>
    </row>
    <row r="32" customFormat="false" ht="15" hidden="false" customHeight="false" outlineLevel="0" collapsed="false">
      <c r="A32" s="30" t="n">
        <v>44</v>
      </c>
      <c r="B32" s="1" t="s">
        <v>43</v>
      </c>
      <c r="C32" s="1" t="n">
        <v>1085346.99</v>
      </c>
      <c r="D32" s="1" t="n">
        <v>96705.1</v>
      </c>
      <c r="E32" s="1" t="n">
        <v>988641.89</v>
      </c>
    </row>
    <row r="33" customFormat="false" ht="15" hidden="false" customHeight="false" outlineLevel="0" collapsed="false">
      <c r="A33" s="30" t="n">
        <v>45</v>
      </c>
      <c r="B33" s="1" t="s">
        <v>44</v>
      </c>
      <c r="C33" s="1" t="n">
        <v>19961740.26</v>
      </c>
      <c r="D33" s="1" t="n">
        <v>393233.2</v>
      </c>
      <c r="E33" s="1" t="n">
        <v>19740947.06</v>
      </c>
    </row>
    <row r="34" customFormat="false" ht="15" hidden="false" customHeight="false" outlineLevel="0" collapsed="false">
      <c r="A34" s="30" t="n">
        <v>46</v>
      </c>
      <c r="B34" s="1" t="s">
        <v>45</v>
      </c>
      <c r="C34" s="1" t="n">
        <v>3958.92</v>
      </c>
      <c r="D34" s="1" t="n">
        <v>0</v>
      </c>
      <c r="E34" s="1" t="n">
        <v>3958.92</v>
      </c>
    </row>
    <row r="35" customFormat="false" ht="15" hidden="false" customHeight="false" outlineLevel="0" collapsed="false">
      <c r="A35" s="30" t="n">
        <v>47</v>
      </c>
      <c r="B35" s="1" t="s">
        <v>211</v>
      </c>
      <c r="C35" s="1" t="n">
        <v>37458.74</v>
      </c>
      <c r="D35" s="1" t="n">
        <v>0</v>
      </c>
      <c r="E35" s="1" t="n">
        <v>37458.74</v>
      </c>
    </row>
    <row r="36" customFormat="false" ht="15" hidden="false" customHeight="false" outlineLevel="0" collapsed="false">
      <c r="A36" s="30" t="n">
        <v>49</v>
      </c>
      <c r="B36" s="1" t="s">
        <v>46</v>
      </c>
      <c r="C36" s="1" t="n">
        <v>247123.45</v>
      </c>
      <c r="D36" s="1" t="n">
        <v>600.99</v>
      </c>
      <c r="E36" s="1" t="n">
        <v>246522.46</v>
      </c>
    </row>
    <row r="37" customFormat="false" ht="15" hidden="false" customHeight="false" outlineLevel="0" collapsed="false">
      <c r="A37" s="30" t="n">
        <v>512</v>
      </c>
      <c r="B37" s="1" t="s">
        <v>213</v>
      </c>
      <c r="C37" s="1" t="n">
        <v>72157.89</v>
      </c>
      <c r="D37" s="1" t="n">
        <v>0</v>
      </c>
      <c r="E37" s="1" t="n">
        <v>72157.89</v>
      </c>
    </row>
    <row r="38" customFormat="false" ht="15" hidden="false" customHeight="false" outlineLevel="0" collapsed="false">
      <c r="A38" s="30" t="n">
        <v>50</v>
      </c>
      <c r="B38" s="1" t="s">
        <v>47</v>
      </c>
      <c r="C38" s="1" t="n">
        <v>44190.18</v>
      </c>
      <c r="D38" s="1" t="n">
        <v>0</v>
      </c>
      <c r="E38" s="1" t="n">
        <v>44190.18</v>
      </c>
    </row>
    <row r="39" customFormat="false" ht="15" hidden="false" customHeight="false" outlineLevel="0" collapsed="false">
      <c r="A39" s="30" t="n">
        <v>51</v>
      </c>
      <c r="B39" s="1" t="s">
        <v>214</v>
      </c>
      <c r="C39" s="1" t="n">
        <v>34.4</v>
      </c>
      <c r="D39" s="1" t="n">
        <v>0</v>
      </c>
      <c r="E39" s="1" t="n">
        <v>34.4</v>
      </c>
    </row>
    <row r="40" customFormat="false" ht="15" hidden="false" customHeight="false" outlineLevel="0" collapsed="false">
      <c r="A40" s="30" t="n">
        <v>53</v>
      </c>
      <c r="B40" s="1" t="s">
        <v>50</v>
      </c>
      <c r="C40" s="1" t="n">
        <v>2236500.45</v>
      </c>
      <c r="D40" s="1" t="n">
        <v>0</v>
      </c>
      <c r="E40" s="1" t="n">
        <v>2236500.45</v>
      </c>
    </row>
    <row r="41" customFormat="false" ht="15" hidden="false" customHeight="false" outlineLevel="0" collapsed="false">
      <c r="A41" s="30" t="n">
        <v>58</v>
      </c>
      <c r="B41" s="1" t="s">
        <v>51</v>
      </c>
      <c r="C41" s="1" t="n">
        <v>3628.51</v>
      </c>
      <c r="D41" s="1" t="n">
        <v>341.63</v>
      </c>
      <c r="E41" s="1" t="n">
        <v>3286.88</v>
      </c>
    </row>
    <row r="42" customFormat="false" ht="15" hidden="false" customHeight="false" outlineLevel="0" collapsed="false">
      <c r="A42" s="30" t="n">
        <v>59</v>
      </c>
      <c r="B42" s="1" t="s">
        <v>52</v>
      </c>
      <c r="C42" s="1" t="n">
        <v>55664.28</v>
      </c>
      <c r="D42" s="1" t="n">
        <v>0</v>
      </c>
      <c r="E42" s="1" t="n">
        <v>55664.28</v>
      </c>
    </row>
    <row r="43" customFormat="false" ht="15" hidden="false" customHeight="false" outlineLevel="0" collapsed="false">
      <c r="A43" s="30" t="n">
        <v>60</v>
      </c>
      <c r="B43" s="1" t="s">
        <v>53</v>
      </c>
      <c r="C43" s="1" t="n">
        <v>424701.79</v>
      </c>
      <c r="D43" s="1" t="n">
        <v>0</v>
      </c>
      <c r="E43" s="1" t="n">
        <v>424701.79</v>
      </c>
    </row>
    <row r="44" customFormat="false" ht="15" hidden="false" customHeight="false" outlineLevel="0" collapsed="false">
      <c r="A44" s="30" t="n">
        <v>291</v>
      </c>
      <c r="B44" s="1" t="s">
        <v>54</v>
      </c>
      <c r="C44" s="1" t="n">
        <v>2091547.07</v>
      </c>
      <c r="D44" s="1" t="n">
        <v>1691.24</v>
      </c>
      <c r="E44" s="1" t="n">
        <v>2089855.83</v>
      </c>
    </row>
    <row r="45" customFormat="false" ht="15" hidden="false" customHeight="false" outlineLevel="0" collapsed="false">
      <c r="A45" s="30" t="n">
        <v>283</v>
      </c>
      <c r="B45" s="1" t="s">
        <v>55</v>
      </c>
      <c r="C45" s="1" t="n">
        <v>7226.09</v>
      </c>
      <c r="D45" s="1" t="n">
        <v>0</v>
      </c>
      <c r="E45" s="1" t="n">
        <v>7226.09</v>
      </c>
    </row>
    <row r="46" customFormat="false" ht="15" hidden="false" customHeight="false" outlineLevel="0" collapsed="false">
      <c r="A46" s="30" t="n">
        <v>275</v>
      </c>
      <c r="B46" s="1" t="s">
        <v>56</v>
      </c>
      <c r="C46" s="1" t="n">
        <v>12133.2</v>
      </c>
      <c r="D46" s="1" t="n">
        <v>0</v>
      </c>
      <c r="E46" s="1" t="n">
        <v>12133.2</v>
      </c>
    </row>
    <row r="47" customFormat="false" ht="15" hidden="false" customHeight="false" outlineLevel="0" collapsed="false">
      <c r="A47" s="30" t="n">
        <v>63</v>
      </c>
      <c r="B47" s="1" t="s">
        <v>57</v>
      </c>
      <c r="C47" s="1" t="n">
        <v>10840</v>
      </c>
      <c r="D47" s="1" t="n">
        <v>0</v>
      </c>
      <c r="E47" s="1" t="n">
        <v>10840</v>
      </c>
    </row>
    <row r="48" customFormat="false" ht="15" hidden="false" customHeight="false" outlineLevel="0" collapsed="false">
      <c r="A48" s="30" t="n">
        <v>65</v>
      </c>
      <c r="B48" s="1" t="s">
        <v>58</v>
      </c>
      <c r="C48" s="1" t="n">
        <v>379819.67</v>
      </c>
      <c r="D48" s="1" t="n">
        <v>0</v>
      </c>
      <c r="E48" s="1" t="n">
        <v>379819.67</v>
      </c>
    </row>
    <row r="49" customFormat="false" ht="15" hidden="false" customHeight="false" outlineLevel="0" collapsed="false">
      <c r="A49" s="30" t="n">
        <v>66</v>
      </c>
      <c r="B49" s="1" t="s">
        <v>59</v>
      </c>
      <c r="C49" s="1" t="n">
        <v>225323.56</v>
      </c>
      <c r="D49" s="1" t="n">
        <v>0</v>
      </c>
      <c r="E49" s="1" t="n">
        <v>225323.56</v>
      </c>
    </row>
    <row r="50" customFormat="false" ht="15" hidden="false" customHeight="false" outlineLevel="0" collapsed="false">
      <c r="A50" s="30" t="n">
        <v>69</v>
      </c>
      <c r="B50" s="1" t="s">
        <v>60</v>
      </c>
      <c r="C50" s="1" t="n">
        <v>28970.51</v>
      </c>
      <c r="D50" s="1" t="n">
        <v>0</v>
      </c>
      <c r="E50" s="1" t="n">
        <v>28970.51</v>
      </c>
    </row>
    <row r="51" customFormat="false" ht="15" hidden="false" customHeight="false" outlineLevel="0" collapsed="false">
      <c r="A51" s="30" t="n">
        <v>70</v>
      </c>
      <c r="B51" s="1" t="s">
        <v>61</v>
      </c>
      <c r="C51" s="1" t="n">
        <v>610310.96</v>
      </c>
      <c r="D51" s="1" t="n">
        <v>191.6</v>
      </c>
      <c r="E51" s="1" t="n">
        <v>610119.36</v>
      </c>
    </row>
    <row r="52" customFormat="false" ht="15" hidden="false" customHeight="false" outlineLevel="0" collapsed="false">
      <c r="A52" s="30" t="n">
        <v>72</v>
      </c>
      <c r="B52" s="1" t="s">
        <v>62</v>
      </c>
      <c r="C52" s="1" t="n">
        <v>41795.52</v>
      </c>
      <c r="D52" s="1" t="n">
        <v>36.89</v>
      </c>
      <c r="E52" s="1" t="n">
        <v>41758.63</v>
      </c>
    </row>
    <row r="53" customFormat="false" ht="15" hidden="false" customHeight="false" outlineLevel="0" collapsed="false">
      <c r="A53" s="30" t="n">
        <v>73</v>
      </c>
      <c r="B53" s="1" t="s">
        <v>63</v>
      </c>
      <c r="C53" s="1" t="n">
        <v>79687.22</v>
      </c>
      <c r="D53" s="1" t="n">
        <v>1915.84</v>
      </c>
      <c r="E53" s="1" t="n">
        <v>77771.38</v>
      </c>
    </row>
    <row r="54" customFormat="false" ht="15" hidden="false" customHeight="false" outlineLevel="0" collapsed="false">
      <c r="A54" s="30" t="n">
        <v>74</v>
      </c>
      <c r="B54" s="1" t="s">
        <v>64</v>
      </c>
      <c r="C54" s="1" t="n">
        <v>68604.29</v>
      </c>
      <c r="D54" s="1" t="n">
        <v>0</v>
      </c>
      <c r="E54" s="1" t="n">
        <v>68604.29</v>
      </c>
    </row>
    <row r="55" customFormat="false" ht="15" hidden="false" customHeight="false" outlineLevel="0" collapsed="false">
      <c r="A55" s="30" t="n">
        <v>75</v>
      </c>
      <c r="B55" s="1" t="s">
        <v>65</v>
      </c>
      <c r="C55" s="1" t="n">
        <v>19387.6</v>
      </c>
      <c r="D55" s="1" t="n">
        <v>0</v>
      </c>
      <c r="E55" s="1" t="n">
        <v>19387.6</v>
      </c>
    </row>
    <row r="56" customFormat="false" ht="15" hidden="false" customHeight="false" outlineLevel="0" collapsed="false">
      <c r="A56" s="30" t="n">
        <v>77</v>
      </c>
      <c r="B56" s="1" t="s">
        <v>66</v>
      </c>
      <c r="C56" s="1" t="n">
        <v>18932.55</v>
      </c>
      <c r="D56" s="1" t="n">
        <v>1545.02</v>
      </c>
      <c r="E56" s="1" t="n">
        <v>17387.53</v>
      </c>
    </row>
    <row r="57" customFormat="false" ht="15" hidden="false" customHeight="false" outlineLevel="0" collapsed="false">
      <c r="A57" s="30" t="n">
        <v>78</v>
      </c>
      <c r="B57" s="1" t="s">
        <v>67</v>
      </c>
      <c r="C57" s="1" t="n">
        <v>73645.49</v>
      </c>
      <c r="D57" s="1" t="n">
        <v>0</v>
      </c>
      <c r="E57" s="1" t="n">
        <v>73645.49</v>
      </c>
    </row>
    <row r="58" customFormat="false" ht="15" hidden="false" customHeight="false" outlineLevel="0" collapsed="false">
      <c r="A58" s="30" t="n">
        <v>79</v>
      </c>
      <c r="B58" s="1" t="s">
        <v>68</v>
      </c>
      <c r="C58" s="1" t="n">
        <v>2084.57</v>
      </c>
      <c r="D58" s="1" t="n">
        <v>0</v>
      </c>
      <c r="E58" s="1" t="n">
        <v>2084.57</v>
      </c>
    </row>
    <row r="59" customFormat="false" ht="15" hidden="false" customHeight="false" outlineLevel="0" collapsed="false">
      <c r="A59" s="30" t="n">
        <v>80</v>
      </c>
      <c r="B59" s="1" t="s">
        <v>69</v>
      </c>
      <c r="C59" s="1" t="n">
        <v>112792.54</v>
      </c>
      <c r="D59" s="1" t="n">
        <v>0</v>
      </c>
      <c r="E59" s="1" t="n">
        <v>112792.54</v>
      </c>
    </row>
    <row r="60" customFormat="false" ht="15" hidden="false" customHeight="false" outlineLevel="0" collapsed="false">
      <c r="A60" s="30" t="n">
        <v>81</v>
      </c>
      <c r="B60" s="1" t="s">
        <v>70</v>
      </c>
      <c r="C60" s="1" t="n">
        <v>22219.03</v>
      </c>
      <c r="D60" s="1" t="n">
        <v>0</v>
      </c>
      <c r="E60" s="1" t="n">
        <v>22219.03</v>
      </c>
    </row>
    <row r="61" customFormat="false" ht="15" hidden="false" customHeight="false" outlineLevel="0" collapsed="false">
      <c r="A61" s="30" t="n">
        <v>82</v>
      </c>
      <c r="B61" s="1" t="s">
        <v>71</v>
      </c>
      <c r="C61" s="1" t="n">
        <v>1066827.29</v>
      </c>
      <c r="D61" s="1" t="n">
        <v>0</v>
      </c>
      <c r="E61" s="1" t="n">
        <v>1066827.29</v>
      </c>
    </row>
    <row r="62" customFormat="false" ht="15" hidden="false" customHeight="false" outlineLevel="0" collapsed="false">
      <c r="A62" s="30" t="n">
        <v>83</v>
      </c>
      <c r="B62" s="1" t="s">
        <v>222</v>
      </c>
      <c r="C62" s="1" t="n">
        <v>45678.9</v>
      </c>
      <c r="D62" s="1" t="n">
        <v>0</v>
      </c>
      <c r="E62" s="1" t="n">
        <v>45678.9</v>
      </c>
    </row>
    <row r="63" customFormat="false" ht="15" hidden="false" customHeight="false" outlineLevel="0" collapsed="false">
      <c r="A63" s="30" t="n">
        <v>84</v>
      </c>
      <c r="B63" s="1" t="s">
        <v>72</v>
      </c>
      <c r="C63" s="1" t="n">
        <v>44128622.06</v>
      </c>
      <c r="D63" s="1" t="n">
        <v>4409524.39</v>
      </c>
      <c r="E63" s="1" t="n">
        <v>39719097.67</v>
      </c>
    </row>
    <row r="64" customFormat="false" ht="15" hidden="false" customHeight="false" outlineLevel="0" collapsed="false">
      <c r="A64" s="30" t="n">
        <v>475</v>
      </c>
      <c r="B64" s="1" t="s">
        <v>74</v>
      </c>
      <c r="C64" s="1" t="n">
        <v>865.3</v>
      </c>
      <c r="D64" s="1" t="n">
        <v>0</v>
      </c>
      <c r="E64" s="1" t="n">
        <v>865.3</v>
      </c>
    </row>
    <row r="65" customFormat="false" ht="15" hidden="false" customHeight="false" outlineLevel="0" collapsed="false">
      <c r="A65" s="30" t="n">
        <v>86</v>
      </c>
      <c r="B65" s="1" t="s">
        <v>75</v>
      </c>
      <c r="C65" s="1" t="n">
        <v>154712.71</v>
      </c>
      <c r="D65" s="1" t="n">
        <v>11026</v>
      </c>
      <c r="E65" s="1" t="n">
        <v>143686.71</v>
      </c>
    </row>
    <row r="66" customFormat="false" ht="15" hidden="false" customHeight="false" outlineLevel="0" collapsed="false">
      <c r="A66" s="30" t="n">
        <v>87</v>
      </c>
      <c r="B66" s="1" t="s">
        <v>76</v>
      </c>
      <c r="C66" s="1" t="n">
        <v>36285.34</v>
      </c>
      <c r="D66" s="1" t="n">
        <v>0</v>
      </c>
      <c r="E66" s="1" t="n">
        <v>36285.34</v>
      </c>
    </row>
    <row r="67" customFormat="false" ht="15" hidden="false" customHeight="false" outlineLevel="0" collapsed="false">
      <c r="A67" s="30" t="n">
        <v>88</v>
      </c>
      <c r="B67" s="1" t="s">
        <v>77</v>
      </c>
      <c r="C67" s="1" t="n">
        <v>1858218.52</v>
      </c>
      <c r="D67" s="1" t="n">
        <v>22650.67</v>
      </c>
      <c r="E67" s="1" t="n">
        <v>1835567.85</v>
      </c>
    </row>
    <row r="68" customFormat="false" ht="15" hidden="false" customHeight="false" outlineLevel="0" collapsed="false">
      <c r="A68" s="30" t="n">
        <v>89</v>
      </c>
      <c r="B68" s="1" t="s">
        <v>78</v>
      </c>
      <c r="C68" s="1" t="n">
        <v>4375260</v>
      </c>
      <c r="D68" s="1" t="n">
        <v>96360</v>
      </c>
      <c r="E68" s="1" t="n">
        <v>4278900</v>
      </c>
    </row>
    <row r="69" customFormat="false" ht="15" hidden="false" customHeight="false" outlineLevel="0" collapsed="false">
      <c r="A69" s="30" t="n">
        <v>99</v>
      </c>
      <c r="B69" s="1" t="s">
        <v>79</v>
      </c>
      <c r="C69" s="1" t="n">
        <v>4124098.8</v>
      </c>
      <c r="D69" s="1" t="n">
        <v>2200</v>
      </c>
      <c r="E69" s="1" t="n">
        <v>4121898.8</v>
      </c>
    </row>
    <row r="70" customFormat="false" ht="15" hidden="false" customHeight="false" outlineLevel="0" collapsed="false">
      <c r="A70" s="30" t="n">
        <v>100</v>
      </c>
      <c r="B70" s="1" t="s">
        <v>80</v>
      </c>
      <c r="C70" s="1" t="n">
        <v>248655.25</v>
      </c>
      <c r="D70" s="1" t="n">
        <v>0</v>
      </c>
      <c r="E70" s="1" t="n">
        <v>248655.25</v>
      </c>
    </row>
    <row r="71" customFormat="false" ht="15" hidden="false" customHeight="false" outlineLevel="0" collapsed="false">
      <c r="A71" s="30" t="n">
        <v>101</v>
      </c>
      <c r="B71" s="1" t="s">
        <v>81</v>
      </c>
      <c r="C71" s="1" t="n">
        <v>2142205.84</v>
      </c>
      <c r="D71" s="1" t="n">
        <v>0</v>
      </c>
      <c r="E71" s="1" t="n">
        <v>2142205.84</v>
      </c>
    </row>
    <row r="72" customFormat="false" ht="15" hidden="false" customHeight="false" outlineLevel="0" collapsed="false">
      <c r="A72" s="30" t="n">
        <v>102</v>
      </c>
      <c r="B72" s="1" t="s">
        <v>82</v>
      </c>
      <c r="C72" s="1" t="n">
        <v>34013.18</v>
      </c>
      <c r="D72" s="1" t="n">
        <v>0</v>
      </c>
      <c r="E72" s="1" t="n">
        <v>34013.18</v>
      </c>
    </row>
    <row r="73" customFormat="false" ht="15" hidden="false" customHeight="false" outlineLevel="0" collapsed="false">
      <c r="A73" s="30" t="n">
        <v>103</v>
      </c>
      <c r="B73" s="1" t="s">
        <v>83</v>
      </c>
      <c r="C73" s="1" t="n">
        <v>9109.8</v>
      </c>
      <c r="D73" s="1" t="n">
        <v>0</v>
      </c>
      <c r="E73" s="1" t="n">
        <v>9109.8</v>
      </c>
    </row>
    <row r="74" customFormat="false" ht="15" hidden="false" customHeight="false" outlineLevel="0" collapsed="false">
      <c r="A74" s="30" t="n">
        <v>280</v>
      </c>
      <c r="B74" s="1" t="s">
        <v>84</v>
      </c>
      <c r="C74" s="1" t="n">
        <v>64005.16</v>
      </c>
      <c r="D74" s="1" t="n">
        <v>0</v>
      </c>
      <c r="E74" s="1" t="n">
        <v>64005.16</v>
      </c>
    </row>
    <row r="75" customFormat="false" ht="15" hidden="false" customHeight="false" outlineLevel="0" collapsed="false">
      <c r="A75" s="30" t="n">
        <v>106</v>
      </c>
      <c r="B75" s="1" t="s">
        <v>85</v>
      </c>
      <c r="C75" s="1" t="n">
        <v>166230.08</v>
      </c>
      <c r="D75" s="1" t="n">
        <v>0</v>
      </c>
      <c r="E75" s="1" t="n">
        <v>166230.08</v>
      </c>
    </row>
    <row r="76" customFormat="false" ht="15" hidden="false" customHeight="false" outlineLevel="0" collapsed="false">
      <c r="A76" s="30" t="n">
        <v>107</v>
      </c>
      <c r="B76" s="1" t="s">
        <v>86</v>
      </c>
      <c r="C76" s="1" t="n">
        <v>24939.04</v>
      </c>
      <c r="D76" s="1" t="n">
        <v>0</v>
      </c>
      <c r="E76" s="1" t="n">
        <v>24939.04</v>
      </c>
    </row>
    <row r="77" customFormat="false" ht="15" hidden="false" customHeight="false" outlineLevel="0" collapsed="false">
      <c r="A77" s="30" t="n">
        <v>108</v>
      </c>
      <c r="B77" s="1" t="s">
        <v>87</v>
      </c>
      <c r="C77" s="1" t="n">
        <v>99393.07</v>
      </c>
      <c r="D77" s="1" t="n">
        <v>0</v>
      </c>
      <c r="E77" s="1" t="n">
        <v>99393.07</v>
      </c>
    </row>
    <row r="78" customFormat="false" ht="15" hidden="false" customHeight="false" outlineLevel="0" collapsed="false">
      <c r="A78" s="30" t="n">
        <v>109</v>
      </c>
      <c r="B78" s="1" t="s">
        <v>88</v>
      </c>
      <c r="C78" s="1" t="n">
        <v>1244673.42</v>
      </c>
      <c r="D78" s="1" t="n">
        <v>0</v>
      </c>
      <c r="E78" s="1" t="n">
        <v>1244673.42</v>
      </c>
    </row>
    <row r="79" customFormat="false" ht="15" hidden="false" customHeight="false" outlineLevel="0" collapsed="false">
      <c r="A79" s="30" t="n">
        <v>295</v>
      </c>
      <c r="B79" s="1" t="s">
        <v>89</v>
      </c>
      <c r="C79" s="1" t="n">
        <v>1363727.49</v>
      </c>
      <c r="D79" s="1" t="n">
        <v>0</v>
      </c>
      <c r="E79" s="1" t="n">
        <v>1363727.49</v>
      </c>
    </row>
    <row r="80" customFormat="false" ht="15" hidden="false" customHeight="false" outlineLevel="0" collapsed="false">
      <c r="A80" s="30" t="n">
        <v>110</v>
      </c>
      <c r="B80" s="1" t="s">
        <v>90</v>
      </c>
      <c r="C80" s="1" t="n">
        <v>121891.38</v>
      </c>
      <c r="D80" s="1" t="n">
        <v>0</v>
      </c>
      <c r="E80" s="1" t="n">
        <v>121891.38</v>
      </c>
    </row>
    <row r="81" customFormat="false" ht="15" hidden="false" customHeight="false" outlineLevel="0" collapsed="false">
      <c r="A81" s="30" t="n">
        <v>111</v>
      </c>
      <c r="B81" s="1" t="s">
        <v>91</v>
      </c>
      <c r="C81" s="1" t="n">
        <v>173875.68</v>
      </c>
      <c r="D81" s="1" t="n">
        <v>87.06</v>
      </c>
      <c r="E81" s="1" t="n">
        <v>173788.62</v>
      </c>
    </row>
    <row r="82" customFormat="false" ht="15" hidden="false" customHeight="false" outlineLevel="0" collapsed="false">
      <c r="A82" s="30" t="n">
        <v>112</v>
      </c>
      <c r="B82" s="1" t="s">
        <v>92</v>
      </c>
      <c r="C82" s="1" t="n">
        <v>1506335.18</v>
      </c>
      <c r="D82" s="1" t="n">
        <v>3022.68</v>
      </c>
      <c r="E82" s="1" t="n">
        <v>1503312.5</v>
      </c>
    </row>
    <row r="83" customFormat="false" ht="15" hidden="false" customHeight="false" outlineLevel="0" collapsed="false">
      <c r="A83" s="30" t="n">
        <v>113</v>
      </c>
      <c r="B83" s="1" t="s">
        <v>93</v>
      </c>
      <c r="C83" s="1" t="n">
        <v>3318237.24999999</v>
      </c>
      <c r="D83" s="1" t="n">
        <v>50050.4</v>
      </c>
      <c r="E83" s="1" t="n">
        <v>3268186.85</v>
      </c>
    </row>
    <row r="84" customFormat="false" ht="15" hidden="false" customHeight="false" outlineLevel="0" collapsed="false">
      <c r="A84" s="30" t="n">
        <v>115</v>
      </c>
      <c r="B84" s="1" t="s">
        <v>94</v>
      </c>
      <c r="C84" s="1" t="n">
        <v>153.44</v>
      </c>
      <c r="D84" s="1" t="n">
        <v>0</v>
      </c>
      <c r="E84" s="1" t="n">
        <v>153.44</v>
      </c>
    </row>
    <row r="85" customFormat="false" ht="15" hidden="false" customHeight="false" outlineLevel="0" collapsed="false">
      <c r="A85" s="30" t="n">
        <v>116</v>
      </c>
      <c r="B85" s="1" t="s">
        <v>95</v>
      </c>
      <c r="C85" s="1" t="n">
        <v>1805821.46</v>
      </c>
      <c r="D85" s="1" t="n">
        <v>1125</v>
      </c>
      <c r="E85" s="1" t="n">
        <v>1804696.46</v>
      </c>
    </row>
    <row r="86" customFormat="false" ht="15" hidden="false" customHeight="false" outlineLevel="0" collapsed="false">
      <c r="A86" s="30" t="n">
        <v>118</v>
      </c>
      <c r="B86" s="1" t="s">
        <v>96</v>
      </c>
      <c r="C86" s="1" t="n">
        <v>34795.83</v>
      </c>
      <c r="D86" s="1" t="n">
        <v>0</v>
      </c>
      <c r="E86" s="1" t="n">
        <v>34795.83</v>
      </c>
    </row>
    <row r="87" customFormat="false" ht="15" hidden="false" customHeight="false" outlineLevel="0" collapsed="false">
      <c r="A87" s="30" t="n">
        <v>119</v>
      </c>
      <c r="B87" s="1" t="s">
        <v>97</v>
      </c>
      <c r="C87" s="1" t="n">
        <v>160216.15</v>
      </c>
      <c r="D87" s="1" t="n">
        <v>0</v>
      </c>
      <c r="E87" s="1" t="n">
        <v>160216.15</v>
      </c>
    </row>
    <row r="88" customFormat="false" ht="15" hidden="false" customHeight="false" outlineLevel="0" collapsed="false">
      <c r="A88" s="30" t="n">
        <v>120</v>
      </c>
      <c r="B88" s="1" t="s">
        <v>98</v>
      </c>
      <c r="C88" s="1" t="n">
        <v>379974.14</v>
      </c>
      <c r="D88" s="1" t="n">
        <v>0</v>
      </c>
      <c r="E88" s="1" t="n">
        <v>379974.14</v>
      </c>
    </row>
    <row r="89" customFormat="false" ht="15" hidden="false" customHeight="false" outlineLevel="0" collapsed="false">
      <c r="A89" s="30" t="n">
        <v>121</v>
      </c>
      <c r="B89" s="1" t="s">
        <v>99</v>
      </c>
      <c r="C89" s="1" t="n">
        <v>162217.72</v>
      </c>
      <c r="D89" s="1" t="n">
        <v>3092.33</v>
      </c>
      <c r="E89" s="1" t="n">
        <v>159125.39</v>
      </c>
    </row>
    <row r="90" customFormat="false" ht="15" hidden="false" customHeight="false" outlineLevel="0" collapsed="false">
      <c r="A90" s="30" t="n">
        <v>123</v>
      </c>
      <c r="B90" s="1" t="s">
        <v>100</v>
      </c>
      <c r="C90" s="1" t="n">
        <v>289115.12</v>
      </c>
      <c r="D90" s="1" t="n">
        <v>0</v>
      </c>
      <c r="E90" s="1" t="n">
        <v>289115.12</v>
      </c>
    </row>
    <row r="91" customFormat="false" ht="15" hidden="false" customHeight="false" outlineLevel="0" collapsed="false">
      <c r="A91" s="30" t="n">
        <v>124</v>
      </c>
      <c r="B91" s="1" t="s">
        <v>101</v>
      </c>
      <c r="C91" s="1" t="n">
        <v>275432.62</v>
      </c>
      <c r="D91" s="1" t="n">
        <v>0</v>
      </c>
      <c r="E91" s="1" t="n">
        <v>275432.62</v>
      </c>
    </row>
    <row r="92" customFormat="false" ht="15" hidden="false" customHeight="false" outlineLevel="0" collapsed="false">
      <c r="A92" s="30" t="n">
        <v>125</v>
      </c>
      <c r="B92" s="1" t="s">
        <v>102</v>
      </c>
      <c r="C92" s="1" t="n">
        <v>92793.3</v>
      </c>
      <c r="D92" s="1" t="n">
        <v>0</v>
      </c>
      <c r="E92" s="1" t="n">
        <v>92793.3</v>
      </c>
    </row>
    <row r="93" customFormat="false" ht="15" hidden="false" customHeight="false" outlineLevel="0" collapsed="false">
      <c r="A93" s="30" t="n">
        <v>126</v>
      </c>
      <c r="B93" s="1" t="s">
        <v>103</v>
      </c>
      <c r="C93" s="1" t="n">
        <v>88970.24</v>
      </c>
      <c r="D93" s="1" t="n">
        <v>0</v>
      </c>
      <c r="E93" s="1" t="n">
        <v>88970.24</v>
      </c>
    </row>
    <row r="94" customFormat="false" ht="15" hidden="false" customHeight="false" outlineLevel="0" collapsed="false">
      <c r="A94" s="30" t="n">
        <v>136</v>
      </c>
      <c r="B94" s="1" t="s">
        <v>104</v>
      </c>
      <c r="C94" s="1" t="n">
        <v>12970</v>
      </c>
      <c r="D94" s="1" t="n">
        <v>0</v>
      </c>
      <c r="E94" s="1" t="n">
        <v>12970</v>
      </c>
    </row>
    <row r="95" customFormat="false" ht="15" hidden="false" customHeight="false" outlineLevel="0" collapsed="false">
      <c r="A95" s="30" t="n">
        <v>137</v>
      </c>
      <c r="B95" s="1" t="s">
        <v>105</v>
      </c>
      <c r="C95" s="1" t="n">
        <v>757973.36</v>
      </c>
      <c r="D95" s="1" t="n">
        <v>0</v>
      </c>
      <c r="E95" s="1" t="n">
        <v>931919.72</v>
      </c>
    </row>
    <row r="96" customFormat="false" ht="15" hidden="false" customHeight="false" outlineLevel="0" collapsed="false">
      <c r="A96" s="30" t="n">
        <v>139</v>
      </c>
      <c r="B96" s="1" t="s">
        <v>106</v>
      </c>
      <c r="C96" s="1" t="n">
        <v>13132973.25</v>
      </c>
      <c r="D96" s="1" t="n">
        <v>0</v>
      </c>
      <c r="E96" s="1" t="n">
        <v>13132973.25</v>
      </c>
    </row>
    <row r="97" customFormat="false" ht="15" hidden="false" customHeight="false" outlineLevel="0" collapsed="false">
      <c r="A97" s="30" t="n">
        <v>285</v>
      </c>
      <c r="B97" s="1" t="s">
        <v>107</v>
      </c>
      <c r="C97" s="1" t="n">
        <v>71603.33</v>
      </c>
      <c r="D97" s="1" t="n">
        <v>12388.22</v>
      </c>
      <c r="E97" s="1" t="n">
        <v>59215.11</v>
      </c>
    </row>
    <row r="98" customFormat="false" ht="15" hidden="false" customHeight="false" outlineLevel="0" collapsed="false">
      <c r="A98" s="30" t="n">
        <v>142</v>
      </c>
      <c r="B98" s="1" t="s">
        <v>108</v>
      </c>
      <c r="C98" s="1" t="n">
        <v>255792.41</v>
      </c>
      <c r="D98" s="1" t="n">
        <v>0</v>
      </c>
      <c r="E98" s="1" t="n">
        <v>255792.41</v>
      </c>
    </row>
    <row r="99" customFormat="false" ht="15" hidden="false" customHeight="false" outlineLevel="0" collapsed="false">
      <c r="A99" s="30" t="n">
        <v>143</v>
      </c>
      <c r="B99" s="1" t="s">
        <v>109</v>
      </c>
      <c r="C99" s="1" t="n">
        <v>85057.79</v>
      </c>
      <c r="D99" s="1" t="n">
        <v>0</v>
      </c>
      <c r="E99" s="1" t="n">
        <v>85057.79</v>
      </c>
    </row>
    <row r="100" customFormat="false" ht="15" hidden="false" customHeight="false" outlineLevel="0" collapsed="false">
      <c r="A100" s="30" t="n">
        <v>514</v>
      </c>
      <c r="B100" s="1" t="s">
        <v>110</v>
      </c>
      <c r="C100" s="1" t="n">
        <v>541.04</v>
      </c>
      <c r="D100" s="1" t="n">
        <v>0</v>
      </c>
      <c r="E100" s="1" t="n">
        <v>541.04</v>
      </c>
    </row>
    <row r="101" customFormat="false" ht="15" hidden="false" customHeight="false" outlineLevel="0" collapsed="false">
      <c r="A101" s="30" t="n">
        <v>144</v>
      </c>
      <c r="B101" s="1" t="s">
        <v>111</v>
      </c>
      <c r="C101" s="1" t="n">
        <v>18598.31</v>
      </c>
      <c r="D101" s="1" t="n">
        <v>0</v>
      </c>
      <c r="E101" s="1" t="n">
        <v>18598.31</v>
      </c>
    </row>
    <row r="102" customFormat="false" ht="15" hidden="false" customHeight="false" outlineLevel="0" collapsed="false">
      <c r="A102" s="30" t="n">
        <v>149</v>
      </c>
      <c r="B102" s="1" t="s">
        <v>112</v>
      </c>
      <c r="C102" s="1" t="n">
        <v>283044.98</v>
      </c>
      <c r="D102" s="1" t="n">
        <v>0</v>
      </c>
      <c r="E102" s="1" t="n">
        <v>283044.98</v>
      </c>
    </row>
    <row r="103" customFormat="false" ht="15" hidden="false" customHeight="false" outlineLevel="0" collapsed="false">
      <c r="A103" s="30" t="n">
        <v>150</v>
      </c>
      <c r="B103" s="1" t="s">
        <v>113</v>
      </c>
      <c r="C103" s="1" t="n">
        <v>172948.7</v>
      </c>
      <c r="D103" s="1" t="n">
        <v>0</v>
      </c>
      <c r="E103" s="1" t="n">
        <v>172948.7</v>
      </c>
    </row>
    <row r="104" customFormat="false" ht="15" hidden="false" customHeight="false" outlineLevel="0" collapsed="false">
      <c r="A104" s="30" t="n">
        <v>251</v>
      </c>
      <c r="B104" s="1" t="s">
        <v>114</v>
      </c>
      <c r="C104" s="1" t="n">
        <v>990.9</v>
      </c>
      <c r="D104" s="1" t="n">
        <v>0</v>
      </c>
      <c r="E104" s="1" t="n">
        <v>990.9</v>
      </c>
    </row>
    <row r="105" customFormat="false" ht="15" hidden="false" customHeight="false" outlineLevel="0" collapsed="false">
      <c r="A105" s="30" t="n">
        <v>151</v>
      </c>
      <c r="B105" s="1" t="s">
        <v>233</v>
      </c>
      <c r="C105" s="1" t="n">
        <v>15120</v>
      </c>
      <c r="D105" s="1" t="n">
        <v>0</v>
      </c>
      <c r="E105" s="1" t="n">
        <v>15120</v>
      </c>
    </row>
    <row r="106" customFormat="false" ht="15" hidden="false" customHeight="false" outlineLevel="0" collapsed="false">
      <c r="A106" s="30" t="n">
        <v>152</v>
      </c>
      <c r="B106" s="1" t="s">
        <v>115</v>
      </c>
      <c r="C106" s="1" t="n">
        <v>7990410.67</v>
      </c>
      <c r="D106" s="1" t="n">
        <v>39363.61</v>
      </c>
      <c r="E106" s="1" t="n">
        <v>7951047.06</v>
      </c>
    </row>
    <row r="107" customFormat="false" ht="15" hidden="false" customHeight="false" outlineLevel="0" collapsed="false">
      <c r="A107" s="30" t="n">
        <v>153</v>
      </c>
      <c r="B107" s="1" t="s">
        <v>116</v>
      </c>
      <c r="C107" s="1" t="n">
        <v>11779799.66</v>
      </c>
      <c r="D107" s="1" t="n">
        <v>520428.96</v>
      </c>
      <c r="E107" s="1" t="n">
        <v>11269086.32</v>
      </c>
    </row>
    <row r="108" customFormat="false" ht="15" hidden="false" customHeight="false" outlineLevel="0" collapsed="false">
      <c r="A108" s="30" t="n">
        <v>250</v>
      </c>
      <c r="B108" s="1" t="s">
        <v>117</v>
      </c>
      <c r="C108" s="1" t="n">
        <v>118312.72</v>
      </c>
      <c r="D108" s="1" t="n">
        <v>0</v>
      </c>
      <c r="E108" s="1" t="n">
        <v>118312.72</v>
      </c>
    </row>
    <row r="109" customFormat="false" ht="15" hidden="false" customHeight="false" outlineLevel="0" collapsed="false">
      <c r="A109" s="30" t="n">
        <v>159</v>
      </c>
      <c r="B109" s="1" t="s">
        <v>119</v>
      </c>
      <c r="C109" s="1" t="n">
        <v>322575.41</v>
      </c>
      <c r="D109" s="1" t="n">
        <v>0</v>
      </c>
      <c r="E109" s="1" t="n">
        <v>322575.41</v>
      </c>
    </row>
    <row r="110" customFormat="false" ht="15" hidden="false" customHeight="false" outlineLevel="0" collapsed="false">
      <c r="A110" s="30" t="n">
        <v>164</v>
      </c>
      <c r="B110" s="1" t="s">
        <v>120</v>
      </c>
      <c r="C110" s="1" t="n">
        <v>34967.84</v>
      </c>
      <c r="D110" s="1" t="n">
        <v>0</v>
      </c>
      <c r="E110" s="1" t="n">
        <v>34967.84</v>
      </c>
    </row>
    <row r="111" customFormat="false" ht="15" hidden="false" customHeight="false" outlineLevel="0" collapsed="false">
      <c r="A111" s="30" t="n">
        <v>166</v>
      </c>
      <c r="B111" s="1" t="s">
        <v>121</v>
      </c>
      <c r="C111" s="1" t="n">
        <v>106019.38</v>
      </c>
      <c r="D111" s="1" t="n">
        <v>0</v>
      </c>
      <c r="E111" s="1" t="n">
        <v>772146.72</v>
      </c>
    </row>
    <row r="112" customFormat="false" ht="15" hidden="false" customHeight="false" outlineLevel="0" collapsed="false">
      <c r="A112" s="30" t="n">
        <v>169</v>
      </c>
      <c r="B112" s="1" t="s">
        <v>240</v>
      </c>
      <c r="C112" s="1" t="n">
        <v>5894.5</v>
      </c>
      <c r="D112" s="1" t="n">
        <v>0</v>
      </c>
      <c r="E112" s="1" t="n">
        <v>5894.5</v>
      </c>
    </row>
    <row r="113" customFormat="false" ht="15" hidden="false" customHeight="false" outlineLevel="0" collapsed="false">
      <c r="A113" s="30" t="n">
        <v>170</v>
      </c>
      <c r="B113" s="1" t="s">
        <v>122</v>
      </c>
      <c r="C113" s="1" t="n">
        <v>2861007.4</v>
      </c>
      <c r="D113" s="1" t="n">
        <v>0</v>
      </c>
      <c r="E113" s="1" t="n">
        <v>2861007.4</v>
      </c>
    </row>
    <row r="114" customFormat="false" ht="15" hidden="false" customHeight="false" outlineLevel="0" collapsed="false">
      <c r="A114" s="30" t="n">
        <v>171</v>
      </c>
      <c r="B114" s="1" t="s">
        <v>123</v>
      </c>
      <c r="C114" s="1" t="n">
        <v>8677344.72</v>
      </c>
      <c r="D114" s="1" t="n">
        <v>7447.06</v>
      </c>
      <c r="E114" s="1" t="n">
        <v>8669897.66</v>
      </c>
    </row>
    <row r="115" customFormat="false" ht="15" hidden="false" customHeight="false" outlineLevel="0" collapsed="false">
      <c r="A115" s="30" t="n">
        <v>172</v>
      </c>
      <c r="B115" s="1" t="s">
        <v>124</v>
      </c>
      <c r="C115" s="1" t="n">
        <v>560936.26</v>
      </c>
      <c r="D115" s="1" t="n">
        <v>0</v>
      </c>
      <c r="E115" s="1" t="n">
        <v>560936.26</v>
      </c>
    </row>
    <row r="116" customFormat="false" ht="15" hidden="false" customHeight="false" outlineLevel="0" collapsed="false">
      <c r="A116" s="30" t="n">
        <v>173</v>
      </c>
      <c r="B116" s="1" t="s">
        <v>125</v>
      </c>
      <c r="C116" s="1" t="n">
        <v>63443.37</v>
      </c>
      <c r="D116" s="1" t="n">
        <v>0</v>
      </c>
      <c r="E116" s="1" t="n">
        <v>63443.37</v>
      </c>
    </row>
    <row r="117" customFormat="false" ht="15" hidden="false" customHeight="false" outlineLevel="0" collapsed="false">
      <c r="A117" s="30" t="n">
        <v>174</v>
      </c>
      <c r="B117" s="1" t="s">
        <v>126</v>
      </c>
      <c r="C117" s="1" t="n">
        <v>960.47</v>
      </c>
      <c r="D117" s="1" t="n">
        <v>0</v>
      </c>
      <c r="E117" s="1" t="n">
        <v>960.47</v>
      </c>
    </row>
    <row r="118" customFormat="false" ht="15" hidden="false" customHeight="false" outlineLevel="0" collapsed="false">
      <c r="A118" s="30" t="n">
        <v>175</v>
      </c>
      <c r="B118" s="1" t="s">
        <v>127</v>
      </c>
      <c r="C118" s="1" t="n">
        <v>2800.47</v>
      </c>
      <c r="D118" s="1" t="n">
        <v>0</v>
      </c>
      <c r="E118" s="1" t="n">
        <v>2800.47</v>
      </c>
    </row>
    <row r="119" customFormat="false" ht="15" hidden="false" customHeight="false" outlineLevel="0" collapsed="false">
      <c r="A119" s="30" t="n">
        <v>288</v>
      </c>
      <c r="B119" s="1" t="s">
        <v>128</v>
      </c>
      <c r="C119" s="1" t="n">
        <v>49958.52</v>
      </c>
      <c r="D119" s="1" t="n">
        <v>0</v>
      </c>
      <c r="E119" s="1" t="n">
        <v>49958.52</v>
      </c>
    </row>
    <row r="120" customFormat="false" ht="15" hidden="false" customHeight="false" outlineLevel="0" collapsed="false">
      <c r="A120" s="30" t="n">
        <v>178</v>
      </c>
      <c r="B120" s="1" t="s">
        <v>243</v>
      </c>
      <c r="C120" s="1" t="n">
        <v>117385.8</v>
      </c>
      <c r="D120" s="1" t="n">
        <v>0</v>
      </c>
      <c r="E120" s="1" t="n">
        <v>117385.8</v>
      </c>
    </row>
    <row r="121" customFormat="false" ht="15" hidden="false" customHeight="false" outlineLevel="0" collapsed="false">
      <c r="A121" s="30" t="n">
        <v>390</v>
      </c>
      <c r="B121" s="1" t="s">
        <v>129</v>
      </c>
      <c r="C121" s="1" t="n">
        <v>58530.45</v>
      </c>
      <c r="D121" s="1" t="n">
        <v>0</v>
      </c>
      <c r="E121" s="1" t="n">
        <v>58530.45</v>
      </c>
    </row>
    <row r="122" customFormat="false" ht="15" hidden="false" customHeight="false" outlineLevel="0" collapsed="false">
      <c r="A122" s="30" t="n">
        <v>179</v>
      </c>
      <c r="B122" s="1" t="s">
        <v>130</v>
      </c>
      <c r="C122" s="1" t="n">
        <v>94.72</v>
      </c>
      <c r="D122" s="1" t="n">
        <v>0</v>
      </c>
      <c r="E122" s="1" t="n">
        <v>94.72</v>
      </c>
    </row>
    <row r="123" customFormat="false" ht="15" hidden="false" customHeight="false" outlineLevel="0" collapsed="false">
      <c r="A123" s="30" t="n">
        <v>180</v>
      </c>
      <c r="B123" s="1" t="s">
        <v>131</v>
      </c>
      <c r="C123" s="1" t="n">
        <v>85363.72</v>
      </c>
      <c r="D123" s="1" t="n">
        <v>0</v>
      </c>
      <c r="E123" s="1" t="n">
        <v>85363.72</v>
      </c>
    </row>
    <row r="124" customFormat="false" ht="15" hidden="false" customHeight="false" outlineLevel="0" collapsed="false">
      <c r="A124" s="30" t="n">
        <v>181</v>
      </c>
      <c r="B124" s="1" t="s">
        <v>132</v>
      </c>
      <c r="C124" s="1" t="n">
        <v>78255.18</v>
      </c>
      <c r="D124" s="1" t="n">
        <v>0</v>
      </c>
      <c r="E124" s="1" t="n">
        <v>78255.18</v>
      </c>
    </row>
    <row r="125" customFormat="false" ht="15" hidden="false" customHeight="false" outlineLevel="0" collapsed="false">
      <c r="A125" s="30" t="n">
        <v>182</v>
      </c>
      <c r="B125" s="1" t="s">
        <v>133</v>
      </c>
      <c r="C125" s="1" t="n">
        <v>392669.06</v>
      </c>
      <c r="D125" s="1" t="n">
        <v>4396.66</v>
      </c>
      <c r="E125" s="1" t="n">
        <v>388272.4</v>
      </c>
    </row>
    <row r="126" customFormat="false" ht="15" hidden="false" customHeight="false" outlineLevel="0" collapsed="false">
      <c r="A126" s="30" t="n">
        <v>183</v>
      </c>
      <c r="B126" s="1" t="s">
        <v>134</v>
      </c>
      <c r="C126" s="1" t="n">
        <v>2144292.44</v>
      </c>
      <c r="D126" s="1" t="n">
        <v>1640</v>
      </c>
      <c r="E126" s="1" t="n">
        <v>2142652.44</v>
      </c>
    </row>
    <row r="127" customFormat="false" ht="15" hidden="false" customHeight="false" outlineLevel="0" collapsed="false">
      <c r="A127" s="30" t="n">
        <v>184</v>
      </c>
      <c r="B127" s="1" t="s">
        <v>135</v>
      </c>
      <c r="C127" s="1" t="n">
        <v>263309.81</v>
      </c>
      <c r="D127" s="1" t="n">
        <v>3904.78</v>
      </c>
      <c r="E127" s="1" t="n">
        <v>259405.03</v>
      </c>
    </row>
    <row r="128" customFormat="false" ht="15" hidden="false" customHeight="false" outlineLevel="0" collapsed="false">
      <c r="A128" s="30" t="n">
        <v>185</v>
      </c>
      <c r="B128" s="1" t="s">
        <v>136</v>
      </c>
      <c r="C128" s="1" t="n">
        <v>134903.39</v>
      </c>
      <c r="D128" s="1" t="n">
        <v>12607.98</v>
      </c>
      <c r="E128" s="1" t="n">
        <v>122295.41</v>
      </c>
    </row>
    <row r="129" customFormat="false" ht="15" hidden="false" customHeight="false" outlineLevel="0" collapsed="false">
      <c r="A129" s="30" t="n">
        <v>187</v>
      </c>
      <c r="B129" s="1" t="s">
        <v>137</v>
      </c>
      <c r="C129" s="1" t="n">
        <v>25754.22</v>
      </c>
      <c r="D129" s="1" t="n">
        <v>0</v>
      </c>
      <c r="E129" s="1" t="n">
        <v>25754.22</v>
      </c>
    </row>
    <row r="130" customFormat="false" ht="15" hidden="false" customHeight="false" outlineLevel="0" collapsed="false">
      <c r="A130" s="30" t="n">
        <v>189</v>
      </c>
      <c r="B130" s="1" t="s">
        <v>138</v>
      </c>
      <c r="C130" s="1" t="n">
        <v>11708.02</v>
      </c>
      <c r="D130" s="1" t="n">
        <v>0</v>
      </c>
      <c r="E130" s="1" t="n">
        <v>11708.02</v>
      </c>
    </row>
    <row r="131" customFormat="false" ht="15" hidden="false" customHeight="false" outlineLevel="0" collapsed="false">
      <c r="A131" s="30" t="n">
        <v>190</v>
      </c>
      <c r="B131" s="1" t="s">
        <v>139</v>
      </c>
      <c r="C131" s="1" t="n">
        <v>325738.87</v>
      </c>
      <c r="D131" s="1" t="n">
        <v>0</v>
      </c>
      <c r="E131" s="1" t="n">
        <v>325738.87</v>
      </c>
    </row>
    <row r="132" customFormat="false" ht="15" hidden="false" customHeight="false" outlineLevel="0" collapsed="false">
      <c r="A132" s="30" t="n">
        <v>292</v>
      </c>
      <c r="B132" s="1" t="s">
        <v>140</v>
      </c>
      <c r="C132" s="1" t="n">
        <v>213102.57</v>
      </c>
      <c r="D132" s="1" t="n">
        <v>621.2</v>
      </c>
      <c r="E132" s="1" t="n">
        <v>212481.37</v>
      </c>
    </row>
    <row r="133" customFormat="false" ht="15" hidden="false" customHeight="false" outlineLevel="0" collapsed="false">
      <c r="A133" s="30" t="n">
        <v>191</v>
      </c>
      <c r="B133" s="1" t="s">
        <v>141</v>
      </c>
      <c r="C133" s="1" t="n">
        <v>16904.77</v>
      </c>
      <c r="D133" s="1" t="n">
        <v>0</v>
      </c>
      <c r="E133" s="1" t="n">
        <v>16904.77</v>
      </c>
    </row>
    <row r="134" customFormat="false" ht="15" hidden="false" customHeight="false" outlineLevel="0" collapsed="false">
      <c r="A134" s="30" t="n">
        <v>193</v>
      </c>
      <c r="B134" s="1" t="s">
        <v>142</v>
      </c>
      <c r="C134" s="1" t="n">
        <v>1250830.21</v>
      </c>
      <c r="D134" s="1" t="n">
        <v>0</v>
      </c>
      <c r="E134" s="1" t="n">
        <v>1250830.21</v>
      </c>
    </row>
    <row r="135" customFormat="false" ht="15" hidden="false" customHeight="false" outlineLevel="0" collapsed="false">
      <c r="A135" s="30" t="n">
        <v>194</v>
      </c>
      <c r="B135" s="1" t="s">
        <v>143</v>
      </c>
      <c r="C135" s="1" t="n">
        <v>7500</v>
      </c>
      <c r="D135" s="1" t="n">
        <v>0</v>
      </c>
      <c r="E135" s="1" t="n">
        <v>7500</v>
      </c>
    </row>
    <row r="136" customFormat="false" ht="15" hidden="false" customHeight="false" outlineLevel="0" collapsed="false">
      <c r="A136" s="30" t="n">
        <v>195</v>
      </c>
      <c r="B136" s="1" t="s">
        <v>144</v>
      </c>
      <c r="C136" s="1" t="n">
        <v>78004.04</v>
      </c>
      <c r="D136" s="1" t="n">
        <v>0</v>
      </c>
      <c r="E136" s="1" t="n">
        <v>78004.04</v>
      </c>
    </row>
    <row r="137" customFormat="false" ht="15" hidden="false" customHeight="false" outlineLevel="0" collapsed="false">
      <c r="A137" s="30" t="n">
        <v>196</v>
      </c>
      <c r="B137" s="1" t="s">
        <v>145</v>
      </c>
      <c r="C137" s="1" t="n">
        <v>942729.13</v>
      </c>
      <c r="D137" s="1" t="n">
        <v>205.56</v>
      </c>
      <c r="E137" s="1" t="n">
        <v>942523.57</v>
      </c>
    </row>
    <row r="138" customFormat="false" ht="15" hidden="false" customHeight="false" outlineLevel="0" collapsed="false">
      <c r="A138" s="30" t="n">
        <v>199</v>
      </c>
      <c r="B138" s="1" t="s">
        <v>146</v>
      </c>
      <c r="C138" s="1" t="n">
        <v>70951.6</v>
      </c>
      <c r="D138" s="1" t="n">
        <v>0</v>
      </c>
      <c r="E138" s="1" t="n">
        <v>101884.86</v>
      </c>
    </row>
    <row r="139" customFormat="false" ht="15" hidden="false" customHeight="false" outlineLevel="0" collapsed="false">
      <c r="A139" s="30" t="n">
        <v>391</v>
      </c>
      <c r="B139" s="1" t="s">
        <v>147</v>
      </c>
      <c r="C139" s="1" t="n">
        <v>44572.03</v>
      </c>
      <c r="D139" s="1" t="n">
        <v>0</v>
      </c>
      <c r="E139" s="1" t="n">
        <v>44572.03</v>
      </c>
    </row>
    <row r="140" customFormat="false" ht="15" hidden="false" customHeight="false" outlineLevel="0" collapsed="false">
      <c r="A140" s="30" t="n">
        <v>200</v>
      </c>
      <c r="B140" s="1" t="s">
        <v>148</v>
      </c>
      <c r="C140" s="1" t="n">
        <v>252668.05</v>
      </c>
      <c r="D140" s="1" t="n">
        <v>5951.78</v>
      </c>
      <c r="E140" s="1" t="n">
        <v>246716.27</v>
      </c>
    </row>
    <row r="141" customFormat="false" ht="15" hidden="false" customHeight="false" outlineLevel="0" collapsed="false">
      <c r="A141" s="30" t="n">
        <v>201</v>
      </c>
      <c r="B141" s="1" t="s">
        <v>249</v>
      </c>
      <c r="C141" s="1" t="n">
        <v>267862.48</v>
      </c>
      <c r="D141" s="1" t="n">
        <v>1819.81</v>
      </c>
      <c r="E141" s="1" t="n">
        <v>266042.67</v>
      </c>
    </row>
    <row r="142" customFormat="false" ht="15" hidden="false" customHeight="false" outlineLevel="0" collapsed="false">
      <c r="A142" s="30" t="n">
        <v>203</v>
      </c>
      <c r="B142" s="1" t="s">
        <v>151</v>
      </c>
      <c r="C142" s="1" t="n">
        <v>66452.34</v>
      </c>
      <c r="D142" s="1" t="n">
        <v>0</v>
      </c>
      <c r="E142" s="1" t="n">
        <v>66452.34</v>
      </c>
    </row>
    <row r="143" customFormat="false" ht="15" hidden="false" customHeight="false" outlineLevel="0" collapsed="false">
      <c r="A143" s="30" t="n">
        <v>204</v>
      </c>
      <c r="B143" s="1" t="s">
        <v>152</v>
      </c>
      <c r="C143" s="1" t="n">
        <v>1213390.52</v>
      </c>
      <c r="D143" s="1" t="n">
        <v>0</v>
      </c>
      <c r="E143" s="1" t="n">
        <v>1213390.52</v>
      </c>
    </row>
    <row r="144" customFormat="false" ht="15" hidden="false" customHeight="false" outlineLevel="0" collapsed="false">
      <c r="A144" s="30" t="n">
        <v>205</v>
      </c>
      <c r="B144" s="1" t="s">
        <v>153</v>
      </c>
      <c r="C144" s="1" t="n">
        <v>11717788.68</v>
      </c>
      <c r="D144" s="1" t="n">
        <v>0</v>
      </c>
      <c r="E144" s="1" t="n">
        <v>11885173.99</v>
      </c>
    </row>
    <row r="145" customFormat="false" ht="15" hidden="false" customHeight="false" outlineLevel="0" collapsed="false">
      <c r="A145" s="30" t="n">
        <v>207</v>
      </c>
      <c r="B145" s="1" t="s">
        <v>154</v>
      </c>
      <c r="C145" s="1" t="n">
        <v>42069.02</v>
      </c>
      <c r="D145" s="1" t="n">
        <v>476.9</v>
      </c>
      <c r="E145" s="1" t="n">
        <v>41592.12</v>
      </c>
    </row>
    <row r="146" customFormat="false" ht="15" hidden="false" customHeight="false" outlineLevel="0" collapsed="false">
      <c r="A146" s="30" t="n">
        <v>208</v>
      </c>
      <c r="B146" s="1" t="s">
        <v>251</v>
      </c>
      <c r="C146" s="1" t="n">
        <v>360</v>
      </c>
      <c r="D146" s="1" t="n">
        <v>0</v>
      </c>
      <c r="E146" s="1" t="n">
        <v>360</v>
      </c>
    </row>
    <row r="147" customFormat="false" ht="15" hidden="false" customHeight="false" outlineLevel="0" collapsed="false">
      <c r="A147" s="30" t="n">
        <v>209</v>
      </c>
      <c r="B147" s="1" t="s">
        <v>155</v>
      </c>
      <c r="C147" s="1" t="n">
        <v>64409.33</v>
      </c>
      <c r="D147" s="1" t="n">
        <v>0</v>
      </c>
      <c r="E147" s="1" t="n">
        <v>64409.33</v>
      </c>
    </row>
    <row r="148" customFormat="false" ht="15" hidden="false" customHeight="false" outlineLevel="0" collapsed="false">
      <c r="A148" s="30" t="n">
        <v>214</v>
      </c>
      <c r="B148" s="1" t="s">
        <v>156</v>
      </c>
      <c r="C148" s="1" t="n">
        <v>275507.84</v>
      </c>
      <c r="D148" s="1" t="n">
        <v>0</v>
      </c>
      <c r="E148" s="1" t="n">
        <v>275507.84</v>
      </c>
    </row>
    <row r="149" customFormat="false" ht="15" hidden="false" customHeight="false" outlineLevel="0" collapsed="false">
      <c r="A149" s="30" t="n">
        <v>216</v>
      </c>
      <c r="B149" s="1" t="s">
        <v>157</v>
      </c>
      <c r="C149" s="1" t="n">
        <v>207275.32</v>
      </c>
      <c r="D149" s="1" t="n">
        <v>0</v>
      </c>
      <c r="E149" s="1" t="n">
        <v>207275.32</v>
      </c>
    </row>
    <row r="150" customFormat="false" ht="15" hidden="false" customHeight="false" outlineLevel="0" collapsed="false">
      <c r="A150" s="30" t="n">
        <v>294</v>
      </c>
      <c r="B150" s="1" t="s">
        <v>158</v>
      </c>
      <c r="C150" s="1" t="n">
        <v>90731.84</v>
      </c>
      <c r="D150" s="1" t="n">
        <v>0</v>
      </c>
      <c r="E150" s="1" t="n">
        <v>90731.84</v>
      </c>
    </row>
    <row r="151" customFormat="false" ht="15" hidden="false" customHeight="false" outlineLevel="0" collapsed="false">
      <c r="A151" s="30" t="n">
        <v>218</v>
      </c>
      <c r="B151" s="1" t="s">
        <v>159</v>
      </c>
      <c r="C151" s="1" t="n">
        <v>8385638.36999999</v>
      </c>
      <c r="D151" s="1" t="n">
        <v>0</v>
      </c>
      <c r="E151" s="1" t="n">
        <v>8385638.36999999</v>
      </c>
    </row>
    <row r="152" customFormat="false" ht="15" hidden="false" customHeight="false" outlineLevel="0" collapsed="false">
      <c r="A152" s="30" t="n">
        <v>298</v>
      </c>
      <c r="B152" s="1" t="s">
        <v>160</v>
      </c>
      <c r="C152" s="1" t="n">
        <v>269568.8</v>
      </c>
      <c r="D152" s="1" t="n">
        <v>12445.6</v>
      </c>
      <c r="E152" s="1" t="n">
        <v>257123.2</v>
      </c>
    </row>
    <row r="153" customFormat="false" ht="15" hidden="false" customHeight="false" outlineLevel="0" collapsed="false">
      <c r="A153" s="30" t="n">
        <v>219</v>
      </c>
      <c r="B153" s="1" t="s">
        <v>161</v>
      </c>
      <c r="C153" s="1" t="n">
        <v>72725.69</v>
      </c>
      <c r="D153" s="1" t="n">
        <v>0</v>
      </c>
      <c r="E153" s="1" t="n">
        <v>72725.69</v>
      </c>
    </row>
    <row r="154" customFormat="false" ht="15" hidden="false" customHeight="false" outlineLevel="0" collapsed="false">
      <c r="A154" s="30" t="n">
        <v>220</v>
      </c>
      <c r="B154" s="1" t="s">
        <v>162</v>
      </c>
      <c r="C154" s="1" t="n">
        <v>23569.18</v>
      </c>
      <c r="D154" s="1" t="n">
        <v>1061</v>
      </c>
      <c r="E154" s="1" t="n">
        <v>22508.18</v>
      </c>
    </row>
    <row r="155" customFormat="false" ht="15" hidden="false" customHeight="false" outlineLevel="0" collapsed="false">
      <c r="A155" s="30" t="n">
        <v>222</v>
      </c>
      <c r="B155" s="1" t="s">
        <v>163</v>
      </c>
      <c r="C155" s="1" t="n">
        <v>2200</v>
      </c>
      <c r="D155" s="1" t="n">
        <v>0</v>
      </c>
      <c r="E155" s="1" t="n">
        <v>2200</v>
      </c>
    </row>
    <row r="156" customFormat="false" ht="15" hidden="false" customHeight="false" outlineLevel="0" collapsed="false">
      <c r="A156" s="30" t="n">
        <v>224</v>
      </c>
      <c r="B156" s="1" t="s">
        <v>164</v>
      </c>
      <c r="C156" s="1" t="n">
        <v>4421101.37999999</v>
      </c>
      <c r="D156" s="1" t="n">
        <v>38421.28</v>
      </c>
      <c r="E156" s="1" t="n">
        <v>4382680.1</v>
      </c>
    </row>
    <row r="157" customFormat="false" ht="15" hidden="false" customHeight="false" outlineLevel="0" collapsed="false">
      <c r="A157" s="30" t="n">
        <v>225</v>
      </c>
      <c r="B157" s="1" t="s">
        <v>165</v>
      </c>
      <c r="C157" s="1" t="n">
        <v>3702.26</v>
      </c>
      <c r="D157" s="1" t="n">
        <v>0</v>
      </c>
      <c r="E157" s="1" t="n">
        <v>3702.26</v>
      </c>
    </row>
    <row r="158" customFormat="false" ht="15" hidden="false" customHeight="false" outlineLevel="0" collapsed="false">
      <c r="A158" s="30" t="n">
        <v>226</v>
      </c>
      <c r="B158" s="1" t="s">
        <v>166</v>
      </c>
      <c r="C158" s="1" t="n">
        <v>89942.16</v>
      </c>
      <c r="D158" s="1" t="n">
        <v>0</v>
      </c>
      <c r="E158" s="1" t="n">
        <v>89942.16</v>
      </c>
    </row>
    <row r="159" customFormat="false" ht="15" hidden="false" customHeight="false" outlineLevel="0" collapsed="false">
      <c r="A159" s="30" t="n">
        <v>227</v>
      </c>
      <c r="B159" s="1" t="s">
        <v>167</v>
      </c>
      <c r="C159" s="1" t="n">
        <v>76307.6</v>
      </c>
      <c r="D159" s="1" t="n">
        <v>0</v>
      </c>
      <c r="E159" s="1" t="n">
        <v>76307.5999999999</v>
      </c>
    </row>
    <row r="160" customFormat="false" ht="15" hidden="false" customHeight="false" outlineLevel="0" collapsed="false">
      <c r="A160" s="30" t="n">
        <v>228</v>
      </c>
      <c r="B160" s="1" t="s">
        <v>168</v>
      </c>
      <c r="C160" s="1" t="n">
        <v>718062.09</v>
      </c>
      <c r="D160" s="1" t="n">
        <v>0</v>
      </c>
      <c r="E160" s="1" t="n">
        <v>734387.87</v>
      </c>
    </row>
    <row r="161" customFormat="false" ht="15" hidden="false" customHeight="false" outlineLevel="0" collapsed="false">
      <c r="A161" s="30" t="n">
        <v>229</v>
      </c>
      <c r="B161" s="1" t="s">
        <v>169</v>
      </c>
      <c r="C161" s="1" t="n">
        <v>20552750.52</v>
      </c>
      <c r="D161" s="1" t="n">
        <v>210276.52</v>
      </c>
      <c r="E161" s="1" t="n">
        <v>20342474</v>
      </c>
    </row>
    <row r="162" customFormat="false" ht="15" hidden="false" customHeight="false" outlineLevel="0" collapsed="false">
      <c r="A162" s="30" t="n">
        <v>230</v>
      </c>
      <c r="B162" s="1" t="s">
        <v>170</v>
      </c>
      <c r="C162" s="1" t="n">
        <v>293822.3</v>
      </c>
      <c r="D162" s="1" t="n">
        <v>0</v>
      </c>
      <c r="E162" s="1" t="n">
        <v>293822.3</v>
      </c>
    </row>
    <row r="163" customFormat="false" ht="15" hidden="false" customHeight="false" outlineLevel="0" collapsed="false">
      <c r="A163" s="30" t="n">
        <v>231</v>
      </c>
      <c r="B163" s="1" t="s">
        <v>171</v>
      </c>
      <c r="C163" s="1" t="n">
        <v>105061.37</v>
      </c>
      <c r="D163" s="1" t="n">
        <v>310</v>
      </c>
      <c r="E163" s="1" t="n">
        <v>104751.37</v>
      </c>
    </row>
    <row r="164" customFormat="false" ht="15" hidden="false" customHeight="false" outlineLevel="0" collapsed="false">
      <c r="A164" s="30" t="n">
        <v>234</v>
      </c>
      <c r="B164" s="1" t="s">
        <v>172</v>
      </c>
      <c r="C164" s="1" t="n">
        <v>3800</v>
      </c>
      <c r="D164" s="1" t="n">
        <v>0</v>
      </c>
      <c r="E164" s="1" t="n">
        <v>3800</v>
      </c>
    </row>
    <row r="165" customFormat="false" ht="15" hidden="false" customHeight="false" outlineLevel="0" collapsed="false">
      <c r="A165" s="30" t="n">
        <v>235</v>
      </c>
      <c r="B165" s="1" t="s">
        <v>173</v>
      </c>
      <c r="C165" s="1" t="n">
        <v>359530.63</v>
      </c>
      <c r="D165" s="1" t="n">
        <v>0</v>
      </c>
      <c r="E165" s="1" t="n">
        <v>359530.63</v>
      </c>
    </row>
    <row r="166" customFormat="false" ht="15" hidden="false" customHeight="false" outlineLevel="0" collapsed="false">
      <c r="A166" s="30" t="n">
        <v>279</v>
      </c>
      <c r="B166" s="1" t="s">
        <v>174</v>
      </c>
      <c r="C166" s="1" t="n">
        <v>511402</v>
      </c>
      <c r="D166" s="1" t="n">
        <v>0</v>
      </c>
      <c r="E166" s="1" t="n">
        <v>511402</v>
      </c>
    </row>
    <row r="167" customFormat="false" ht="15" hidden="false" customHeight="false" outlineLevel="0" collapsed="false">
      <c r="A167" s="30" t="n">
        <v>236</v>
      </c>
      <c r="B167" s="1" t="s">
        <v>175</v>
      </c>
      <c r="C167" s="1" t="n">
        <v>121044.29</v>
      </c>
      <c r="D167" s="1" t="n">
        <v>0</v>
      </c>
      <c r="E167" s="1" t="n">
        <v>122064.56</v>
      </c>
    </row>
    <row r="168" customFormat="false" ht="15" hidden="false" customHeight="false" outlineLevel="0" collapsed="false">
      <c r="A168" s="30" t="n">
        <v>237</v>
      </c>
      <c r="B168" s="1" t="s">
        <v>176</v>
      </c>
      <c r="C168" s="1" t="n">
        <v>502384.58</v>
      </c>
      <c r="D168" s="1" t="n">
        <v>11104.63</v>
      </c>
      <c r="E168" s="1" t="n">
        <v>491279.95</v>
      </c>
    </row>
    <row r="169" customFormat="false" ht="15" hidden="false" customHeight="false" outlineLevel="0" collapsed="false">
      <c r="A169" s="30" t="n">
        <v>239</v>
      </c>
      <c r="B169" s="1" t="s">
        <v>177</v>
      </c>
      <c r="C169" s="1" t="n">
        <v>93460.63</v>
      </c>
      <c r="D169" s="1" t="n">
        <v>0</v>
      </c>
      <c r="E169" s="1" t="n">
        <v>93460.6299999999</v>
      </c>
    </row>
    <row r="170" customFormat="false" ht="15" hidden="false" customHeight="false" outlineLevel="0" collapsed="false">
      <c r="A170" s="30" t="n">
        <v>243</v>
      </c>
      <c r="B170" s="1" t="s">
        <v>178</v>
      </c>
      <c r="C170" s="1" t="n">
        <v>171345.17</v>
      </c>
      <c r="D170" s="1" t="n">
        <v>0</v>
      </c>
      <c r="E170" s="1" t="n">
        <v>171345.17</v>
      </c>
    </row>
    <row r="171" customFormat="false" ht="15" hidden="false" customHeight="false" outlineLevel="0" collapsed="false">
      <c r="A171" s="30" t="n">
        <v>244</v>
      </c>
      <c r="B171" s="1" t="s">
        <v>179</v>
      </c>
      <c r="C171" s="1" t="n">
        <v>2740</v>
      </c>
      <c r="D171" s="1" t="n">
        <v>0</v>
      </c>
      <c r="E171" s="1" t="n">
        <v>2740</v>
      </c>
    </row>
    <row r="172" customFormat="false" ht="15" hidden="false" customHeight="false" outlineLevel="0" collapsed="false">
      <c r="A172" s="30" t="n">
        <v>394</v>
      </c>
      <c r="B172" s="1" t="s">
        <v>180</v>
      </c>
      <c r="C172" s="1" t="n">
        <v>20998861.49</v>
      </c>
      <c r="D172" s="1" t="n">
        <v>0</v>
      </c>
      <c r="E172" s="1" t="n">
        <v>21558782.3</v>
      </c>
    </row>
    <row r="173" customFormat="false" ht="15" hidden="false" customHeight="false" outlineLevel="0" collapsed="false">
      <c r="A173" s="30" t="n">
        <v>246</v>
      </c>
      <c r="B173" s="1" t="s">
        <v>181</v>
      </c>
      <c r="C173" s="1" t="n">
        <v>363106.37</v>
      </c>
      <c r="D173" s="1" t="n">
        <v>2321.14</v>
      </c>
      <c r="E173" s="1" t="n">
        <v>360785.23</v>
      </c>
    </row>
    <row r="174" customFormat="false" ht="15" hidden="false" customHeight="false" outlineLevel="0" collapsed="false">
      <c r="A174" s="30" t="n">
        <v>247</v>
      </c>
      <c r="B174" s="1" t="s">
        <v>182</v>
      </c>
      <c r="C174" s="1" t="n">
        <v>53222.3</v>
      </c>
      <c r="D174" s="1" t="n">
        <v>3450.04</v>
      </c>
      <c r="E174" s="1" t="n">
        <v>49772.26</v>
      </c>
    </row>
    <row r="175" customFormat="false" ht="15" hidden="false" customHeight="false" outlineLevel="0" collapsed="false">
      <c r="A175" s="30" t="n">
        <v>395</v>
      </c>
      <c r="B175" s="1" t="s">
        <v>183</v>
      </c>
      <c r="C175" s="1" t="n">
        <v>12255.06</v>
      </c>
      <c r="D175" s="1" t="n">
        <v>0</v>
      </c>
      <c r="E175" s="1" t="n">
        <v>12255.06</v>
      </c>
    </row>
  </sheetData>
  <autoFilter ref="A1:E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tabColor rgb="FF548235"/>
    <pageSetUpPr fitToPage="false"/>
  </sheetPr>
  <dimension ref="A1:J4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8.57085020242915"/>
    <col collapsed="false" hidden="false" max="2" min="2" style="0" width="28.9230769230769"/>
    <col collapsed="false" hidden="false" max="3" min="3" style="0" width="8.57085020242915"/>
    <col collapsed="false" hidden="false" max="5" min="4" style="32" width="15.5303643724696"/>
    <col collapsed="false" hidden="false" max="7" min="6" style="32" width="13.9271255060729"/>
    <col collapsed="false" hidden="false" max="8" min="8" style="32" width="15.5303643724696"/>
    <col collapsed="false" hidden="false" max="9" min="9" style="32" width="13.9271255060729"/>
    <col collapsed="false" hidden="false" max="10" min="10" style="32" width="9.31983805668016"/>
    <col collapsed="false" hidden="false" max="1025" min="11" style="0" width="8.57085020242915"/>
  </cols>
  <sheetData>
    <row r="1" customFormat="false" ht="15" hidden="false" customHeight="false" outlineLevel="0" collapsed="false">
      <c r="A1" s="33" t="s">
        <v>9</v>
      </c>
      <c r="B1" s="33" t="s">
        <v>10</v>
      </c>
      <c r="C1" s="33" t="s">
        <v>269</v>
      </c>
      <c r="D1" s="34" t="s">
        <v>270</v>
      </c>
      <c r="E1" s="34" t="s">
        <v>271</v>
      </c>
      <c r="F1" s="34" t="s">
        <v>272</v>
      </c>
      <c r="G1" s="34" t="s">
        <v>273</v>
      </c>
      <c r="H1" s="34" t="s">
        <v>274</v>
      </c>
      <c r="I1" s="34" t="s">
        <v>275</v>
      </c>
      <c r="J1" s="34" t="s">
        <v>276</v>
      </c>
    </row>
    <row r="2" customFormat="false" ht="15" hidden="true" customHeight="false" outlineLevel="0" collapsed="false">
      <c r="A2" s="0" t="n">
        <v>386</v>
      </c>
      <c r="B2" s="0" t="s">
        <v>14</v>
      </c>
      <c r="C2" s="0" t="n">
        <v>2015</v>
      </c>
      <c r="D2" s="32" t="n">
        <v>3529090.42</v>
      </c>
      <c r="E2" s="32" t="n">
        <v>14619237.37</v>
      </c>
      <c r="F2" s="32" t="n">
        <v>8270897.51</v>
      </c>
      <c r="G2" s="32" t="n">
        <v>3509095.83</v>
      </c>
      <c r="H2" s="32" t="n">
        <v>18148327.79</v>
      </c>
      <c r="I2" s="32" t="n">
        <v>4761801.68</v>
      </c>
      <c r="J2" s="32" t="n">
        <v>26.24</v>
      </c>
    </row>
    <row r="3" customFormat="false" ht="15" hidden="true" customHeight="false" outlineLevel="0" collapsed="false">
      <c r="A3" s="0" t="n">
        <v>1</v>
      </c>
      <c r="B3" s="0" t="s">
        <v>15</v>
      </c>
      <c r="C3" s="0" t="n">
        <v>2015</v>
      </c>
      <c r="D3" s="32" t="n">
        <v>2954754.39</v>
      </c>
      <c r="E3" s="32" t="n">
        <v>18541461.89</v>
      </c>
      <c r="F3" s="32" t="n">
        <v>6708781.86</v>
      </c>
      <c r="G3" s="32" t="n">
        <v>1820621.92</v>
      </c>
      <c r="H3" s="32" t="n">
        <v>21496216.28</v>
      </c>
      <c r="I3" s="32" t="n">
        <v>4888159.94</v>
      </c>
      <c r="J3" s="32" t="n">
        <v>22.74</v>
      </c>
    </row>
    <row r="4" customFormat="false" ht="15" hidden="true" customHeight="false" outlineLevel="0" collapsed="false">
      <c r="A4" s="0" t="n">
        <v>249</v>
      </c>
      <c r="B4" s="0" t="s">
        <v>16</v>
      </c>
      <c r="C4" s="0" t="n">
        <v>2015</v>
      </c>
      <c r="D4" s="32" t="n">
        <v>5270787.45</v>
      </c>
      <c r="E4" s="32" t="n">
        <v>28548117.65</v>
      </c>
      <c r="F4" s="32" t="n">
        <v>12834879.7</v>
      </c>
      <c r="G4" s="32" t="n">
        <v>2726180.4</v>
      </c>
      <c r="H4" s="32" t="n">
        <v>33818905.1</v>
      </c>
      <c r="I4" s="32" t="n">
        <v>10108699.3</v>
      </c>
      <c r="J4" s="32" t="n">
        <v>29.89</v>
      </c>
    </row>
    <row r="5" customFormat="false" ht="15" hidden="true" customHeight="false" outlineLevel="0" collapsed="false">
      <c r="A5" s="0" t="n">
        <v>2</v>
      </c>
      <c r="B5" s="0" t="s">
        <v>17</v>
      </c>
      <c r="C5" s="0" t="n">
        <v>2015</v>
      </c>
      <c r="D5" s="32" t="n">
        <v>222709.38</v>
      </c>
      <c r="E5" s="32" t="n">
        <v>8743810.35</v>
      </c>
      <c r="F5" s="32" t="n">
        <v>1622273.48</v>
      </c>
      <c r="G5" s="32" t="n">
        <v>-861763.33</v>
      </c>
      <c r="H5" s="32" t="n">
        <v>8966519.73</v>
      </c>
      <c r="I5" s="32" t="n">
        <v>2484036.81</v>
      </c>
      <c r="J5" s="32" t="n">
        <v>27.7</v>
      </c>
    </row>
    <row r="6" customFormat="false" ht="15" hidden="true" customHeight="false" outlineLevel="0" collapsed="false">
      <c r="A6" s="0" t="n">
        <v>3</v>
      </c>
      <c r="B6" s="0" t="s">
        <v>193</v>
      </c>
      <c r="C6" s="0" t="n">
        <v>2015</v>
      </c>
      <c r="D6" s="32" t="n">
        <v>928640.26</v>
      </c>
      <c r="E6" s="32" t="n">
        <v>12927721.56</v>
      </c>
      <c r="F6" s="32" t="n">
        <v>3670340.47</v>
      </c>
      <c r="G6" s="32" t="n">
        <v>-208642.62</v>
      </c>
      <c r="H6" s="32" t="n">
        <v>13856361.82</v>
      </c>
      <c r="I6" s="32" t="n">
        <v>3878983.09</v>
      </c>
      <c r="J6" s="32" t="n">
        <v>27.99</v>
      </c>
    </row>
    <row r="7" customFormat="false" ht="15" hidden="true" customHeight="false" outlineLevel="0" collapsed="false">
      <c r="A7" s="0" t="n">
        <v>4</v>
      </c>
      <c r="B7" s="0" t="s">
        <v>18</v>
      </c>
      <c r="C7" s="0" t="n">
        <v>2015</v>
      </c>
      <c r="D7" s="32" t="n">
        <v>310112.71</v>
      </c>
      <c r="E7" s="32" t="n">
        <v>11230331.83</v>
      </c>
      <c r="F7" s="32" t="n">
        <v>2164077.91</v>
      </c>
      <c r="G7" s="32" t="n">
        <v>-1316035.25</v>
      </c>
      <c r="H7" s="32" t="n">
        <v>11540444.54</v>
      </c>
      <c r="I7" s="32" t="n">
        <v>3480113.16</v>
      </c>
      <c r="J7" s="32" t="n">
        <v>30.16</v>
      </c>
    </row>
    <row r="8" customFormat="false" ht="15" hidden="true" customHeight="false" outlineLevel="0" collapsed="false">
      <c r="A8" s="0" t="n">
        <v>387</v>
      </c>
      <c r="B8" s="0" t="s">
        <v>19</v>
      </c>
      <c r="C8" s="0" t="n">
        <v>2015</v>
      </c>
      <c r="D8" s="32" t="n">
        <v>28038538.68</v>
      </c>
      <c r="E8" s="32" t="n">
        <v>74585684.78</v>
      </c>
      <c r="F8" s="32" t="n">
        <v>84102865.75</v>
      </c>
      <c r="G8" s="32" t="n">
        <v>60303933.05</v>
      </c>
      <c r="H8" s="32" t="n">
        <v>102624223.46</v>
      </c>
      <c r="I8" s="32" t="n">
        <v>23798932.7</v>
      </c>
      <c r="J8" s="32" t="n">
        <v>23.19</v>
      </c>
    </row>
    <row r="9" customFormat="false" ht="15" hidden="true" customHeight="false" outlineLevel="0" collapsed="false">
      <c r="A9" s="0" t="n">
        <v>5</v>
      </c>
      <c r="B9" s="0" t="s">
        <v>20</v>
      </c>
      <c r="C9" s="0" t="n">
        <v>2015</v>
      </c>
      <c r="D9" s="32" t="n">
        <v>6542194.67</v>
      </c>
      <c r="E9" s="32" t="n">
        <v>28411306.46</v>
      </c>
      <c r="F9" s="32" t="n">
        <v>16808333.39</v>
      </c>
      <c r="G9" s="32" t="n">
        <v>7000638.46</v>
      </c>
      <c r="H9" s="32" t="n">
        <v>34953501.13</v>
      </c>
      <c r="I9" s="32" t="n">
        <v>9807694.93</v>
      </c>
      <c r="J9" s="32" t="n">
        <v>28.06</v>
      </c>
    </row>
    <row r="10" customFormat="false" ht="15" hidden="true" customHeight="false" outlineLevel="0" collapsed="false">
      <c r="A10" s="0" t="n">
        <v>6</v>
      </c>
      <c r="B10" s="0" t="s">
        <v>194</v>
      </c>
      <c r="C10" s="0" t="n">
        <v>2015</v>
      </c>
      <c r="D10" s="32" t="n">
        <v>321543.48</v>
      </c>
      <c r="E10" s="32" t="n">
        <v>9148590.25</v>
      </c>
      <c r="F10" s="32" t="n">
        <v>1099435.03</v>
      </c>
      <c r="G10" s="32" t="n">
        <v>-1333263.92</v>
      </c>
      <c r="H10" s="32" t="n">
        <v>9470133.73</v>
      </c>
      <c r="I10" s="32" t="n">
        <v>2432698.95</v>
      </c>
      <c r="J10" s="32" t="n">
        <v>25.69</v>
      </c>
    </row>
    <row r="11" customFormat="false" ht="15" hidden="true" customHeight="false" outlineLevel="0" collapsed="false">
      <c r="A11" s="0" t="n">
        <v>287</v>
      </c>
      <c r="B11" s="0" t="s">
        <v>195</v>
      </c>
      <c r="C11" s="0" t="n">
        <v>2015</v>
      </c>
      <c r="D11" s="32" t="n">
        <v>6375060.14</v>
      </c>
      <c r="E11" s="32" t="n">
        <v>41645136.16</v>
      </c>
      <c r="F11" s="32" t="n">
        <v>10789743.37</v>
      </c>
      <c r="G11" s="32" t="n">
        <v>-3127106.64</v>
      </c>
      <c r="H11" s="32" t="n">
        <v>48020196.3</v>
      </c>
      <c r="I11" s="32" t="n">
        <v>13916850.01</v>
      </c>
      <c r="J11" s="32" t="n">
        <v>28.98</v>
      </c>
    </row>
    <row r="12" customFormat="false" ht="15" hidden="true" customHeight="false" outlineLevel="0" collapsed="false">
      <c r="A12" s="0" t="n">
        <v>7</v>
      </c>
      <c r="B12" s="0" t="s">
        <v>196</v>
      </c>
      <c r="C12" s="0" t="n">
        <v>2015</v>
      </c>
      <c r="D12" s="32" t="n">
        <v>2247430.71</v>
      </c>
      <c r="E12" s="32" t="n">
        <v>12224216.87</v>
      </c>
      <c r="F12" s="32" t="n">
        <v>5297031.06</v>
      </c>
      <c r="G12" s="32" t="n">
        <v>1141623.12</v>
      </c>
      <c r="H12" s="32" t="n">
        <v>14471647.58</v>
      </c>
      <c r="I12" s="32" t="n">
        <v>4155407.94</v>
      </c>
      <c r="J12" s="32" t="n">
        <v>28.71</v>
      </c>
    </row>
    <row r="13" customFormat="false" ht="15" hidden="true" customHeight="false" outlineLevel="0" collapsed="false">
      <c r="A13" s="0" t="n">
        <v>8</v>
      </c>
      <c r="B13" s="0" t="s">
        <v>21</v>
      </c>
      <c r="C13" s="0" t="n">
        <v>2015</v>
      </c>
      <c r="D13" s="32" t="n">
        <v>840598.72</v>
      </c>
      <c r="E13" s="32" t="n">
        <v>12053940.3</v>
      </c>
      <c r="F13" s="32" t="n">
        <v>5594246.53</v>
      </c>
      <c r="G13" s="32" t="n">
        <v>2725073.69</v>
      </c>
      <c r="H13" s="32" t="n">
        <v>12894539.02</v>
      </c>
      <c r="I13" s="32" t="n">
        <v>2869172.84</v>
      </c>
      <c r="J13" s="32" t="n">
        <v>22.25</v>
      </c>
    </row>
    <row r="14" customFormat="false" ht="15" hidden="true" customHeight="false" outlineLevel="0" collapsed="false">
      <c r="A14" s="0" t="n">
        <v>388</v>
      </c>
      <c r="B14" s="0" t="s">
        <v>197</v>
      </c>
      <c r="C14" s="0" t="n">
        <v>2015</v>
      </c>
      <c r="D14" s="32" t="n">
        <v>341720.21</v>
      </c>
      <c r="E14" s="32" t="n">
        <v>9605441.84</v>
      </c>
      <c r="F14" s="32" t="n">
        <v>2499838.96</v>
      </c>
      <c r="G14" s="32" t="n">
        <v>-501492.47</v>
      </c>
      <c r="H14" s="32" t="n">
        <v>9947162.05</v>
      </c>
      <c r="I14" s="32" t="n">
        <v>3001331.43</v>
      </c>
      <c r="J14" s="32" t="n">
        <v>30.17</v>
      </c>
    </row>
    <row r="15" customFormat="false" ht="15" hidden="true" customHeight="false" outlineLevel="0" collapsed="false">
      <c r="A15" s="0" t="n">
        <v>9</v>
      </c>
      <c r="B15" s="0" t="s">
        <v>198</v>
      </c>
      <c r="C15" s="0" t="n">
        <v>2015</v>
      </c>
      <c r="D15" s="32" t="n">
        <v>388102.17</v>
      </c>
      <c r="E15" s="32" t="n">
        <v>10408613.94</v>
      </c>
      <c r="F15" s="32" t="n">
        <v>2738414.79</v>
      </c>
      <c r="G15" s="32" t="n">
        <v>-67202.45</v>
      </c>
      <c r="H15" s="32" t="n">
        <v>10796716.11</v>
      </c>
      <c r="I15" s="32" t="n">
        <v>2805617.24</v>
      </c>
      <c r="J15" s="32" t="n">
        <v>25.99</v>
      </c>
    </row>
    <row r="16" customFormat="false" ht="15" hidden="true" customHeight="false" outlineLevel="0" collapsed="false">
      <c r="A16" s="0" t="n">
        <v>10</v>
      </c>
      <c r="B16" s="0" t="s">
        <v>22</v>
      </c>
      <c r="C16" s="0" t="n">
        <v>2015</v>
      </c>
      <c r="D16" s="32" t="n">
        <v>545229.97</v>
      </c>
      <c r="E16" s="32" t="n">
        <v>9605105.94</v>
      </c>
      <c r="F16" s="32" t="n">
        <v>1980753.53</v>
      </c>
      <c r="G16" s="32" t="n">
        <v>-919878.96</v>
      </c>
      <c r="H16" s="32" t="n">
        <v>10150335.91</v>
      </c>
      <c r="I16" s="32" t="n">
        <v>2900632.49</v>
      </c>
      <c r="J16" s="32" t="n">
        <v>28.58</v>
      </c>
    </row>
    <row r="17" customFormat="false" ht="15" hidden="true" customHeight="false" outlineLevel="0" collapsed="false">
      <c r="A17" s="0" t="n">
        <v>11</v>
      </c>
      <c r="B17" s="0" t="s">
        <v>23</v>
      </c>
      <c r="C17" s="0" t="n">
        <v>2015</v>
      </c>
      <c r="D17" s="32" t="n">
        <v>169764880.99</v>
      </c>
      <c r="E17" s="32" t="n">
        <v>313543507.53</v>
      </c>
      <c r="F17" s="32" t="n">
        <v>204228992.46</v>
      </c>
      <c r="G17" s="32" t="n">
        <v>60764576.93</v>
      </c>
      <c r="H17" s="32" t="n">
        <v>483308388.52</v>
      </c>
      <c r="I17" s="32" t="n">
        <v>143464415.53</v>
      </c>
      <c r="J17" s="32" t="n">
        <v>29.68</v>
      </c>
    </row>
    <row r="18" customFormat="false" ht="15" hidden="true" customHeight="false" outlineLevel="0" collapsed="false">
      <c r="A18" s="0" t="n">
        <v>16</v>
      </c>
      <c r="B18" s="0" t="s">
        <v>24</v>
      </c>
      <c r="C18" s="0" t="n">
        <v>2015</v>
      </c>
      <c r="D18" s="32" t="n">
        <v>151100.23</v>
      </c>
      <c r="E18" s="32" t="n">
        <v>8062691.19</v>
      </c>
      <c r="F18" s="32" t="n">
        <v>1342905.87</v>
      </c>
      <c r="G18" s="32" t="n">
        <v>-1109532.53</v>
      </c>
      <c r="H18" s="32" t="n">
        <v>8213791.42</v>
      </c>
      <c r="I18" s="32" t="n">
        <v>2452438.4</v>
      </c>
      <c r="J18" s="32" t="n">
        <v>29.86</v>
      </c>
    </row>
    <row r="19" customFormat="false" ht="15" hidden="true" customHeight="false" outlineLevel="0" collapsed="false">
      <c r="A19" s="0" t="n">
        <v>17</v>
      </c>
      <c r="B19" s="0" t="s">
        <v>25</v>
      </c>
      <c r="C19" s="0" t="n">
        <v>2015</v>
      </c>
      <c r="D19" s="32" t="n">
        <v>3493698.97</v>
      </c>
      <c r="E19" s="32" t="n">
        <v>24452217.02</v>
      </c>
      <c r="F19" s="32" t="n">
        <v>8701124.34</v>
      </c>
      <c r="G19" s="32" t="n">
        <v>1139668.73</v>
      </c>
      <c r="H19" s="32" t="n">
        <v>27945915.99</v>
      </c>
      <c r="I19" s="32" t="n">
        <v>7561455.61</v>
      </c>
      <c r="J19" s="32" t="n">
        <v>27.06</v>
      </c>
    </row>
    <row r="20" customFormat="false" ht="15" hidden="true" customHeight="false" outlineLevel="0" collapsed="false">
      <c r="A20" s="0" t="n">
        <v>19</v>
      </c>
      <c r="B20" s="0" t="s">
        <v>26</v>
      </c>
      <c r="C20" s="0" t="n">
        <v>2015</v>
      </c>
      <c r="D20" s="32" t="n">
        <v>187653557.41</v>
      </c>
      <c r="E20" s="32" t="n">
        <v>256572497.16</v>
      </c>
      <c r="F20" s="32" t="n">
        <v>212299201.19</v>
      </c>
      <c r="G20" s="32" t="n">
        <v>99853532.48</v>
      </c>
      <c r="H20" s="32" t="n">
        <v>444226054.57</v>
      </c>
      <c r="I20" s="32" t="n">
        <v>112445668.71</v>
      </c>
      <c r="J20" s="32" t="n">
        <v>25.31</v>
      </c>
    </row>
    <row r="21" customFormat="false" ht="15" hidden="true" customHeight="false" outlineLevel="0" collapsed="false">
      <c r="A21" s="0" t="n">
        <v>290</v>
      </c>
      <c r="B21" s="0" t="s">
        <v>27</v>
      </c>
      <c r="C21" s="0" t="n">
        <v>2015</v>
      </c>
      <c r="D21" s="32" t="n">
        <v>504807.3</v>
      </c>
      <c r="E21" s="32" t="n">
        <v>10788036.97</v>
      </c>
      <c r="F21" s="32" t="n">
        <v>4187491.76</v>
      </c>
      <c r="G21" s="32" t="n">
        <v>92230.38</v>
      </c>
      <c r="H21" s="32" t="n">
        <v>11292844.27</v>
      </c>
      <c r="I21" s="32" t="n">
        <v>4095261.38</v>
      </c>
      <c r="J21" s="32" t="n">
        <v>36.26</v>
      </c>
    </row>
    <row r="22" customFormat="false" ht="15" hidden="true" customHeight="false" outlineLevel="0" collapsed="false">
      <c r="A22" s="0" t="n">
        <v>20</v>
      </c>
      <c r="B22" s="0" t="s">
        <v>28</v>
      </c>
      <c r="C22" s="0" t="n">
        <v>2015</v>
      </c>
      <c r="D22" s="32" t="n">
        <v>4150338.93</v>
      </c>
      <c r="E22" s="32" t="n">
        <v>16406282.2</v>
      </c>
      <c r="F22" s="32" t="n">
        <v>6004334.87</v>
      </c>
      <c r="G22" s="32" t="n">
        <v>-695680.73</v>
      </c>
      <c r="H22" s="32" t="n">
        <v>20556621.13</v>
      </c>
      <c r="I22" s="32" t="n">
        <v>6700015.6</v>
      </c>
      <c r="J22" s="32" t="n">
        <v>32.59</v>
      </c>
    </row>
    <row r="23" customFormat="false" ht="15" hidden="true" customHeight="false" outlineLevel="0" collapsed="false">
      <c r="A23" s="0" t="n">
        <v>21</v>
      </c>
      <c r="B23" s="0" t="s">
        <v>199</v>
      </c>
      <c r="C23" s="0" t="n">
        <v>2015</v>
      </c>
      <c r="D23" s="32" t="n">
        <v>442884.99</v>
      </c>
      <c r="E23" s="32" t="n">
        <v>8944716.3</v>
      </c>
      <c r="F23" s="32" t="n">
        <v>1593776.75</v>
      </c>
      <c r="G23" s="32" t="n">
        <v>-774997.12</v>
      </c>
      <c r="H23" s="32" t="n">
        <v>9387601.29</v>
      </c>
      <c r="I23" s="32" t="n">
        <v>2368773.87</v>
      </c>
      <c r="J23" s="32" t="n">
        <v>25.23</v>
      </c>
    </row>
    <row r="24" customFormat="false" ht="15" hidden="true" customHeight="false" outlineLevel="0" collapsed="false">
      <c r="A24" s="0" t="n">
        <v>22</v>
      </c>
      <c r="B24" s="0" t="s">
        <v>29</v>
      </c>
      <c r="C24" s="0" t="n">
        <v>2015</v>
      </c>
      <c r="D24" s="32" t="n">
        <v>1994103.54</v>
      </c>
      <c r="E24" s="32" t="n">
        <v>17661539.83</v>
      </c>
      <c r="F24" s="32" t="n">
        <v>9227257.99</v>
      </c>
      <c r="G24" s="32" t="n">
        <v>3530993.85</v>
      </c>
      <c r="H24" s="32" t="n">
        <v>19655643.37</v>
      </c>
      <c r="I24" s="32" t="n">
        <v>5696264.14</v>
      </c>
      <c r="J24" s="32" t="n">
        <v>28.98</v>
      </c>
    </row>
    <row r="25" customFormat="false" ht="15" hidden="true" customHeight="false" outlineLevel="0" collapsed="false">
      <c r="A25" s="0" t="n">
        <v>23</v>
      </c>
      <c r="B25" s="0" t="s">
        <v>200</v>
      </c>
      <c r="C25" s="0" t="n">
        <v>2015</v>
      </c>
      <c r="D25" s="32" t="n">
        <v>2384005.31</v>
      </c>
      <c r="E25" s="32" t="n">
        <v>9773847.32</v>
      </c>
      <c r="F25" s="32" t="n">
        <v>4970590</v>
      </c>
      <c r="G25" s="32" t="n">
        <v>1910641.53</v>
      </c>
      <c r="H25" s="32" t="n">
        <v>12157852.63</v>
      </c>
      <c r="I25" s="32" t="n">
        <v>3059948.47</v>
      </c>
      <c r="J25" s="32" t="n">
        <v>25.17</v>
      </c>
    </row>
    <row r="26" customFormat="false" ht="15" hidden="true" customHeight="false" outlineLevel="0" collapsed="false">
      <c r="A26" s="0" t="n">
        <v>24</v>
      </c>
      <c r="B26" s="0" t="s">
        <v>201</v>
      </c>
      <c r="C26" s="0" t="n">
        <v>2015</v>
      </c>
      <c r="D26" s="32" t="n">
        <v>1156881.35</v>
      </c>
      <c r="E26" s="32" t="n">
        <v>11394280.4</v>
      </c>
      <c r="F26" s="32" t="n">
        <v>3969712.47</v>
      </c>
      <c r="G26" s="32" t="n">
        <v>42818.84</v>
      </c>
      <c r="H26" s="32" t="n">
        <v>12551161.75</v>
      </c>
      <c r="I26" s="32" t="n">
        <v>3926893.63</v>
      </c>
      <c r="J26" s="32" t="n">
        <v>31.29</v>
      </c>
    </row>
    <row r="27" customFormat="false" ht="15" hidden="true" customHeight="false" outlineLevel="0" collapsed="false">
      <c r="A27" s="0" t="n">
        <v>25</v>
      </c>
      <c r="B27" s="0" t="s">
        <v>202</v>
      </c>
      <c r="C27" s="0" t="n">
        <v>2015</v>
      </c>
      <c r="D27" s="32" t="n">
        <v>2145933.53</v>
      </c>
      <c r="E27" s="32" t="n">
        <v>11066837.59</v>
      </c>
      <c r="F27" s="32" t="n">
        <v>2855226.44</v>
      </c>
      <c r="G27" s="32" t="n">
        <v>-575479.62</v>
      </c>
      <c r="H27" s="32" t="n">
        <v>13212771.12</v>
      </c>
      <c r="I27" s="32" t="n">
        <v>3430706.06</v>
      </c>
      <c r="J27" s="32" t="n">
        <v>25.97</v>
      </c>
    </row>
    <row r="28" customFormat="false" ht="15" hidden="true" customHeight="false" outlineLevel="0" collapsed="false">
      <c r="A28" s="0" t="n">
        <v>26</v>
      </c>
      <c r="B28" s="0" t="s">
        <v>30</v>
      </c>
      <c r="C28" s="0" t="n">
        <v>2015</v>
      </c>
      <c r="D28" s="32" t="n">
        <v>5955297.38</v>
      </c>
      <c r="E28" s="32" t="n">
        <v>15402526</v>
      </c>
      <c r="F28" s="32" t="n">
        <v>6347588.94</v>
      </c>
      <c r="G28" s="32" t="n">
        <v>954817.31</v>
      </c>
      <c r="H28" s="32" t="n">
        <v>21357823.38</v>
      </c>
      <c r="I28" s="32" t="n">
        <v>5392771.63</v>
      </c>
      <c r="J28" s="32" t="n">
        <v>25.25</v>
      </c>
    </row>
    <row r="29" customFormat="false" ht="15" hidden="true" customHeight="false" outlineLevel="0" collapsed="false">
      <c r="A29" s="0" t="n">
        <v>27</v>
      </c>
      <c r="B29" s="0" t="s">
        <v>31</v>
      </c>
      <c r="C29" s="0" t="n">
        <v>2015</v>
      </c>
      <c r="D29" s="32" t="n">
        <v>465647.98</v>
      </c>
      <c r="E29" s="32" t="n">
        <v>9568914.86</v>
      </c>
      <c r="F29" s="32" t="n">
        <v>1782308.32</v>
      </c>
      <c r="G29" s="32" t="n">
        <v>-1062540.51</v>
      </c>
      <c r="H29" s="32" t="n">
        <v>10034562.84</v>
      </c>
      <c r="I29" s="32" t="n">
        <v>2844848.83</v>
      </c>
      <c r="J29" s="32" t="n">
        <v>28.35</v>
      </c>
    </row>
    <row r="30" customFormat="false" ht="15" hidden="true" customHeight="false" outlineLevel="0" collapsed="false">
      <c r="A30" s="0" t="n">
        <v>28</v>
      </c>
      <c r="B30" s="0" t="s">
        <v>32</v>
      </c>
      <c r="C30" s="0" t="n">
        <v>2015</v>
      </c>
      <c r="D30" s="32" t="n">
        <v>485442.13</v>
      </c>
      <c r="E30" s="32" t="n">
        <v>9390007.49</v>
      </c>
      <c r="F30" s="32" t="n">
        <v>2199684.57</v>
      </c>
      <c r="G30" s="32" t="n">
        <v>-478249.44</v>
      </c>
      <c r="H30" s="32" t="n">
        <v>9875449.62</v>
      </c>
      <c r="I30" s="32" t="n">
        <v>2677934.01</v>
      </c>
      <c r="J30" s="32" t="n">
        <v>27.12</v>
      </c>
    </row>
    <row r="31" customFormat="false" ht="15" hidden="true" customHeight="false" outlineLevel="0" collapsed="false">
      <c r="A31" s="0" t="n">
        <v>29</v>
      </c>
      <c r="B31" s="0" t="s">
        <v>203</v>
      </c>
      <c r="C31" s="0" t="n">
        <v>2015</v>
      </c>
      <c r="D31" s="32" t="n">
        <v>927826.85</v>
      </c>
      <c r="E31" s="32" t="n">
        <v>10083400.9</v>
      </c>
      <c r="F31" s="32" t="n">
        <v>2746269.1</v>
      </c>
      <c r="G31" s="32" t="n">
        <v>-611392.8</v>
      </c>
      <c r="H31" s="32" t="n">
        <v>11011227.75</v>
      </c>
      <c r="I31" s="32" t="n">
        <v>3357661.9</v>
      </c>
      <c r="J31" s="32" t="n">
        <v>30.49</v>
      </c>
    </row>
    <row r="32" customFormat="false" ht="15" hidden="true" customHeight="false" outlineLevel="0" collapsed="false">
      <c r="A32" s="0" t="n">
        <v>30</v>
      </c>
      <c r="B32" s="0" t="s">
        <v>204</v>
      </c>
      <c r="C32" s="0" t="n">
        <v>2015</v>
      </c>
      <c r="D32" s="32" t="n">
        <v>23787326.17</v>
      </c>
      <c r="E32" s="32" t="n">
        <v>24609270.39</v>
      </c>
      <c r="F32" s="32" t="n">
        <v>15504472.15</v>
      </c>
      <c r="G32" s="32" t="n">
        <v>3301670.81</v>
      </c>
      <c r="H32" s="32" t="n">
        <v>48396596.56</v>
      </c>
      <c r="I32" s="32" t="n">
        <v>12202801.34</v>
      </c>
      <c r="J32" s="32" t="n">
        <v>25.21</v>
      </c>
    </row>
    <row r="33" customFormat="false" ht="15" hidden="true" customHeight="false" outlineLevel="0" collapsed="false">
      <c r="A33" s="0" t="n">
        <v>32</v>
      </c>
      <c r="B33" s="0" t="s">
        <v>33</v>
      </c>
      <c r="C33" s="0" t="n">
        <v>2015</v>
      </c>
      <c r="D33" s="32" t="n">
        <v>7804589.95</v>
      </c>
      <c r="E33" s="32" t="n">
        <v>36105356.95</v>
      </c>
      <c r="F33" s="32" t="n">
        <v>11754405.7</v>
      </c>
      <c r="G33" s="32" t="n">
        <v>-234358.24</v>
      </c>
      <c r="H33" s="32" t="n">
        <v>43909946.9</v>
      </c>
      <c r="I33" s="32" t="n">
        <v>11988763.94</v>
      </c>
      <c r="J33" s="32" t="n">
        <v>27.3</v>
      </c>
    </row>
    <row r="34" customFormat="false" ht="15" hidden="true" customHeight="false" outlineLevel="0" collapsed="false">
      <c r="A34" s="0" t="n">
        <v>33</v>
      </c>
      <c r="B34" s="0" t="s">
        <v>34</v>
      </c>
      <c r="C34" s="0" t="n">
        <v>2015</v>
      </c>
      <c r="D34" s="32" t="n">
        <v>1294438.19</v>
      </c>
      <c r="E34" s="32" t="n">
        <v>11643126.83</v>
      </c>
      <c r="F34" s="32" t="n">
        <v>3345693.7</v>
      </c>
      <c r="G34" s="32" t="n">
        <v>-12428.22</v>
      </c>
      <c r="H34" s="32" t="n">
        <v>12937565.02</v>
      </c>
      <c r="I34" s="32" t="n">
        <v>3358121.92</v>
      </c>
      <c r="J34" s="32" t="n">
        <v>25.96</v>
      </c>
    </row>
    <row r="35" customFormat="false" ht="15" hidden="true" customHeight="false" outlineLevel="0" collapsed="false">
      <c r="A35" s="0" t="n">
        <v>34</v>
      </c>
      <c r="B35" s="0" t="s">
        <v>35</v>
      </c>
      <c r="C35" s="0" t="n">
        <v>2015</v>
      </c>
      <c r="D35" s="32" t="n">
        <v>5300791.94</v>
      </c>
      <c r="E35" s="32" t="n">
        <v>28386468</v>
      </c>
      <c r="F35" s="32" t="n">
        <v>18867214.06</v>
      </c>
      <c r="G35" s="32" t="n">
        <v>6488405.79</v>
      </c>
      <c r="H35" s="32" t="n">
        <v>33687259.94</v>
      </c>
      <c r="I35" s="32" t="n">
        <v>12378808.27</v>
      </c>
      <c r="J35" s="32" t="n">
        <v>36.75</v>
      </c>
    </row>
    <row r="36" customFormat="false" ht="15" hidden="true" customHeight="false" outlineLevel="0" collapsed="false">
      <c r="A36" s="0" t="n">
        <v>35</v>
      </c>
      <c r="B36" s="0" t="s">
        <v>36</v>
      </c>
      <c r="C36" s="0" t="n">
        <v>2015</v>
      </c>
      <c r="D36" s="32" t="n">
        <v>903652.01</v>
      </c>
      <c r="E36" s="32" t="n">
        <v>9219846.42</v>
      </c>
      <c r="F36" s="32" t="n">
        <v>3795319.16</v>
      </c>
      <c r="G36" s="32" t="n">
        <v>1633091.96</v>
      </c>
      <c r="H36" s="32" t="n">
        <v>10123498.43</v>
      </c>
      <c r="I36" s="32" t="n">
        <v>2162227.2</v>
      </c>
      <c r="J36" s="32" t="n">
        <v>21.36</v>
      </c>
    </row>
    <row r="37" customFormat="false" ht="15" hidden="true" customHeight="false" outlineLevel="0" collapsed="false">
      <c r="A37" s="0" t="n">
        <v>389</v>
      </c>
      <c r="B37" s="0" t="s">
        <v>205</v>
      </c>
      <c r="C37" s="0" t="n">
        <v>2015</v>
      </c>
      <c r="D37" s="32" t="n">
        <v>753676.91</v>
      </c>
      <c r="E37" s="32" t="n">
        <v>11918762.56</v>
      </c>
      <c r="F37" s="32" t="n">
        <v>2882515.25</v>
      </c>
      <c r="G37" s="32" t="n">
        <v>-1005994.27</v>
      </c>
      <c r="H37" s="32" t="n">
        <v>12672439.47</v>
      </c>
      <c r="I37" s="32" t="n">
        <v>3888509.52</v>
      </c>
      <c r="J37" s="32" t="n">
        <v>30.68</v>
      </c>
    </row>
    <row r="38" customFormat="false" ht="15" hidden="true" customHeight="false" outlineLevel="0" collapsed="false">
      <c r="A38" s="0" t="n">
        <v>36</v>
      </c>
      <c r="B38" s="0" t="s">
        <v>206</v>
      </c>
      <c r="C38" s="0" t="n">
        <v>2015</v>
      </c>
      <c r="D38" s="32" t="n">
        <v>610622.02</v>
      </c>
      <c r="E38" s="32" t="n">
        <v>9206128.58</v>
      </c>
      <c r="F38" s="32" t="n">
        <v>2284139.86</v>
      </c>
      <c r="G38" s="32" t="n">
        <v>-626067.47</v>
      </c>
      <c r="H38" s="32" t="n">
        <v>9816750.6</v>
      </c>
      <c r="I38" s="32" t="n">
        <v>2910207.33</v>
      </c>
      <c r="J38" s="32" t="n">
        <v>29.65</v>
      </c>
    </row>
    <row r="39" customFormat="false" ht="15" hidden="true" customHeight="false" outlineLevel="0" collapsed="false">
      <c r="A39" s="0" t="n">
        <v>37</v>
      </c>
      <c r="B39" s="0" t="s">
        <v>37</v>
      </c>
      <c r="C39" s="0" t="n">
        <v>2015</v>
      </c>
      <c r="D39" s="32" t="n">
        <v>502325.11</v>
      </c>
      <c r="E39" s="32" t="n">
        <v>13879844.04</v>
      </c>
      <c r="F39" s="32" t="n">
        <v>3151352.64</v>
      </c>
      <c r="G39" s="32" t="n">
        <v>-436096.43</v>
      </c>
      <c r="H39" s="32" t="n">
        <v>14382169.15</v>
      </c>
      <c r="I39" s="32" t="n">
        <v>3587449.07</v>
      </c>
      <c r="J39" s="32" t="n">
        <v>24.94</v>
      </c>
    </row>
    <row r="40" customFormat="false" ht="15" hidden="true" customHeight="false" outlineLevel="0" collapsed="false">
      <c r="A40" s="0" t="n">
        <v>38</v>
      </c>
      <c r="B40" s="0" t="s">
        <v>38</v>
      </c>
      <c r="C40" s="0" t="n">
        <v>2015</v>
      </c>
      <c r="D40" s="32" t="n">
        <v>2368678.58</v>
      </c>
      <c r="E40" s="32" t="n">
        <v>17375889.53</v>
      </c>
      <c r="F40" s="32" t="n">
        <v>6004430.72</v>
      </c>
      <c r="G40" s="32" t="n">
        <v>93575.47</v>
      </c>
      <c r="H40" s="32" t="n">
        <v>19744568.11</v>
      </c>
      <c r="I40" s="32" t="n">
        <v>5910855.25</v>
      </c>
      <c r="J40" s="32" t="n">
        <v>29.94</v>
      </c>
    </row>
    <row r="41" customFormat="false" ht="15" hidden="true" customHeight="false" outlineLevel="0" collapsed="false">
      <c r="A41" s="0" t="n">
        <v>289</v>
      </c>
      <c r="B41" s="0" t="s">
        <v>207</v>
      </c>
      <c r="C41" s="0" t="n">
        <v>2015</v>
      </c>
      <c r="D41" s="32" t="n">
        <v>216151.83</v>
      </c>
      <c r="E41" s="32" t="n">
        <v>9210625.4</v>
      </c>
      <c r="F41" s="32" t="n">
        <v>1712259.9</v>
      </c>
      <c r="G41" s="32" t="n">
        <v>-850971.9</v>
      </c>
      <c r="H41" s="32" t="n">
        <v>9426777.23</v>
      </c>
      <c r="I41" s="32" t="n">
        <v>2563231.8</v>
      </c>
      <c r="J41" s="32" t="n">
        <v>27.19</v>
      </c>
    </row>
    <row r="42" customFormat="false" ht="15" hidden="true" customHeight="false" outlineLevel="0" collapsed="false">
      <c r="A42" s="0" t="n">
        <v>281</v>
      </c>
      <c r="B42" s="0" t="s">
        <v>208</v>
      </c>
      <c r="C42" s="0" t="n">
        <v>2015</v>
      </c>
      <c r="D42" s="32" t="n">
        <v>341174.85</v>
      </c>
      <c r="E42" s="32" t="n">
        <v>10312355.71</v>
      </c>
      <c r="F42" s="32" t="n">
        <v>2265065.3</v>
      </c>
      <c r="G42" s="32" t="n">
        <v>-464720.61</v>
      </c>
      <c r="H42" s="32" t="n">
        <v>10653530.56</v>
      </c>
      <c r="I42" s="32" t="n">
        <v>2729785.91</v>
      </c>
      <c r="J42" s="32" t="n">
        <v>25.62</v>
      </c>
    </row>
    <row r="43" customFormat="false" ht="15" hidden="true" customHeight="false" outlineLevel="0" collapsed="false">
      <c r="A43" s="0" t="n">
        <v>39</v>
      </c>
      <c r="B43" s="0" t="s">
        <v>209</v>
      </c>
      <c r="C43" s="0" t="n">
        <v>2015</v>
      </c>
      <c r="D43" s="32" t="n">
        <v>2142083.84</v>
      </c>
      <c r="E43" s="32" t="n">
        <v>11817369.13</v>
      </c>
      <c r="F43" s="32" t="n">
        <v>4767674.17</v>
      </c>
      <c r="G43" s="32" t="n">
        <v>855407.29</v>
      </c>
      <c r="H43" s="32" t="n">
        <v>13959452.97</v>
      </c>
      <c r="I43" s="32" t="n">
        <v>3912266.88</v>
      </c>
      <c r="J43" s="32" t="n">
        <v>28.03</v>
      </c>
    </row>
    <row r="44" customFormat="false" ht="15" hidden="true" customHeight="false" outlineLevel="0" collapsed="false">
      <c r="A44" s="0" t="n">
        <v>40</v>
      </c>
      <c r="B44" s="0" t="s">
        <v>39</v>
      </c>
      <c r="C44" s="0" t="n">
        <v>2015</v>
      </c>
      <c r="D44" s="32" t="n">
        <v>2815430.56</v>
      </c>
      <c r="E44" s="32" t="n">
        <v>16917376.1</v>
      </c>
      <c r="F44" s="32" t="n">
        <v>6747556.54</v>
      </c>
      <c r="G44" s="32" t="n">
        <v>894222.3</v>
      </c>
      <c r="H44" s="32" t="n">
        <v>19732806.66</v>
      </c>
      <c r="I44" s="32" t="n">
        <v>5853334.24</v>
      </c>
      <c r="J44" s="32" t="n">
        <v>29.66</v>
      </c>
    </row>
    <row r="45" customFormat="false" ht="15" hidden="true" customHeight="false" outlineLevel="0" collapsed="false">
      <c r="A45" s="0" t="n">
        <v>41</v>
      </c>
      <c r="B45" s="0" t="s">
        <v>40</v>
      </c>
      <c r="C45" s="0" t="n">
        <v>2015</v>
      </c>
      <c r="D45" s="32" t="n">
        <v>4196345.2</v>
      </c>
      <c r="E45" s="32" t="n">
        <v>29011719.68</v>
      </c>
      <c r="F45" s="32" t="n">
        <v>10425310.01</v>
      </c>
      <c r="G45" s="32" t="n">
        <v>10456.91</v>
      </c>
      <c r="H45" s="32" t="n">
        <v>33208064.88</v>
      </c>
      <c r="I45" s="32" t="n">
        <v>10414853.1</v>
      </c>
      <c r="J45" s="32" t="n">
        <v>31.36</v>
      </c>
    </row>
    <row r="46" customFormat="false" ht="15" hidden="true" customHeight="false" outlineLevel="0" collapsed="false">
      <c r="A46" s="0" t="n">
        <v>42</v>
      </c>
      <c r="B46" s="0" t="s">
        <v>41</v>
      </c>
      <c r="C46" s="0" t="n">
        <v>2015</v>
      </c>
      <c r="D46" s="32" t="n">
        <v>318124.27</v>
      </c>
      <c r="E46" s="32" t="n">
        <v>8747736.91</v>
      </c>
      <c r="F46" s="32" t="n">
        <v>1093424.1</v>
      </c>
      <c r="G46" s="32" t="n">
        <v>-1334603</v>
      </c>
      <c r="H46" s="32" t="n">
        <v>9065861.18</v>
      </c>
      <c r="I46" s="32" t="n">
        <v>2428027.1</v>
      </c>
      <c r="J46" s="32" t="n">
        <v>26.78</v>
      </c>
    </row>
    <row r="47" customFormat="false" ht="15" hidden="true" customHeight="false" outlineLevel="0" collapsed="false">
      <c r="A47" s="0" t="n">
        <v>43</v>
      </c>
      <c r="B47" s="0" t="s">
        <v>42</v>
      </c>
      <c r="C47" s="0" t="n">
        <v>2015</v>
      </c>
      <c r="D47" s="32" t="n">
        <v>6627509.24</v>
      </c>
      <c r="E47" s="32" t="n">
        <v>28244810.56</v>
      </c>
      <c r="F47" s="32" t="n">
        <v>10653861.42</v>
      </c>
      <c r="G47" s="32" t="n">
        <v>163998.96</v>
      </c>
      <c r="H47" s="32" t="n">
        <v>34872319.8</v>
      </c>
      <c r="I47" s="32" t="n">
        <v>10489862.46</v>
      </c>
      <c r="J47" s="32" t="n">
        <v>30.08</v>
      </c>
    </row>
    <row r="48" customFormat="false" ht="15" hidden="true" customHeight="false" outlineLevel="0" collapsed="false">
      <c r="A48" s="0" t="n">
        <v>44</v>
      </c>
      <c r="B48" s="0" t="s">
        <v>43</v>
      </c>
      <c r="C48" s="0" t="n">
        <v>2015</v>
      </c>
      <c r="D48" s="32" t="n">
        <v>4744692.92</v>
      </c>
      <c r="E48" s="32" t="n">
        <v>31640500.13</v>
      </c>
      <c r="F48" s="32" t="n">
        <v>10614636.67</v>
      </c>
      <c r="G48" s="32" t="n">
        <v>-924317.38</v>
      </c>
      <c r="H48" s="32" t="n">
        <v>36385193.05</v>
      </c>
      <c r="I48" s="32" t="n">
        <v>11538954.05</v>
      </c>
      <c r="J48" s="32" t="n">
        <v>31.71</v>
      </c>
    </row>
    <row r="49" customFormat="false" ht="15" hidden="true" customHeight="false" outlineLevel="0" collapsed="false">
      <c r="A49" s="0" t="n">
        <v>45</v>
      </c>
      <c r="B49" s="0" t="s">
        <v>44</v>
      </c>
      <c r="C49" s="0" t="n">
        <v>2015</v>
      </c>
      <c r="D49" s="32" t="n">
        <v>36752431.99</v>
      </c>
      <c r="E49" s="32" t="n">
        <v>56211831.49</v>
      </c>
      <c r="F49" s="32" t="n">
        <v>47197488.22</v>
      </c>
      <c r="G49" s="32" t="n">
        <v>26206229</v>
      </c>
      <c r="H49" s="32" t="n">
        <v>92964263.48</v>
      </c>
      <c r="I49" s="32" t="n">
        <v>20991259.22</v>
      </c>
      <c r="J49" s="32" t="n">
        <v>22.58</v>
      </c>
    </row>
    <row r="50" customFormat="false" ht="15" hidden="true" customHeight="false" outlineLevel="0" collapsed="false">
      <c r="A50" s="0" t="n">
        <v>297</v>
      </c>
      <c r="B50" s="0" t="s">
        <v>210</v>
      </c>
      <c r="C50" s="0" t="n">
        <v>2015</v>
      </c>
      <c r="D50" s="32" t="n">
        <v>361406.48</v>
      </c>
      <c r="E50" s="32" t="n">
        <v>8840991.21</v>
      </c>
      <c r="F50" s="32" t="n">
        <v>2945392.6</v>
      </c>
      <c r="G50" s="32" t="n">
        <v>-359849.86</v>
      </c>
      <c r="H50" s="32" t="n">
        <v>9202397.69</v>
      </c>
      <c r="I50" s="32" t="n">
        <v>3305242.46</v>
      </c>
      <c r="J50" s="32" t="n">
        <v>35.92</v>
      </c>
    </row>
    <row r="51" customFormat="false" ht="15" hidden="true" customHeight="false" outlineLevel="0" collapsed="false">
      <c r="A51" s="0" t="n">
        <v>46</v>
      </c>
      <c r="B51" s="0" t="s">
        <v>45</v>
      </c>
      <c r="C51" s="0" t="n">
        <v>2015</v>
      </c>
      <c r="D51" s="32" t="n">
        <v>273746.45</v>
      </c>
      <c r="E51" s="32" t="n">
        <v>9130959.4</v>
      </c>
      <c r="F51" s="32" t="n">
        <v>2679245.36</v>
      </c>
      <c r="G51" s="32" t="n">
        <v>66251.17</v>
      </c>
      <c r="H51" s="32" t="n">
        <v>9404705.85</v>
      </c>
      <c r="I51" s="32" t="n">
        <v>2612994.19</v>
      </c>
      <c r="J51" s="32" t="n">
        <v>27.78</v>
      </c>
    </row>
    <row r="52" customFormat="false" ht="15" hidden="true" customHeight="false" outlineLevel="0" collapsed="false">
      <c r="A52" s="0" t="n">
        <v>47</v>
      </c>
      <c r="B52" s="0" t="s">
        <v>211</v>
      </c>
      <c r="C52" s="0" t="n">
        <v>2015</v>
      </c>
      <c r="D52" s="32" t="n">
        <v>688718.02</v>
      </c>
      <c r="E52" s="32" t="n">
        <v>9428328.58</v>
      </c>
      <c r="F52" s="32" t="n">
        <v>2909875.75</v>
      </c>
      <c r="G52" s="32" t="n">
        <v>541050.15</v>
      </c>
      <c r="H52" s="32" t="n">
        <v>10117046.6</v>
      </c>
      <c r="I52" s="32" t="n">
        <v>2368825.6</v>
      </c>
      <c r="J52" s="32" t="n">
        <v>23.41</v>
      </c>
    </row>
    <row r="53" customFormat="false" ht="15" hidden="true" customHeight="false" outlineLevel="0" collapsed="false">
      <c r="A53" s="0" t="n">
        <v>48</v>
      </c>
      <c r="B53" s="0" t="s">
        <v>212</v>
      </c>
      <c r="C53" s="0" t="n">
        <v>2015</v>
      </c>
      <c r="D53" s="32" t="n">
        <v>1675695.71</v>
      </c>
      <c r="E53" s="32" t="n">
        <v>13142644.94</v>
      </c>
      <c r="F53" s="32" t="n">
        <v>5062889.68</v>
      </c>
      <c r="G53" s="32" t="n">
        <v>1260877.98</v>
      </c>
      <c r="H53" s="32" t="n">
        <v>14818340.65</v>
      </c>
      <c r="I53" s="32" t="n">
        <v>3802011.7</v>
      </c>
      <c r="J53" s="32" t="n">
        <v>25.66</v>
      </c>
    </row>
    <row r="54" customFormat="false" ht="15" hidden="true" customHeight="false" outlineLevel="0" collapsed="false">
      <c r="A54" s="0" t="n">
        <v>49</v>
      </c>
      <c r="B54" s="0" t="s">
        <v>46</v>
      </c>
      <c r="C54" s="0" t="n">
        <v>2015</v>
      </c>
      <c r="D54" s="32" t="n">
        <v>3852497.08</v>
      </c>
      <c r="E54" s="32" t="n">
        <v>16133572.84</v>
      </c>
      <c r="F54" s="32" t="n">
        <v>6051498.78</v>
      </c>
      <c r="G54" s="32" t="n">
        <v>732093.46</v>
      </c>
      <c r="H54" s="32" t="n">
        <v>19986069.92</v>
      </c>
      <c r="I54" s="32" t="n">
        <v>5319405.32</v>
      </c>
      <c r="J54" s="32" t="n">
        <v>26.62</v>
      </c>
    </row>
    <row r="55" customFormat="false" ht="15" hidden="true" customHeight="false" outlineLevel="0" collapsed="false">
      <c r="A55" s="0" t="n">
        <v>512</v>
      </c>
      <c r="B55" s="0" t="s">
        <v>213</v>
      </c>
      <c r="C55" s="0" t="n">
        <v>2015</v>
      </c>
      <c r="D55" s="32" t="n">
        <v>1072640.47</v>
      </c>
      <c r="E55" s="32" t="n">
        <v>10958768.73</v>
      </c>
      <c r="F55" s="32" t="n">
        <v>6179964.98</v>
      </c>
      <c r="G55" s="32" t="n">
        <v>2270715.65</v>
      </c>
      <c r="H55" s="32" t="n">
        <v>12031409.2</v>
      </c>
      <c r="I55" s="32" t="n">
        <v>3909249.33</v>
      </c>
      <c r="J55" s="32" t="n">
        <v>32.49</v>
      </c>
    </row>
    <row r="56" customFormat="false" ht="15" hidden="true" customHeight="false" outlineLevel="0" collapsed="false">
      <c r="A56" s="0" t="n">
        <v>50</v>
      </c>
      <c r="B56" s="0" t="s">
        <v>47</v>
      </c>
      <c r="C56" s="0" t="n">
        <v>2015</v>
      </c>
      <c r="D56" s="32" t="n">
        <v>2608133.16</v>
      </c>
      <c r="E56" s="32" t="n">
        <v>18799250.42</v>
      </c>
      <c r="F56" s="32" t="n">
        <v>13910133.75</v>
      </c>
      <c r="G56" s="32" t="n">
        <v>8952064.71</v>
      </c>
      <c r="H56" s="32" t="n">
        <v>21407383.58</v>
      </c>
      <c r="I56" s="32" t="n">
        <v>4958069.04</v>
      </c>
      <c r="J56" s="32" t="n">
        <v>23.16</v>
      </c>
    </row>
    <row r="57" customFormat="false" ht="15" hidden="true" customHeight="false" outlineLevel="0" collapsed="false">
      <c r="A57" s="0" t="n">
        <v>51</v>
      </c>
      <c r="B57" s="0" t="s">
        <v>214</v>
      </c>
      <c r="C57" s="0" t="n">
        <v>2015</v>
      </c>
      <c r="D57" s="32" t="n">
        <v>209954.39</v>
      </c>
      <c r="E57" s="32" t="n">
        <v>8896350.55</v>
      </c>
      <c r="F57" s="32" t="n">
        <v>2858565.61</v>
      </c>
      <c r="G57" s="32" t="n">
        <v>268874.43</v>
      </c>
      <c r="H57" s="32" t="n">
        <v>9106304.94</v>
      </c>
      <c r="I57" s="32" t="n">
        <v>2589691.18</v>
      </c>
      <c r="J57" s="32" t="n">
        <v>28.44</v>
      </c>
    </row>
    <row r="58" customFormat="false" ht="15" hidden="true" customHeight="false" outlineLevel="0" collapsed="false">
      <c r="A58" s="0" t="n">
        <v>52</v>
      </c>
      <c r="B58" s="0" t="s">
        <v>48</v>
      </c>
      <c r="C58" s="0" t="n">
        <v>2015</v>
      </c>
      <c r="D58" s="32" t="n">
        <v>908503.84</v>
      </c>
      <c r="E58" s="32" t="n">
        <v>12388219.22</v>
      </c>
      <c r="F58" s="32" t="n">
        <v>5395692.94</v>
      </c>
      <c r="G58" s="32" t="n">
        <v>1114882.19</v>
      </c>
      <c r="H58" s="32" t="n">
        <v>13296723.06</v>
      </c>
      <c r="I58" s="32" t="n">
        <v>4280810.75</v>
      </c>
      <c r="J58" s="32" t="n">
        <v>32.19</v>
      </c>
    </row>
    <row r="59" customFormat="false" ht="15" hidden="true" customHeight="false" outlineLevel="0" collapsed="false">
      <c r="A59" s="0" t="n">
        <v>293</v>
      </c>
      <c r="B59" s="0" t="s">
        <v>49</v>
      </c>
      <c r="C59" s="0" t="n">
        <v>2015</v>
      </c>
      <c r="D59" s="32" t="n">
        <v>767621.86</v>
      </c>
      <c r="E59" s="32" t="n">
        <v>10033388.66</v>
      </c>
      <c r="F59" s="32" t="n">
        <v>2731283.46</v>
      </c>
      <c r="G59" s="32" t="n">
        <v>-290578.38</v>
      </c>
      <c r="H59" s="32" t="n">
        <v>10801010.52</v>
      </c>
      <c r="I59" s="32" t="n">
        <v>3021861.84</v>
      </c>
      <c r="J59" s="32" t="n">
        <v>27.98</v>
      </c>
    </row>
    <row r="60" customFormat="false" ht="15" hidden="true" customHeight="false" outlineLevel="0" collapsed="false">
      <c r="A60" s="0" t="n">
        <v>53</v>
      </c>
      <c r="B60" s="0" t="s">
        <v>50</v>
      </c>
      <c r="C60" s="0" t="n">
        <v>2015</v>
      </c>
      <c r="D60" s="32" t="n">
        <v>42759380.43</v>
      </c>
      <c r="E60" s="32" t="n">
        <v>178732267.16</v>
      </c>
      <c r="F60" s="32" t="n">
        <v>48956534.12</v>
      </c>
      <c r="G60" s="32" t="n">
        <v>-9412889.24</v>
      </c>
      <c r="H60" s="32" t="n">
        <v>221491647.59</v>
      </c>
      <c r="I60" s="32" t="n">
        <v>58369423.36</v>
      </c>
      <c r="J60" s="32" t="n">
        <v>26.35</v>
      </c>
    </row>
    <row r="61" customFormat="false" ht="15" hidden="true" customHeight="false" outlineLevel="0" collapsed="false">
      <c r="A61" s="0" t="n">
        <v>58</v>
      </c>
      <c r="B61" s="0" t="s">
        <v>51</v>
      </c>
      <c r="C61" s="0" t="n">
        <v>2015</v>
      </c>
      <c r="D61" s="32" t="n">
        <v>613630.44</v>
      </c>
      <c r="E61" s="32" t="n">
        <v>9066008.27</v>
      </c>
      <c r="F61" s="32" t="n">
        <v>3207282.05</v>
      </c>
      <c r="G61" s="32" t="n">
        <v>652364.69</v>
      </c>
      <c r="H61" s="32" t="n">
        <v>9679638.71</v>
      </c>
      <c r="I61" s="32" t="n">
        <v>2554917.36</v>
      </c>
      <c r="J61" s="32" t="n">
        <v>26.39</v>
      </c>
    </row>
    <row r="62" customFormat="false" ht="15" hidden="true" customHeight="false" outlineLevel="0" collapsed="false">
      <c r="A62" s="0" t="n">
        <v>59</v>
      </c>
      <c r="B62" s="0" t="s">
        <v>52</v>
      </c>
      <c r="C62" s="0" t="n">
        <v>2015</v>
      </c>
      <c r="D62" s="32" t="n">
        <v>896023.72</v>
      </c>
      <c r="E62" s="32" t="n">
        <v>19950982.87</v>
      </c>
      <c r="F62" s="32" t="n">
        <v>8530004.22</v>
      </c>
      <c r="G62" s="32" t="n">
        <v>1501248.8</v>
      </c>
      <c r="H62" s="32" t="n">
        <v>20847006.59</v>
      </c>
      <c r="I62" s="32" t="n">
        <v>7028755.42</v>
      </c>
      <c r="J62" s="32" t="n">
        <v>33.72</v>
      </c>
    </row>
    <row r="63" customFormat="false" ht="15" hidden="true" customHeight="false" outlineLevel="0" collapsed="false">
      <c r="A63" s="0" t="n">
        <v>60</v>
      </c>
      <c r="B63" s="0" t="s">
        <v>53</v>
      </c>
      <c r="C63" s="0" t="n">
        <v>2015</v>
      </c>
      <c r="D63" s="32" t="n">
        <v>6630018.49</v>
      </c>
      <c r="E63" s="32" t="n">
        <v>23116784.29</v>
      </c>
      <c r="F63" s="32" t="n">
        <v>9799266.62</v>
      </c>
      <c r="G63" s="32" t="n">
        <v>2200785.19</v>
      </c>
      <c r="H63" s="32" t="n">
        <v>29746802.78</v>
      </c>
      <c r="I63" s="32" t="n">
        <v>7598481.43</v>
      </c>
      <c r="J63" s="32" t="n">
        <v>25.54</v>
      </c>
    </row>
    <row r="64" customFormat="false" ht="15" hidden="true" customHeight="false" outlineLevel="0" collapsed="false">
      <c r="A64" s="0" t="n">
        <v>61</v>
      </c>
      <c r="B64" s="0" t="s">
        <v>215</v>
      </c>
      <c r="C64" s="0" t="n">
        <v>2015</v>
      </c>
      <c r="D64" s="32" t="n">
        <v>4044359.91</v>
      </c>
      <c r="E64" s="32" t="n">
        <v>20038920.84</v>
      </c>
      <c r="F64" s="32" t="n">
        <v>5272331.41</v>
      </c>
      <c r="G64" s="32" t="n">
        <v>-1296266.09</v>
      </c>
      <c r="H64" s="32" t="n">
        <v>24083280.75</v>
      </c>
      <c r="I64" s="32" t="n">
        <v>6568597.5</v>
      </c>
      <c r="J64" s="32" t="n">
        <v>27.27</v>
      </c>
    </row>
    <row r="65" customFormat="false" ht="15" hidden="true" customHeight="false" outlineLevel="0" collapsed="false">
      <c r="A65" s="0" t="n">
        <v>291</v>
      </c>
      <c r="B65" s="0" t="s">
        <v>54</v>
      </c>
      <c r="C65" s="0" t="n">
        <v>2015</v>
      </c>
      <c r="D65" s="32" t="n">
        <v>8698353.63</v>
      </c>
      <c r="E65" s="32" t="n">
        <v>35905134.88</v>
      </c>
      <c r="F65" s="32" t="n">
        <v>11850285.81</v>
      </c>
      <c r="G65" s="32" t="n">
        <v>-218364.34</v>
      </c>
      <c r="H65" s="32" t="n">
        <v>44603488.51</v>
      </c>
      <c r="I65" s="32" t="n">
        <v>12068650.15</v>
      </c>
      <c r="J65" s="32" t="n">
        <v>27.06</v>
      </c>
    </row>
    <row r="66" customFormat="false" ht="15" hidden="true" customHeight="false" outlineLevel="0" collapsed="false">
      <c r="A66" s="0" t="n">
        <v>283</v>
      </c>
      <c r="B66" s="0" t="s">
        <v>55</v>
      </c>
      <c r="C66" s="0" t="n">
        <v>2015</v>
      </c>
      <c r="D66" s="32" t="n">
        <v>15221286.42</v>
      </c>
      <c r="E66" s="32" t="n">
        <v>32919491.92</v>
      </c>
      <c r="F66" s="32" t="n">
        <v>40736026.9</v>
      </c>
      <c r="G66" s="32" t="n">
        <v>29726505.3</v>
      </c>
      <c r="H66" s="32" t="n">
        <v>48140778.34</v>
      </c>
      <c r="I66" s="32" t="n">
        <v>11009521.6</v>
      </c>
      <c r="J66" s="32" t="n">
        <v>22.87</v>
      </c>
    </row>
    <row r="67" customFormat="false" ht="15" hidden="true" customHeight="false" outlineLevel="0" collapsed="false">
      <c r="A67" s="0" t="n">
        <v>275</v>
      </c>
      <c r="B67" s="0" t="s">
        <v>56</v>
      </c>
      <c r="C67" s="0" t="n">
        <v>2015</v>
      </c>
      <c r="D67" s="32" t="n">
        <v>2830879.25</v>
      </c>
      <c r="E67" s="32" t="n">
        <v>21267609.87</v>
      </c>
      <c r="F67" s="32" t="n">
        <v>13519871.38</v>
      </c>
      <c r="G67" s="32" t="n">
        <v>7480031.88</v>
      </c>
      <c r="H67" s="32" t="n">
        <v>24098489.12</v>
      </c>
      <c r="I67" s="32" t="n">
        <v>6039839.5</v>
      </c>
      <c r="J67" s="32" t="n">
        <v>25.06</v>
      </c>
    </row>
    <row r="68" customFormat="false" ht="15" hidden="true" customHeight="false" outlineLevel="0" collapsed="false">
      <c r="A68" s="0" t="n">
        <v>62</v>
      </c>
      <c r="B68" s="0" t="s">
        <v>216</v>
      </c>
      <c r="C68" s="0" t="n">
        <v>2015</v>
      </c>
      <c r="D68" s="32" t="n">
        <v>1156903.52</v>
      </c>
      <c r="E68" s="32" t="n">
        <v>10761968.57</v>
      </c>
      <c r="F68" s="32" t="n">
        <v>4247863.78</v>
      </c>
      <c r="G68" s="32" t="n">
        <v>-47991.93</v>
      </c>
      <c r="H68" s="32" t="n">
        <v>11918872.09</v>
      </c>
      <c r="I68" s="32" t="n">
        <v>4295855.71</v>
      </c>
      <c r="J68" s="32" t="n">
        <v>36.04</v>
      </c>
    </row>
    <row r="69" customFormat="false" ht="15" hidden="true" customHeight="false" outlineLevel="0" collapsed="false">
      <c r="A69" s="0" t="n">
        <v>63</v>
      </c>
      <c r="B69" s="0" t="s">
        <v>57</v>
      </c>
      <c r="C69" s="0" t="n">
        <v>2015</v>
      </c>
      <c r="D69" s="32" t="n">
        <v>414430.01</v>
      </c>
      <c r="E69" s="32" t="n">
        <v>9372443.85</v>
      </c>
      <c r="F69" s="32" t="n">
        <v>1774898.28</v>
      </c>
      <c r="G69" s="32" t="n">
        <v>-930767.38</v>
      </c>
      <c r="H69" s="32" t="n">
        <v>9786873.86</v>
      </c>
      <c r="I69" s="32" t="n">
        <v>2705665.66</v>
      </c>
      <c r="J69" s="32" t="n">
        <v>27.65</v>
      </c>
    </row>
    <row r="70" customFormat="false" ht="15" hidden="true" customHeight="false" outlineLevel="0" collapsed="false">
      <c r="A70" s="0" t="n">
        <v>64</v>
      </c>
      <c r="B70" s="0" t="s">
        <v>217</v>
      </c>
      <c r="C70" s="0" t="n">
        <v>2015</v>
      </c>
      <c r="D70" s="32" t="n">
        <v>1221520.19</v>
      </c>
      <c r="E70" s="32" t="n">
        <v>14370555.56</v>
      </c>
      <c r="F70" s="32" t="n">
        <v>5585596.75</v>
      </c>
      <c r="G70" s="32" t="n">
        <v>612186.97</v>
      </c>
      <c r="H70" s="32" t="n">
        <v>15592075.75</v>
      </c>
      <c r="I70" s="32" t="n">
        <v>4973409.78</v>
      </c>
      <c r="J70" s="32" t="n">
        <v>31.9</v>
      </c>
    </row>
    <row r="71" customFormat="false" ht="15" hidden="true" customHeight="false" outlineLevel="0" collapsed="false">
      <c r="A71" s="0" t="n">
        <v>65</v>
      </c>
      <c r="B71" s="0" t="s">
        <v>58</v>
      </c>
      <c r="C71" s="0" t="n">
        <v>2015</v>
      </c>
      <c r="D71" s="32" t="n">
        <v>1046361.46</v>
      </c>
      <c r="E71" s="32" t="n">
        <v>20405996.81</v>
      </c>
      <c r="F71" s="32" t="n">
        <v>7072179.76</v>
      </c>
      <c r="G71" s="32" t="n">
        <v>-432114.85</v>
      </c>
      <c r="H71" s="32" t="n">
        <v>21452358.27</v>
      </c>
      <c r="I71" s="32" t="n">
        <v>7504294.61</v>
      </c>
      <c r="J71" s="32" t="n">
        <v>34.98</v>
      </c>
    </row>
    <row r="72" customFormat="false" ht="15" hidden="true" customHeight="false" outlineLevel="0" collapsed="false">
      <c r="A72" s="0" t="n">
        <v>66</v>
      </c>
      <c r="B72" s="0" t="s">
        <v>59</v>
      </c>
      <c r="C72" s="0" t="n">
        <v>2015</v>
      </c>
      <c r="D72" s="32" t="n">
        <v>20434267.43</v>
      </c>
      <c r="E72" s="32" t="n">
        <v>73022261.72</v>
      </c>
      <c r="F72" s="32" t="n">
        <v>50881992.19</v>
      </c>
      <c r="G72" s="32" t="n">
        <v>26777314.57</v>
      </c>
      <c r="H72" s="32" t="n">
        <v>93456529.15</v>
      </c>
      <c r="I72" s="32" t="n">
        <v>24104677.62</v>
      </c>
      <c r="J72" s="32" t="n">
        <v>25.79</v>
      </c>
    </row>
    <row r="73" customFormat="false" ht="15" hidden="true" customHeight="false" outlineLevel="0" collapsed="false">
      <c r="A73" s="0" t="n">
        <v>67</v>
      </c>
      <c r="B73" s="0" t="s">
        <v>218</v>
      </c>
      <c r="C73" s="0" t="n">
        <v>2015</v>
      </c>
      <c r="D73" s="32" t="n">
        <v>445219.56</v>
      </c>
      <c r="E73" s="32" t="n">
        <v>9368103.62</v>
      </c>
      <c r="F73" s="32" t="n">
        <v>3595649.62</v>
      </c>
      <c r="G73" s="32" t="n">
        <v>494544.95</v>
      </c>
      <c r="H73" s="32" t="n">
        <v>9813323.18</v>
      </c>
      <c r="I73" s="32" t="n">
        <v>3101104.67</v>
      </c>
      <c r="J73" s="32" t="n">
        <v>31.6</v>
      </c>
    </row>
    <row r="74" customFormat="false" ht="15" hidden="true" customHeight="false" outlineLevel="0" collapsed="false">
      <c r="A74" s="0" t="n">
        <v>68</v>
      </c>
      <c r="B74" s="0" t="s">
        <v>219</v>
      </c>
      <c r="C74" s="0" t="n">
        <v>2015</v>
      </c>
      <c r="D74" s="32" t="n">
        <v>6521984</v>
      </c>
      <c r="E74" s="32" t="n">
        <v>26520313.12</v>
      </c>
      <c r="F74" s="32" t="n">
        <v>15411087.04</v>
      </c>
      <c r="G74" s="32" t="n">
        <v>2119977.58</v>
      </c>
      <c r="H74" s="32" t="n">
        <v>33042297.12</v>
      </c>
      <c r="I74" s="32" t="n">
        <v>13291109.46</v>
      </c>
      <c r="J74" s="32" t="n">
        <v>40.22</v>
      </c>
    </row>
    <row r="75" customFormat="false" ht="15" hidden="true" customHeight="false" outlineLevel="0" collapsed="false">
      <c r="A75" s="0" t="n">
        <v>69</v>
      </c>
      <c r="B75" s="0" t="s">
        <v>60</v>
      </c>
      <c r="C75" s="0" t="n">
        <v>2015</v>
      </c>
      <c r="D75" s="32" t="n">
        <v>296478.93</v>
      </c>
      <c r="E75" s="32" t="n">
        <v>9213604.26</v>
      </c>
      <c r="F75" s="32" t="n">
        <v>1728774.15</v>
      </c>
      <c r="G75" s="32" t="n">
        <v>-1056466.56</v>
      </c>
      <c r="H75" s="32" t="n">
        <v>9510083.19</v>
      </c>
      <c r="I75" s="32" t="n">
        <v>2785240.71</v>
      </c>
      <c r="J75" s="32" t="n">
        <v>29.29</v>
      </c>
    </row>
    <row r="76" customFormat="false" ht="15" hidden="true" customHeight="false" outlineLevel="0" collapsed="false">
      <c r="A76" s="0" t="n">
        <v>70</v>
      </c>
      <c r="B76" s="0" t="s">
        <v>61</v>
      </c>
      <c r="C76" s="0" t="n">
        <v>2015</v>
      </c>
      <c r="D76" s="32" t="n">
        <v>617965.12</v>
      </c>
      <c r="E76" s="32" t="n">
        <v>9373669.35</v>
      </c>
      <c r="F76" s="32" t="n">
        <v>1385062.04</v>
      </c>
      <c r="G76" s="32" t="n">
        <v>-1399073.58</v>
      </c>
      <c r="H76" s="32" t="n">
        <v>9991634.47</v>
      </c>
      <c r="I76" s="32" t="n">
        <v>2784135.62</v>
      </c>
      <c r="J76" s="32" t="n">
        <v>27.86</v>
      </c>
    </row>
    <row r="77" customFormat="false" ht="15" hidden="true" customHeight="false" outlineLevel="0" collapsed="false">
      <c r="A77" s="0" t="n">
        <v>71</v>
      </c>
      <c r="B77" s="0" t="s">
        <v>220</v>
      </c>
      <c r="C77" s="0" t="n">
        <v>2015</v>
      </c>
      <c r="D77" s="32" t="n">
        <v>104497.16</v>
      </c>
      <c r="E77" s="32" t="n">
        <v>10493141.29</v>
      </c>
      <c r="F77" s="32" t="n">
        <v>1705231.02</v>
      </c>
      <c r="G77" s="32" t="n">
        <v>-781328.66</v>
      </c>
      <c r="H77" s="32" t="n">
        <v>10597638.45</v>
      </c>
      <c r="I77" s="32" t="n">
        <v>2486559.68</v>
      </c>
      <c r="J77" s="32" t="n">
        <v>23.46</v>
      </c>
    </row>
    <row r="78" customFormat="false" ht="15" hidden="true" customHeight="false" outlineLevel="0" collapsed="false">
      <c r="A78" s="0" t="n">
        <v>72</v>
      </c>
      <c r="B78" s="0" t="s">
        <v>62</v>
      </c>
      <c r="C78" s="0" t="n">
        <v>2015</v>
      </c>
      <c r="D78" s="32" t="n">
        <v>1209172.63</v>
      </c>
      <c r="E78" s="32" t="n">
        <v>8922559.2</v>
      </c>
      <c r="F78" s="32" t="n">
        <v>1892898.54</v>
      </c>
      <c r="G78" s="32" t="n">
        <v>-677285.47</v>
      </c>
      <c r="H78" s="32" t="n">
        <v>10131731.83</v>
      </c>
      <c r="I78" s="32" t="n">
        <v>2570184.01</v>
      </c>
      <c r="J78" s="32" t="n">
        <v>25.37</v>
      </c>
    </row>
    <row r="79" customFormat="false" ht="15" hidden="true" customHeight="false" outlineLevel="0" collapsed="false">
      <c r="A79" s="0" t="n">
        <v>73</v>
      </c>
      <c r="B79" s="0" t="s">
        <v>63</v>
      </c>
      <c r="C79" s="0" t="n">
        <v>2015</v>
      </c>
      <c r="D79" s="32" t="n">
        <v>381949.11</v>
      </c>
      <c r="E79" s="32" t="n">
        <v>16036139.18</v>
      </c>
      <c r="F79" s="32" t="n">
        <v>2513946.6</v>
      </c>
      <c r="G79" s="32" t="n">
        <v>-2188157.19</v>
      </c>
      <c r="H79" s="32" t="n">
        <v>16418088.29</v>
      </c>
      <c r="I79" s="32" t="n">
        <v>4702103.79</v>
      </c>
      <c r="J79" s="32" t="n">
        <v>28.64</v>
      </c>
    </row>
    <row r="80" customFormat="false" ht="15" hidden="true" customHeight="false" outlineLevel="0" collapsed="false">
      <c r="A80" s="0" t="n">
        <v>74</v>
      </c>
      <c r="B80" s="0" t="s">
        <v>64</v>
      </c>
      <c r="C80" s="0" t="n">
        <v>2015</v>
      </c>
      <c r="D80" s="32" t="n">
        <v>381840.89</v>
      </c>
      <c r="E80" s="32" t="n">
        <v>9304711.05</v>
      </c>
      <c r="F80" s="32" t="n">
        <v>1202791.72</v>
      </c>
      <c r="G80" s="32" t="n">
        <v>-1287491.19</v>
      </c>
      <c r="H80" s="32" t="n">
        <v>9686551.94</v>
      </c>
      <c r="I80" s="32" t="n">
        <v>2490282.91</v>
      </c>
      <c r="J80" s="32" t="n">
        <v>25.71</v>
      </c>
    </row>
    <row r="81" customFormat="false" ht="15" hidden="true" customHeight="false" outlineLevel="0" collapsed="false">
      <c r="A81" s="0" t="n">
        <v>75</v>
      </c>
      <c r="B81" s="0" t="s">
        <v>65</v>
      </c>
      <c r="C81" s="0" t="n">
        <v>2015</v>
      </c>
      <c r="D81" s="32" t="n">
        <v>1443000.67</v>
      </c>
      <c r="E81" s="32" t="n">
        <v>9117736.37</v>
      </c>
      <c r="F81" s="32" t="n">
        <v>3886055.65</v>
      </c>
      <c r="G81" s="32" t="n">
        <v>1093792.5</v>
      </c>
      <c r="H81" s="32" t="n">
        <v>10560737.04</v>
      </c>
      <c r="I81" s="32" t="n">
        <v>2792263.15</v>
      </c>
      <c r="J81" s="32" t="n">
        <v>26.44</v>
      </c>
    </row>
    <row r="82" customFormat="false" ht="15" hidden="true" customHeight="false" outlineLevel="0" collapsed="false">
      <c r="A82" s="0" t="n">
        <v>76</v>
      </c>
      <c r="B82" s="0" t="s">
        <v>221</v>
      </c>
      <c r="C82" s="0" t="n">
        <v>2015</v>
      </c>
      <c r="D82" s="32" t="n">
        <v>1491309.81</v>
      </c>
      <c r="E82" s="32" t="n">
        <v>14008266.78</v>
      </c>
      <c r="F82" s="32" t="n">
        <v>5244829.18</v>
      </c>
      <c r="G82" s="32" t="n">
        <v>-234238.67</v>
      </c>
      <c r="H82" s="32" t="n">
        <v>15499576.59</v>
      </c>
      <c r="I82" s="32" t="n">
        <v>5479067.85</v>
      </c>
      <c r="J82" s="32" t="n">
        <v>35.35</v>
      </c>
    </row>
    <row r="83" customFormat="false" ht="15" hidden="true" customHeight="false" outlineLevel="0" collapsed="false">
      <c r="A83" s="0" t="n">
        <v>77</v>
      </c>
      <c r="B83" s="0" t="s">
        <v>66</v>
      </c>
      <c r="C83" s="0" t="n">
        <v>2015</v>
      </c>
      <c r="D83" s="32" t="n">
        <v>7143320.32</v>
      </c>
      <c r="E83" s="32" t="n">
        <v>11534275.13</v>
      </c>
      <c r="F83" s="32" t="n">
        <v>5013843.22</v>
      </c>
      <c r="G83" s="32" t="n">
        <v>284374.71</v>
      </c>
      <c r="H83" s="32" t="n">
        <v>18677595.45</v>
      </c>
      <c r="I83" s="32" t="n">
        <v>4729468.51</v>
      </c>
      <c r="J83" s="32" t="n">
        <v>25.32</v>
      </c>
    </row>
    <row r="84" customFormat="false" ht="15" hidden="true" customHeight="false" outlineLevel="0" collapsed="false">
      <c r="A84" s="0" t="n">
        <v>78</v>
      </c>
      <c r="B84" s="0" t="s">
        <v>67</v>
      </c>
      <c r="C84" s="0" t="n">
        <v>2015</v>
      </c>
      <c r="D84" s="32" t="n">
        <v>4483440.32</v>
      </c>
      <c r="E84" s="32" t="n">
        <v>21226637.99</v>
      </c>
      <c r="F84" s="32" t="n">
        <v>7084548.54</v>
      </c>
      <c r="G84" s="32" t="n">
        <v>95795.52</v>
      </c>
      <c r="H84" s="32" t="n">
        <v>25710078.31</v>
      </c>
      <c r="I84" s="32" t="n">
        <v>6988753.02</v>
      </c>
      <c r="J84" s="32" t="n">
        <v>27.18</v>
      </c>
    </row>
    <row r="85" customFormat="false" ht="15" hidden="true" customHeight="false" outlineLevel="0" collapsed="false">
      <c r="A85" s="0" t="n">
        <v>79</v>
      </c>
      <c r="B85" s="0" t="s">
        <v>68</v>
      </c>
      <c r="C85" s="0" t="n">
        <v>2015</v>
      </c>
      <c r="D85" s="32" t="n">
        <v>454572.57</v>
      </c>
      <c r="E85" s="32" t="n">
        <v>9064952.71</v>
      </c>
      <c r="F85" s="32" t="n">
        <v>2529716.84</v>
      </c>
      <c r="G85" s="32" t="n">
        <v>27972.36</v>
      </c>
      <c r="H85" s="32" t="n">
        <v>9519525.28</v>
      </c>
      <c r="I85" s="32" t="n">
        <v>2501744.48</v>
      </c>
      <c r="J85" s="32" t="n">
        <v>26.28</v>
      </c>
    </row>
    <row r="86" customFormat="false" ht="15" hidden="true" customHeight="false" outlineLevel="0" collapsed="false">
      <c r="A86" s="0" t="n">
        <v>80</v>
      </c>
      <c r="B86" s="0" t="s">
        <v>69</v>
      </c>
      <c r="C86" s="0" t="n">
        <v>2015</v>
      </c>
      <c r="D86" s="32" t="n">
        <v>830790.34</v>
      </c>
      <c r="E86" s="32" t="n">
        <v>10387082.78</v>
      </c>
      <c r="F86" s="32" t="n">
        <v>3643977.48</v>
      </c>
      <c r="G86" s="32" t="n">
        <v>1402837.46</v>
      </c>
      <c r="H86" s="32" t="n">
        <v>11217873.12</v>
      </c>
      <c r="I86" s="32" t="n">
        <v>2241140.02</v>
      </c>
      <c r="J86" s="32" t="n">
        <v>19.98</v>
      </c>
    </row>
    <row r="87" customFormat="false" ht="15" hidden="true" customHeight="false" outlineLevel="0" collapsed="false">
      <c r="A87" s="0" t="n">
        <v>81</v>
      </c>
      <c r="B87" s="0" t="s">
        <v>70</v>
      </c>
      <c r="C87" s="0" t="n">
        <v>2015</v>
      </c>
      <c r="D87" s="32" t="n">
        <v>926481.74</v>
      </c>
      <c r="E87" s="32" t="n">
        <v>9918712.04</v>
      </c>
      <c r="F87" s="32" t="n">
        <v>2783853.8</v>
      </c>
      <c r="G87" s="32" t="n">
        <v>-684161.63</v>
      </c>
      <c r="H87" s="32" t="n">
        <v>10845193.78</v>
      </c>
      <c r="I87" s="32" t="n">
        <v>3468015.43</v>
      </c>
      <c r="J87" s="32" t="n">
        <v>31.98</v>
      </c>
    </row>
    <row r="88" customFormat="false" ht="15" hidden="true" customHeight="false" outlineLevel="0" collapsed="false">
      <c r="A88" s="0" t="n">
        <v>82</v>
      </c>
      <c r="B88" s="0" t="s">
        <v>71</v>
      </c>
      <c r="C88" s="0" t="n">
        <v>2015</v>
      </c>
      <c r="D88" s="32" t="n">
        <v>1145019.92</v>
      </c>
      <c r="E88" s="32" t="n">
        <v>14757291.09</v>
      </c>
      <c r="F88" s="32" t="n">
        <v>4074347.17</v>
      </c>
      <c r="G88" s="32" t="n">
        <v>-230355.39</v>
      </c>
      <c r="H88" s="32" t="n">
        <v>15902311.01</v>
      </c>
      <c r="I88" s="32" t="n">
        <v>4304702.56</v>
      </c>
      <c r="J88" s="32" t="n">
        <v>27.07</v>
      </c>
    </row>
    <row r="89" customFormat="false" ht="15" hidden="true" customHeight="false" outlineLevel="0" collapsed="false">
      <c r="A89" s="0" t="n">
        <v>83</v>
      </c>
      <c r="B89" s="0" t="s">
        <v>222</v>
      </c>
      <c r="C89" s="0" t="n">
        <v>2015</v>
      </c>
      <c r="D89" s="32" t="n">
        <v>852702.23</v>
      </c>
      <c r="E89" s="32" t="n">
        <v>16058536.71</v>
      </c>
      <c r="F89" s="32" t="n">
        <v>9807666.55</v>
      </c>
      <c r="G89" s="32" t="n">
        <v>4573660.96</v>
      </c>
      <c r="H89" s="32" t="n">
        <v>16911238.94</v>
      </c>
      <c r="I89" s="32" t="n">
        <v>5234005.59</v>
      </c>
      <c r="J89" s="32" t="n">
        <v>30.95</v>
      </c>
    </row>
    <row r="90" customFormat="false" ht="15" hidden="true" customHeight="false" outlineLevel="0" collapsed="false">
      <c r="A90" s="0" t="n">
        <v>84</v>
      </c>
      <c r="B90" s="0" t="s">
        <v>72</v>
      </c>
      <c r="C90" s="0" t="n">
        <v>2015</v>
      </c>
      <c r="D90" s="32" t="n">
        <v>27285690.74</v>
      </c>
      <c r="E90" s="32" t="n">
        <v>70308779.95</v>
      </c>
      <c r="F90" s="32" t="n">
        <v>54351721.64</v>
      </c>
      <c r="G90" s="32" t="n">
        <v>34678281.37</v>
      </c>
      <c r="H90" s="32" t="n">
        <v>97594470.69</v>
      </c>
      <c r="I90" s="32" t="n">
        <v>19673440.27</v>
      </c>
      <c r="J90" s="32" t="n">
        <v>20.16</v>
      </c>
    </row>
    <row r="91" customFormat="false" ht="15" hidden="true" customHeight="false" outlineLevel="0" collapsed="false">
      <c r="A91" s="0" t="n">
        <v>85</v>
      </c>
      <c r="B91" s="0" t="s">
        <v>73</v>
      </c>
      <c r="C91" s="0" t="n">
        <v>2015</v>
      </c>
      <c r="D91" s="32" t="n">
        <v>310998.45</v>
      </c>
      <c r="E91" s="32" t="n">
        <v>9366150</v>
      </c>
      <c r="F91" s="32" t="n">
        <v>2561076.84</v>
      </c>
      <c r="G91" s="32" t="n">
        <v>-413762.76</v>
      </c>
      <c r="H91" s="32" t="n">
        <v>9677148.45</v>
      </c>
      <c r="I91" s="32" t="n">
        <v>2974839.6</v>
      </c>
      <c r="J91" s="32" t="n">
        <v>30.74</v>
      </c>
    </row>
    <row r="92" customFormat="false" ht="15" hidden="true" customHeight="false" outlineLevel="0" collapsed="false">
      <c r="A92" s="0" t="n">
        <v>475</v>
      </c>
      <c r="B92" s="0" t="s">
        <v>74</v>
      </c>
      <c r="C92" s="0" t="n">
        <v>2015</v>
      </c>
      <c r="D92" s="32" t="n">
        <v>527936.89</v>
      </c>
      <c r="E92" s="32" t="n">
        <v>11072432.74</v>
      </c>
      <c r="F92" s="32" t="n">
        <v>4405066.68</v>
      </c>
      <c r="G92" s="32" t="n">
        <v>274478.93</v>
      </c>
      <c r="H92" s="32" t="n">
        <v>11600369.63</v>
      </c>
      <c r="I92" s="32" t="n">
        <v>4130587.75</v>
      </c>
      <c r="J92" s="32" t="n">
        <v>35.61</v>
      </c>
    </row>
    <row r="93" customFormat="false" ht="15" hidden="true" customHeight="false" outlineLevel="0" collapsed="false">
      <c r="A93" s="0" t="n">
        <v>86</v>
      </c>
      <c r="B93" s="0" t="s">
        <v>75</v>
      </c>
      <c r="C93" s="0" t="n">
        <v>2015</v>
      </c>
      <c r="D93" s="32" t="n">
        <v>1908239.44</v>
      </c>
      <c r="E93" s="32" t="n">
        <v>16440671.73</v>
      </c>
      <c r="F93" s="32" t="n">
        <v>6972821.84</v>
      </c>
      <c r="G93" s="32" t="n">
        <v>2391820.88</v>
      </c>
      <c r="H93" s="32" t="n">
        <v>18348911.17</v>
      </c>
      <c r="I93" s="32" t="n">
        <v>4581000.96</v>
      </c>
      <c r="J93" s="32" t="n">
        <v>24.97</v>
      </c>
    </row>
    <row r="94" customFormat="false" ht="15" hidden="true" customHeight="false" outlineLevel="0" collapsed="false">
      <c r="A94" s="0" t="n">
        <v>87</v>
      </c>
      <c r="B94" s="0" t="s">
        <v>76</v>
      </c>
      <c r="C94" s="0" t="n">
        <v>2015</v>
      </c>
      <c r="D94" s="32" t="n">
        <v>699968.15</v>
      </c>
      <c r="E94" s="32" t="n">
        <v>9972611.88</v>
      </c>
      <c r="F94" s="32" t="n">
        <v>3071048.39</v>
      </c>
      <c r="G94" s="32" t="n">
        <v>47157.52</v>
      </c>
      <c r="H94" s="32" t="n">
        <v>10672580.03</v>
      </c>
      <c r="I94" s="32" t="n">
        <v>3023890.87</v>
      </c>
      <c r="J94" s="32" t="n">
        <v>28.33</v>
      </c>
    </row>
    <row r="95" customFormat="false" ht="15" hidden="true" customHeight="false" outlineLevel="0" collapsed="false">
      <c r="A95" s="0" t="n">
        <v>88</v>
      </c>
      <c r="B95" s="0" t="s">
        <v>77</v>
      </c>
      <c r="C95" s="0" t="n">
        <v>2015</v>
      </c>
      <c r="D95" s="32" t="n">
        <v>23868344.56</v>
      </c>
      <c r="E95" s="32" t="n">
        <v>59034634.4</v>
      </c>
      <c r="F95" s="32" t="n">
        <v>35283392.7</v>
      </c>
      <c r="G95" s="32" t="n">
        <v>20650613.53</v>
      </c>
      <c r="H95" s="32" t="n">
        <v>82902978.96</v>
      </c>
      <c r="I95" s="32" t="n">
        <v>14632779.17</v>
      </c>
      <c r="J95" s="32" t="n">
        <v>17.65</v>
      </c>
    </row>
    <row r="96" customFormat="false" ht="15" hidden="true" customHeight="false" outlineLevel="0" collapsed="false">
      <c r="A96" s="0" t="n">
        <v>89</v>
      </c>
      <c r="B96" s="0" t="s">
        <v>78</v>
      </c>
      <c r="C96" s="0" t="n">
        <v>2015</v>
      </c>
      <c r="D96" s="32" t="n">
        <v>1228897796.8</v>
      </c>
      <c r="E96" s="32" t="n">
        <v>997673321.82</v>
      </c>
      <c r="F96" s="32" t="n">
        <v>746555596.94</v>
      </c>
      <c r="G96" s="32" t="n">
        <v>148233696.89</v>
      </c>
      <c r="H96" s="32" t="n">
        <v>2226571118.62</v>
      </c>
      <c r="I96" s="32" t="n">
        <v>598321900.05</v>
      </c>
      <c r="J96" s="32" t="n">
        <v>26.87</v>
      </c>
    </row>
    <row r="97" customFormat="false" ht="15" hidden="true" customHeight="false" outlineLevel="0" collapsed="false">
      <c r="A97" s="0" t="n">
        <v>99</v>
      </c>
      <c r="B97" s="0" t="s">
        <v>79</v>
      </c>
      <c r="C97" s="0" t="n">
        <v>2015</v>
      </c>
      <c r="D97" s="32" t="n">
        <v>13827714.49</v>
      </c>
      <c r="E97" s="32" t="n">
        <v>32191407.87</v>
      </c>
      <c r="F97" s="32" t="n">
        <v>25513147.37</v>
      </c>
      <c r="G97" s="32" t="n">
        <v>12890354.97</v>
      </c>
      <c r="H97" s="32" t="n">
        <v>46019122.36</v>
      </c>
      <c r="I97" s="32" t="n">
        <v>12622792.4</v>
      </c>
      <c r="J97" s="32" t="n">
        <v>27.43</v>
      </c>
    </row>
    <row r="98" customFormat="false" ht="15" hidden="true" customHeight="false" outlineLevel="0" collapsed="false">
      <c r="A98" s="0" t="n">
        <v>100</v>
      </c>
      <c r="B98" s="0" t="s">
        <v>80</v>
      </c>
      <c r="C98" s="0" t="n">
        <v>2015</v>
      </c>
      <c r="D98" s="32" t="n">
        <v>4248936.24</v>
      </c>
      <c r="E98" s="32" t="n">
        <v>26107716.55</v>
      </c>
      <c r="F98" s="32" t="n">
        <v>10542103</v>
      </c>
      <c r="G98" s="32" t="n">
        <v>445184.26</v>
      </c>
      <c r="H98" s="32" t="n">
        <v>30356652.79</v>
      </c>
      <c r="I98" s="32" t="n">
        <v>10096918.74</v>
      </c>
      <c r="J98" s="32" t="n">
        <v>33.26</v>
      </c>
    </row>
    <row r="99" customFormat="false" ht="15" hidden="true" customHeight="false" outlineLevel="0" collapsed="false">
      <c r="A99" s="0" t="n">
        <v>101</v>
      </c>
      <c r="B99" s="0" t="s">
        <v>81</v>
      </c>
      <c r="C99" s="0" t="n">
        <v>2015</v>
      </c>
      <c r="D99" s="32" t="n">
        <v>12602325.66</v>
      </c>
      <c r="E99" s="32" t="n">
        <v>52365820.28</v>
      </c>
      <c r="F99" s="32" t="n">
        <v>26544293.22</v>
      </c>
      <c r="G99" s="32" t="n">
        <v>6821589.3</v>
      </c>
      <c r="H99" s="32" t="n">
        <v>64968145.94</v>
      </c>
      <c r="I99" s="32" t="n">
        <v>19722703.92</v>
      </c>
      <c r="J99" s="32" t="n">
        <v>30.36</v>
      </c>
    </row>
    <row r="100" customFormat="false" ht="15" hidden="true" customHeight="false" outlineLevel="0" collapsed="false">
      <c r="A100" s="0" t="n">
        <v>102</v>
      </c>
      <c r="B100" s="0" t="s">
        <v>82</v>
      </c>
      <c r="C100" s="0" t="n">
        <v>2015</v>
      </c>
      <c r="D100" s="32" t="n">
        <v>1085394.28</v>
      </c>
      <c r="E100" s="32" t="n">
        <v>12645822.65</v>
      </c>
      <c r="F100" s="32" t="n">
        <v>4031455.12</v>
      </c>
      <c r="G100" s="32" t="n">
        <v>-186390.17</v>
      </c>
      <c r="H100" s="32" t="n">
        <v>13731216.93</v>
      </c>
      <c r="I100" s="32" t="n">
        <v>4217845.29</v>
      </c>
      <c r="J100" s="32" t="n">
        <v>30.72</v>
      </c>
    </row>
    <row r="101" customFormat="false" ht="15" hidden="true" customHeight="false" outlineLevel="0" collapsed="false">
      <c r="A101" s="0" t="n">
        <v>103</v>
      </c>
      <c r="B101" s="0" t="s">
        <v>83</v>
      </c>
      <c r="C101" s="0" t="n">
        <v>2015</v>
      </c>
      <c r="D101" s="32" t="n">
        <v>2865989.67</v>
      </c>
      <c r="E101" s="32" t="n">
        <v>15791752.65</v>
      </c>
      <c r="F101" s="32" t="n">
        <v>8535635.29</v>
      </c>
      <c r="G101" s="32" t="n">
        <v>3406763.96</v>
      </c>
      <c r="H101" s="32" t="n">
        <v>18657742.32</v>
      </c>
      <c r="I101" s="32" t="n">
        <v>5128871.33</v>
      </c>
      <c r="J101" s="32" t="n">
        <v>27.49</v>
      </c>
    </row>
    <row r="102" customFormat="false" ht="15" hidden="true" customHeight="false" outlineLevel="0" collapsed="false">
      <c r="A102" s="0" t="n">
        <v>280</v>
      </c>
      <c r="B102" s="0" t="s">
        <v>84</v>
      </c>
      <c r="C102" s="0" t="n">
        <v>2015</v>
      </c>
      <c r="D102" s="32" t="n">
        <v>320262.35</v>
      </c>
      <c r="E102" s="32" t="n">
        <v>8590410.41</v>
      </c>
      <c r="F102" s="32" t="n">
        <v>1967511.58</v>
      </c>
      <c r="G102" s="32" t="n">
        <v>-920028.93</v>
      </c>
      <c r="H102" s="32" t="n">
        <v>8910672.76</v>
      </c>
      <c r="I102" s="32" t="n">
        <v>2887540.51</v>
      </c>
      <c r="J102" s="32" t="n">
        <v>32.41</v>
      </c>
    </row>
    <row r="103" customFormat="false" ht="15" hidden="true" customHeight="false" outlineLevel="0" collapsed="false">
      <c r="A103" s="0" t="n">
        <v>104</v>
      </c>
      <c r="B103" s="0" t="s">
        <v>223</v>
      </c>
      <c r="C103" s="0" t="n">
        <v>2015</v>
      </c>
      <c r="D103" s="32" t="n">
        <v>614416.3</v>
      </c>
      <c r="E103" s="32" t="n">
        <v>11116639.4</v>
      </c>
      <c r="F103" s="32" t="n">
        <v>3549655.12</v>
      </c>
      <c r="G103" s="32" t="n">
        <v>-123708.19</v>
      </c>
      <c r="H103" s="32" t="n">
        <v>11731055.7</v>
      </c>
      <c r="I103" s="32" t="n">
        <v>3673363.31</v>
      </c>
      <c r="J103" s="32" t="n">
        <v>31.31</v>
      </c>
    </row>
    <row r="104" customFormat="false" ht="15" hidden="true" customHeight="false" outlineLevel="0" collapsed="false">
      <c r="A104" s="0" t="n">
        <v>105</v>
      </c>
      <c r="B104" s="0" t="s">
        <v>224</v>
      </c>
      <c r="C104" s="0" t="n">
        <v>2015</v>
      </c>
      <c r="D104" s="32" t="n">
        <v>894643.3</v>
      </c>
      <c r="E104" s="32" t="n">
        <v>8558430.86</v>
      </c>
      <c r="F104" s="32" t="n">
        <v>2251273.7</v>
      </c>
      <c r="G104" s="32" t="n">
        <v>-846516.89</v>
      </c>
      <c r="H104" s="32" t="n">
        <v>9453074.16</v>
      </c>
      <c r="I104" s="32" t="n">
        <v>3097790.59</v>
      </c>
      <c r="J104" s="32" t="n">
        <v>32.77</v>
      </c>
    </row>
    <row r="105" customFormat="false" ht="15" hidden="true" customHeight="false" outlineLevel="0" collapsed="false">
      <c r="A105" s="0" t="n">
        <v>106</v>
      </c>
      <c r="B105" s="0" t="s">
        <v>85</v>
      </c>
      <c r="C105" s="0" t="n">
        <v>2015</v>
      </c>
      <c r="D105" s="32" t="n">
        <v>120138.69</v>
      </c>
      <c r="E105" s="32" t="n">
        <v>9332003.4</v>
      </c>
      <c r="F105" s="32" t="n">
        <v>1704944.77</v>
      </c>
      <c r="G105" s="32" t="n">
        <v>-676072.67</v>
      </c>
      <c r="H105" s="32" t="n">
        <v>9452142.09</v>
      </c>
      <c r="I105" s="32" t="n">
        <v>2381017.44</v>
      </c>
      <c r="J105" s="32" t="n">
        <v>25.19</v>
      </c>
    </row>
    <row r="106" customFormat="false" ht="15" hidden="true" customHeight="false" outlineLevel="0" collapsed="false">
      <c r="A106" s="0" t="n">
        <v>107</v>
      </c>
      <c r="B106" s="0" t="s">
        <v>86</v>
      </c>
      <c r="C106" s="0" t="n">
        <v>2015</v>
      </c>
      <c r="D106" s="32" t="n">
        <v>9038776.72</v>
      </c>
      <c r="E106" s="32" t="n">
        <v>25900476.42</v>
      </c>
      <c r="F106" s="32" t="n">
        <v>13097455.62</v>
      </c>
      <c r="G106" s="32" t="n">
        <v>4042857.78</v>
      </c>
      <c r="H106" s="32" t="n">
        <v>34939253.14</v>
      </c>
      <c r="I106" s="32" t="n">
        <v>9054597.84</v>
      </c>
      <c r="J106" s="32" t="n">
        <v>25.92</v>
      </c>
    </row>
    <row r="107" customFormat="false" ht="15" hidden="true" customHeight="false" outlineLevel="0" collapsed="false">
      <c r="A107" s="0" t="n">
        <v>108</v>
      </c>
      <c r="B107" s="0" t="s">
        <v>87</v>
      </c>
      <c r="C107" s="0" t="n">
        <v>2015</v>
      </c>
      <c r="D107" s="32" t="n">
        <v>176925.22</v>
      </c>
      <c r="E107" s="32" t="n">
        <v>9152067.43</v>
      </c>
      <c r="F107" s="32" t="n">
        <v>2285623.52</v>
      </c>
      <c r="G107" s="32" t="n">
        <v>-573214.09</v>
      </c>
      <c r="H107" s="32" t="n">
        <v>9328992.65</v>
      </c>
      <c r="I107" s="32" t="n">
        <v>2858837.61</v>
      </c>
      <c r="J107" s="32" t="n">
        <v>30.64</v>
      </c>
    </row>
    <row r="108" customFormat="false" ht="15" hidden="true" customHeight="false" outlineLevel="0" collapsed="false">
      <c r="A108" s="0" t="n">
        <v>109</v>
      </c>
      <c r="B108" s="0" t="s">
        <v>88</v>
      </c>
      <c r="C108" s="0" t="n">
        <v>2015</v>
      </c>
      <c r="D108" s="32" t="n">
        <v>5302477.53</v>
      </c>
      <c r="E108" s="32" t="n">
        <v>13176295.89</v>
      </c>
      <c r="F108" s="32" t="n">
        <v>9647589.6</v>
      </c>
      <c r="G108" s="32" t="n">
        <v>3181038.39</v>
      </c>
      <c r="H108" s="32" t="n">
        <v>18478773.42</v>
      </c>
      <c r="I108" s="32" t="n">
        <v>6466551.21</v>
      </c>
      <c r="J108" s="32" t="n">
        <v>34.99</v>
      </c>
    </row>
    <row r="109" customFormat="false" ht="15" hidden="true" customHeight="false" outlineLevel="0" collapsed="false">
      <c r="A109" s="0" t="n">
        <v>295</v>
      </c>
      <c r="B109" s="0" t="s">
        <v>89</v>
      </c>
      <c r="C109" s="0" t="n">
        <v>2015</v>
      </c>
      <c r="D109" s="32" t="n">
        <v>1014672.31</v>
      </c>
      <c r="E109" s="32" t="n">
        <v>12742160.06</v>
      </c>
      <c r="F109" s="32" t="n">
        <v>6207632.43</v>
      </c>
      <c r="G109" s="32" t="n">
        <v>1329804.65</v>
      </c>
      <c r="H109" s="32" t="n">
        <v>13756832.37</v>
      </c>
      <c r="I109" s="32" t="n">
        <v>4877827.78</v>
      </c>
      <c r="J109" s="32" t="n">
        <v>35.46</v>
      </c>
    </row>
    <row r="110" customFormat="false" ht="15" hidden="true" customHeight="false" outlineLevel="0" collapsed="false">
      <c r="A110" s="0" t="n">
        <v>110</v>
      </c>
      <c r="B110" s="0" t="s">
        <v>90</v>
      </c>
      <c r="C110" s="0" t="n">
        <v>2015</v>
      </c>
      <c r="D110" s="32" t="n">
        <v>4379256.27</v>
      </c>
      <c r="E110" s="32" t="n">
        <v>20059436.54</v>
      </c>
      <c r="F110" s="32" t="n">
        <v>11760081.65</v>
      </c>
      <c r="G110" s="32" t="n">
        <v>3139292.5</v>
      </c>
      <c r="H110" s="32" t="n">
        <v>24438692.81</v>
      </c>
      <c r="I110" s="32" t="n">
        <v>8620789.15</v>
      </c>
      <c r="J110" s="32" t="n">
        <v>35.28</v>
      </c>
    </row>
    <row r="111" customFormat="false" ht="15" hidden="true" customHeight="false" outlineLevel="0" collapsed="false">
      <c r="A111" s="0" t="n">
        <v>111</v>
      </c>
      <c r="B111" s="0" t="s">
        <v>91</v>
      </c>
      <c r="C111" s="0" t="n">
        <v>2015</v>
      </c>
      <c r="D111" s="32" t="n">
        <v>8973496.53</v>
      </c>
      <c r="E111" s="32" t="n">
        <v>41919218.77</v>
      </c>
      <c r="F111" s="32" t="n">
        <v>21258199.46</v>
      </c>
      <c r="G111" s="32" t="n">
        <v>8521756.76</v>
      </c>
      <c r="H111" s="32" t="n">
        <v>50892715.3</v>
      </c>
      <c r="I111" s="32" t="n">
        <v>12736442.7</v>
      </c>
      <c r="J111" s="32" t="n">
        <v>25.03</v>
      </c>
    </row>
    <row r="112" customFormat="false" ht="15" hidden="true" customHeight="false" outlineLevel="0" collapsed="false">
      <c r="A112" s="0" t="n">
        <v>112</v>
      </c>
      <c r="B112" s="0" t="s">
        <v>92</v>
      </c>
      <c r="C112" s="0" t="n">
        <v>2015</v>
      </c>
      <c r="D112" s="32" t="n">
        <v>6481447.28</v>
      </c>
      <c r="E112" s="32" t="n">
        <v>38322381.74</v>
      </c>
      <c r="F112" s="32" t="n">
        <v>15727790.95</v>
      </c>
      <c r="G112" s="32" t="n">
        <v>4374789.41</v>
      </c>
      <c r="H112" s="32" t="n">
        <v>44803829.02</v>
      </c>
      <c r="I112" s="32" t="n">
        <v>11353001.54</v>
      </c>
      <c r="J112" s="32" t="n">
        <v>25.34</v>
      </c>
    </row>
    <row r="113" customFormat="false" ht="15" hidden="true" customHeight="false" outlineLevel="0" collapsed="false">
      <c r="A113" s="0" t="n">
        <v>496</v>
      </c>
      <c r="B113" s="0" t="s">
        <v>225</v>
      </c>
      <c r="C113" s="0" t="n">
        <v>2015</v>
      </c>
      <c r="D113" s="32" t="n">
        <v>222095.46</v>
      </c>
      <c r="E113" s="32" t="n">
        <v>9168219.52</v>
      </c>
      <c r="F113" s="32" t="n">
        <v>2628937.85</v>
      </c>
      <c r="G113" s="32" t="n">
        <v>-712559.55</v>
      </c>
      <c r="H113" s="32" t="n">
        <v>9390314.98</v>
      </c>
      <c r="I113" s="32" t="n">
        <v>3341497.4</v>
      </c>
      <c r="J113" s="32" t="n">
        <v>35.58</v>
      </c>
    </row>
    <row r="114" customFormat="false" ht="15" hidden="true" customHeight="false" outlineLevel="0" collapsed="false">
      <c r="A114" s="0" t="n">
        <v>113</v>
      </c>
      <c r="B114" s="0" t="s">
        <v>93</v>
      </c>
      <c r="C114" s="0" t="n">
        <v>2015</v>
      </c>
      <c r="D114" s="32" t="n">
        <v>7142026.59</v>
      </c>
      <c r="E114" s="32" t="n">
        <v>27326746.33</v>
      </c>
      <c r="F114" s="32" t="n">
        <v>9038924.08</v>
      </c>
      <c r="G114" s="32" t="n">
        <v>23548.63</v>
      </c>
      <c r="H114" s="32" t="n">
        <v>34468772.92</v>
      </c>
      <c r="I114" s="32" t="n">
        <v>9015375.45</v>
      </c>
      <c r="J114" s="32" t="n">
        <v>26.16</v>
      </c>
    </row>
    <row r="115" customFormat="false" ht="15" hidden="true" customHeight="false" outlineLevel="0" collapsed="false">
      <c r="A115" s="0" t="n">
        <v>115</v>
      </c>
      <c r="B115" s="0" t="s">
        <v>94</v>
      </c>
      <c r="C115" s="0" t="n">
        <v>2015</v>
      </c>
      <c r="D115" s="32" t="n">
        <v>532646.12</v>
      </c>
      <c r="E115" s="32" t="n">
        <v>9114426.99</v>
      </c>
      <c r="F115" s="32" t="n">
        <v>2288343.13</v>
      </c>
      <c r="G115" s="32" t="n">
        <v>-865400.03</v>
      </c>
      <c r="H115" s="32" t="n">
        <v>9647073.11</v>
      </c>
      <c r="I115" s="32" t="n">
        <v>3153743.16</v>
      </c>
      <c r="J115" s="32" t="n">
        <v>32.69</v>
      </c>
    </row>
    <row r="116" customFormat="false" ht="15" hidden="true" customHeight="false" outlineLevel="0" collapsed="false">
      <c r="A116" s="0" t="n">
        <v>116</v>
      </c>
      <c r="B116" s="0" t="s">
        <v>95</v>
      </c>
      <c r="C116" s="0" t="n">
        <v>2015</v>
      </c>
      <c r="D116" s="32" t="n">
        <v>7667039.04</v>
      </c>
      <c r="E116" s="32" t="n">
        <v>47776430.62</v>
      </c>
      <c r="F116" s="32" t="n">
        <v>23909946.34</v>
      </c>
      <c r="G116" s="32" t="n">
        <v>7078651.1</v>
      </c>
      <c r="H116" s="32" t="n">
        <v>55443469.66</v>
      </c>
      <c r="I116" s="32" t="n">
        <v>16831295.24</v>
      </c>
      <c r="J116" s="32" t="n">
        <v>30.36</v>
      </c>
    </row>
    <row r="117" customFormat="false" ht="15" hidden="true" customHeight="false" outlineLevel="0" collapsed="false">
      <c r="A117" s="0" t="n">
        <v>118</v>
      </c>
      <c r="B117" s="0" t="s">
        <v>96</v>
      </c>
      <c r="C117" s="0" t="n">
        <v>2015</v>
      </c>
      <c r="D117" s="32" t="n">
        <v>437153.72</v>
      </c>
      <c r="E117" s="32" t="n">
        <v>9515575.64</v>
      </c>
      <c r="F117" s="32" t="n">
        <v>2713028.19</v>
      </c>
      <c r="G117" s="32" t="n">
        <v>169179.34</v>
      </c>
      <c r="H117" s="32" t="n">
        <v>9952729.36</v>
      </c>
      <c r="I117" s="32" t="n">
        <v>2543848.85</v>
      </c>
      <c r="J117" s="32" t="n">
        <v>25.56</v>
      </c>
    </row>
    <row r="118" customFormat="false" ht="15" hidden="true" customHeight="false" outlineLevel="0" collapsed="false">
      <c r="A118" s="0" t="n">
        <v>119</v>
      </c>
      <c r="B118" s="0" t="s">
        <v>97</v>
      </c>
      <c r="C118" s="0" t="n">
        <v>2015</v>
      </c>
      <c r="D118" s="32" t="n">
        <v>972875.4</v>
      </c>
      <c r="E118" s="32" t="n">
        <v>9224342.55</v>
      </c>
      <c r="F118" s="32" t="n">
        <v>2397217.59</v>
      </c>
      <c r="G118" s="32" t="n">
        <v>-333498.11</v>
      </c>
      <c r="H118" s="32" t="n">
        <v>10197217.95</v>
      </c>
      <c r="I118" s="32" t="n">
        <v>2730715.7</v>
      </c>
      <c r="J118" s="32" t="n">
        <v>26.78</v>
      </c>
    </row>
    <row r="119" customFormat="false" ht="15" hidden="true" customHeight="false" outlineLevel="0" collapsed="false">
      <c r="A119" s="0" t="n">
        <v>120</v>
      </c>
      <c r="B119" s="0" t="s">
        <v>98</v>
      </c>
      <c r="C119" s="0" t="n">
        <v>2015</v>
      </c>
      <c r="D119" s="32" t="n">
        <v>987795.09</v>
      </c>
      <c r="E119" s="32" t="n">
        <v>12079460.16</v>
      </c>
      <c r="F119" s="32" t="n">
        <v>4445017.93</v>
      </c>
      <c r="G119" s="32" t="n">
        <v>-208507.19</v>
      </c>
      <c r="H119" s="32" t="n">
        <v>13067255.25</v>
      </c>
      <c r="I119" s="32" t="n">
        <v>4653525.12</v>
      </c>
      <c r="J119" s="32" t="n">
        <v>35.61</v>
      </c>
    </row>
    <row r="120" customFormat="false" ht="15" hidden="true" customHeight="false" outlineLevel="0" collapsed="false">
      <c r="A120" s="0" t="n">
        <v>121</v>
      </c>
      <c r="B120" s="0" t="s">
        <v>99</v>
      </c>
      <c r="C120" s="0" t="n">
        <v>2015</v>
      </c>
      <c r="D120" s="32" t="n">
        <v>2233285.93</v>
      </c>
      <c r="E120" s="32" t="n">
        <v>21199291.4</v>
      </c>
      <c r="F120" s="32" t="n">
        <v>9452051.04</v>
      </c>
      <c r="G120" s="32" t="n">
        <v>2143459.65</v>
      </c>
      <c r="H120" s="32" t="n">
        <v>23432577.33</v>
      </c>
      <c r="I120" s="32" t="n">
        <v>7308591.39</v>
      </c>
      <c r="J120" s="32" t="n">
        <v>31.19</v>
      </c>
    </row>
    <row r="121" customFormat="false" ht="15" hidden="true" customHeight="false" outlineLevel="0" collapsed="false">
      <c r="A121" s="0" t="n">
        <v>122</v>
      </c>
      <c r="B121" s="0" t="s">
        <v>226</v>
      </c>
      <c r="C121" s="0" t="n">
        <v>2015</v>
      </c>
      <c r="D121" s="32" t="n">
        <v>1742271.13</v>
      </c>
      <c r="E121" s="32" t="n">
        <v>12046949.31</v>
      </c>
      <c r="F121" s="32" t="n">
        <v>4462885.9</v>
      </c>
      <c r="G121" s="32" t="n">
        <v>-275644.1</v>
      </c>
      <c r="H121" s="32" t="n">
        <v>13789220.44</v>
      </c>
      <c r="I121" s="32" t="n">
        <v>4738530</v>
      </c>
      <c r="J121" s="32" t="n">
        <v>34.36</v>
      </c>
    </row>
    <row r="122" customFormat="false" ht="15" hidden="true" customHeight="false" outlineLevel="0" collapsed="false">
      <c r="A122" s="0" t="n">
        <v>123</v>
      </c>
      <c r="B122" s="0" t="s">
        <v>100</v>
      </c>
      <c r="C122" s="0" t="n">
        <v>2015</v>
      </c>
      <c r="D122" s="32" t="n">
        <v>3680228.67</v>
      </c>
      <c r="E122" s="32" t="n">
        <v>24115040.66</v>
      </c>
      <c r="F122" s="32" t="n">
        <v>11032840.11</v>
      </c>
      <c r="G122" s="32" t="n">
        <v>3556813.55</v>
      </c>
      <c r="H122" s="32" t="n">
        <v>27795269.33</v>
      </c>
      <c r="I122" s="32" t="n">
        <v>7476026.56</v>
      </c>
      <c r="J122" s="32" t="n">
        <v>26.9</v>
      </c>
    </row>
    <row r="123" customFormat="false" ht="15" hidden="true" customHeight="false" outlineLevel="0" collapsed="false">
      <c r="A123" s="0" t="n">
        <v>124</v>
      </c>
      <c r="B123" s="0" t="s">
        <v>101</v>
      </c>
      <c r="C123" s="0" t="n">
        <v>2015</v>
      </c>
      <c r="D123" s="32" t="n">
        <v>3245783.29</v>
      </c>
      <c r="E123" s="32" t="n">
        <v>14700513.14</v>
      </c>
      <c r="F123" s="32" t="n">
        <v>6076020.68</v>
      </c>
      <c r="G123" s="32" t="n">
        <v>1441105.71</v>
      </c>
      <c r="H123" s="32" t="n">
        <v>17946296.43</v>
      </c>
      <c r="I123" s="32" t="n">
        <v>4634914.97</v>
      </c>
      <c r="J123" s="32" t="n">
        <v>25.83</v>
      </c>
    </row>
    <row r="124" customFormat="false" ht="15" hidden="true" customHeight="false" outlineLevel="0" collapsed="false">
      <c r="A124" s="0" t="n">
        <v>125</v>
      </c>
      <c r="B124" s="0" t="s">
        <v>102</v>
      </c>
      <c r="C124" s="0" t="n">
        <v>2015</v>
      </c>
      <c r="D124" s="32" t="n">
        <v>1929064.68</v>
      </c>
      <c r="E124" s="32" t="n">
        <v>10253240.13</v>
      </c>
      <c r="F124" s="32" t="n">
        <v>3759903.95</v>
      </c>
      <c r="G124" s="32" t="n">
        <v>-64312.2</v>
      </c>
      <c r="H124" s="32" t="n">
        <v>12182304.81</v>
      </c>
      <c r="I124" s="32" t="n">
        <v>3824216.15</v>
      </c>
      <c r="J124" s="32" t="n">
        <v>31.39</v>
      </c>
    </row>
    <row r="125" customFormat="false" ht="15" hidden="true" customHeight="false" outlineLevel="0" collapsed="false">
      <c r="A125" s="0" t="n">
        <v>126</v>
      </c>
      <c r="B125" s="0" t="s">
        <v>103</v>
      </c>
      <c r="C125" s="0" t="n">
        <v>2015</v>
      </c>
      <c r="D125" s="32" t="n">
        <v>34563831.68</v>
      </c>
      <c r="E125" s="32" t="n">
        <v>115773811.86</v>
      </c>
      <c r="F125" s="32" t="n">
        <v>60441197.97</v>
      </c>
      <c r="G125" s="32" t="n">
        <v>21654476.01</v>
      </c>
      <c r="H125" s="32" t="n">
        <v>150337643.54</v>
      </c>
      <c r="I125" s="32" t="n">
        <v>38786721.96</v>
      </c>
      <c r="J125" s="32" t="n">
        <v>25.8</v>
      </c>
    </row>
    <row r="126" customFormat="false" ht="15" hidden="true" customHeight="false" outlineLevel="0" collapsed="false">
      <c r="A126" s="0" t="n">
        <v>135</v>
      </c>
      <c r="B126" s="0" t="s">
        <v>227</v>
      </c>
      <c r="C126" s="0" t="n">
        <v>2015</v>
      </c>
      <c r="D126" s="32" t="n">
        <v>420742.37</v>
      </c>
      <c r="E126" s="32" t="n">
        <v>13686951.5</v>
      </c>
      <c r="F126" s="32" t="n">
        <v>1440739.48</v>
      </c>
      <c r="G126" s="32" t="n">
        <v>-2035411.08</v>
      </c>
      <c r="H126" s="32" t="n">
        <v>14107693.87</v>
      </c>
      <c r="I126" s="32" t="n">
        <v>3476150.56</v>
      </c>
      <c r="J126" s="32" t="n">
        <v>24.64</v>
      </c>
    </row>
    <row r="127" customFormat="false" ht="15" hidden="true" customHeight="false" outlineLevel="0" collapsed="false">
      <c r="A127" s="0" t="n">
        <v>136</v>
      </c>
      <c r="B127" s="0" t="s">
        <v>104</v>
      </c>
      <c r="C127" s="0" t="n">
        <v>2015</v>
      </c>
      <c r="D127" s="32" t="n">
        <v>1750992.99</v>
      </c>
      <c r="E127" s="32" t="n">
        <v>13735217.78</v>
      </c>
      <c r="F127" s="32" t="n">
        <v>4789633.83</v>
      </c>
      <c r="G127" s="32" t="n">
        <v>513987.62</v>
      </c>
      <c r="H127" s="32" t="n">
        <v>15486210.77</v>
      </c>
      <c r="I127" s="32" t="n">
        <v>4275646.21</v>
      </c>
      <c r="J127" s="32" t="n">
        <v>27.61</v>
      </c>
    </row>
    <row r="128" customFormat="false" ht="15" hidden="true" customHeight="false" outlineLevel="0" collapsed="false">
      <c r="A128" s="0" t="n">
        <v>137</v>
      </c>
      <c r="B128" s="0" t="s">
        <v>105</v>
      </c>
      <c r="C128" s="0" t="n">
        <v>2015</v>
      </c>
      <c r="D128" s="32" t="n">
        <v>7597972.98</v>
      </c>
      <c r="E128" s="32" t="n">
        <v>34294450.65</v>
      </c>
      <c r="F128" s="32" t="n">
        <v>20460179.43</v>
      </c>
      <c r="G128" s="32" t="n">
        <v>9476886.72</v>
      </c>
      <c r="H128" s="32" t="n">
        <v>41892423.63</v>
      </c>
      <c r="I128" s="32" t="n">
        <v>10983292.71</v>
      </c>
      <c r="J128" s="32" t="n">
        <v>26.22</v>
      </c>
    </row>
    <row r="129" customFormat="false" ht="15" hidden="true" customHeight="false" outlineLevel="0" collapsed="false">
      <c r="A129" s="0" t="n">
        <v>139</v>
      </c>
      <c r="B129" s="0" t="s">
        <v>106</v>
      </c>
      <c r="C129" s="0" t="n">
        <v>2015</v>
      </c>
      <c r="D129" s="32" t="n">
        <v>56257777.89</v>
      </c>
      <c r="E129" s="32" t="n">
        <v>139395952.91</v>
      </c>
      <c r="F129" s="32" t="n">
        <v>61213556.27</v>
      </c>
      <c r="G129" s="32" t="n">
        <v>10103446.84</v>
      </c>
      <c r="H129" s="32" t="n">
        <v>195653730.8</v>
      </c>
      <c r="I129" s="32" t="n">
        <v>51110109.43</v>
      </c>
      <c r="J129" s="32" t="n">
        <v>26.12</v>
      </c>
    </row>
    <row r="130" customFormat="false" ht="15" hidden="true" customHeight="false" outlineLevel="0" collapsed="false">
      <c r="A130" s="0" t="n">
        <v>141</v>
      </c>
      <c r="B130" s="0" t="s">
        <v>228</v>
      </c>
      <c r="C130" s="0" t="n">
        <v>2015</v>
      </c>
      <c r="D130" s="32" t="n">
        <v>491321.51</v>
      </c>
      <c r="E130" s="32" t="n">
        <v>8922710.57</v>
      </c>
      <c r="F130" s="32" t="n">
        <v>2278603.91</v>
      </c>
      <c r="G130" s="32" t="n">
        <v>-647459.11</v>
      </c>
      <c r="H130" s="32" t="n">
        <v>9414032.08</v>
      </c>
      <c r="I130" s="32" t="n">
        <v>2926063.02</v>
      </c>
      <c r="J130" s="32" t="n">
        <v>31.08</v>
      </c>
    </row>
    <row r="131" customFormat="false" ht="15" hidden="true" customHeight="false" outlineLevel="0" collapsed="false">
      <c r="A131" s="0" t="n">
        <v>285</v>
      </c>
      <c r="B131" s="0" t="s">
        <v>107</v>
      </c>
      <c r="C131" s="0" t="n">
        <v>2015</v>
      </c>
      <c r="D131" s="32" t="n">
        <v>312016</v>
      </c>
      <c r="E131" s="32" t="n">
        <v>8254066.53</v>
      </c>
      <c r="F131" s="32" t="n">
        <v>1800713.2</v>
      </c>
      <c r="G131" s="32" t="n">
        <v>-668197.64</v>
      </c>
      <c r="H131" s="32" t="n">
        <v>8566082.53</v>
      </c>
      <c r="I131" s="32" t="n">
        <v>2468910.84</v>
      </c>
      <c r="J131" s="32" t="n">
        <v>28.82</v>
      </c>
    </row>
    <row r="132" customFormat="false" ht="15" hidden="true" customHeight="false" outlineLevel="0" collapsed="false">
      <c r="A132" s="0" t="n">
        <v>142</v>
      </c>
      <c r="B132" s="0" t="s">
        <v>108</v>
      </c>
      <c r="C132" s="0" t="n">
        <v>2015</v>
      </c>
      <c r="D132" s="32" t="n">
        <v>1279747.44</v>
      </c>
      <c r="E132" s="32" t="n">
        <v>13758247.66</v>
      </c>
      <c r="F132" s="32" t="n">
        <v>5239277.43</v>
      </c>
      <c r="G132" s="32" t="n">
        <v>968301.17</v>
      </c>
      <c r="H132" s="32" t="n">
        <v>15037995.1</v>
      </c>
      <c r="I132" s="32" t="n">
        <v>4270976.26</v>
      </c>
      <c r="J132" s="32" t="n">
        <v>28.4</v>
      </c>
    </row>
    <row r="133" customFormat="false" ht="15" hidden="true" customHeight="false" outlineLevel="0" collapsed="false">
      <c r="A133" s="0" t="n">
        <v>143</v>
      </c>
      <c r="B133" s="0" t="s">
        <v>109</v>
      </c>
      <c r="C133" s="0" t="n">
        <v>2015</v>
      </c>
      <c r="D133" s="32" t="n">
        <v>4881197.57</v>
      </c>
      <c r="E133" s="32" t="n">
        <v>26013613.44</v>
      </c>
      <c r="F133" s="32" t="n">
        <v>13582249.31</v>
      </c>
      <c r="G133" s="32" t="n">
        <v>812815.4</v>
      </c>
      <c r="H133" s="32" t="n">
        <v>30894811.01</v>
      </c>
      <c r="I133" s="32" t="n">
        <v>12769433.91</v>
      </c>
      <c r="J133" s="32" t="n">
        <v>41.33</v>
      </c>
    </row>
    <row r="134" customFormat="false" ht="15" hidden="true" customHeight="false" outlineLevel="0" collapsed="false">
      <c r="A134" s="0" t="n">
        <v>514</v>
      </c>
      <c r="B134" s="0" t="s">
        <v>110</v>
      </c>
      <c r="C134" s="0" t="n">
        <v>2015</v>
      </c>
      <c r="D134" s="32" t="n">
        <v>701766.6</v>
      </c>
      <c r="E134" s="32" t="n">
        <v>8933596.97</v>
      </c>
      <c r="F134" s="32" t="n">
        <v>2132559.95</v>
      </c>
      <c r="G134" s="32" t="n">
        <v>-942457.98</v>
      </c>
      <c r="H134" s="32" t="n">
        <v>9635363.57</v>
      </c>
      <c r="I134" s="32" t="n">
        <v>3075017.93</v>
      </c>
      <c r="J134" s="32" t="n">
        <v>31.91</v>
      </c>
    </row>
    <row r="135" customFormat="false" ht="15" hidden="true" customHeight="false" outlineLevel="0" collapsed="false">
      <c r="A135" s="0" t="n">
        <v>144</v>
      </c>
      <c r="B135" s="0" t="s">
        <v>111</v>
      </c>
      <c r="C135" s="0" t="n">
        <v>2015</v>
      </c>
      <c r="D135" s="32" t="n">
        <v>658253.66</v>
      </c>
      <c r="E135" s="32" t="n">
        <v>12141446.05</v>
      </c>
      <c r="F135" s="32" t="n">
        <v>5258954.81</v>
      </c>
      <c r="G135" s="32" t="n">
        <v>1849336.09</v>
      </c>
      <c r="H135" s="32" t="n">
        <v>12799699.71</v>
      </c>
      <c r="I135" s="32" t="n">
        <v>3409618.72</v>
      </c>
      <c r="J135" s="32" t="n">
        <v>26.64</v>
      </c>
    </row>
    <row r="136" customFormat="false" ht="15" hidden="true" customHeight="false" outlineLevel="0" collapsed="false">
      <c r="A136" s="0" t="n">
        <v>145</v>
      </c>
      <c r="B136" s="0" t="s">
        <v>229</v>
      </c>
      <c r="C136" s="0" t="n">
        <v>2015</v>
      </c>
      <c r="D136" s="32" t="n">
        <v>41776140</v>
      </c>
      <c r="E136" s="32" t="n">
        <v>119575496.3</v>
      </c>
      <c r="F136" s="32" t="n">
        <v>91372045.94</v>
      </c>
      <c r="G136" s="32" t="n">
        <v>52005223.39</v>
      </c>
      <c r="H136" s="32" t="n">
        <v>161351636.3</v>
      </c>
      <c r="I136" s="32" t="n">
        <v>39366822.55</v>
      </c>
      <c r="J136" s="32" t="n">
        <v>24.4</v>
      </c>
    </row>
    <row r="137" customFormat="false" ht="15" hidden="true" customHeight="false" outlineLevel="0" collapsed="false">
      <c r="A137" s="0" t="n">
        <v>146</v>
      </c>
      <c r="B137" s="0" t="s">
        <v>230</v>
      </c>
      <c r="C137" s="0" t="n">
        <v>2015</v>
      </c>
      <c r="D137" s="32" t="n">
        <v>530086.61</v>
      </c>
      <c r="E137" s="32" t="n">
        <v>9229439.94</v>
      </c>
      <c r="F137" s="32" t="n">
        <v>1908149.27</v>
      </c>
      <c r="G137" s="32" t="n">
        <v>-800107.83</v>
      </c>
      <c r="H137" s="32" t="n">
        <v>9759526.55</v>
      </c>
      <c r="I137" s="32" t="n">
        <v>2708257.1</v>
      </c>
      <c r="J137" s="32" t="n">
        <v>27.75</v>
      </c>
    </row>
    <row r="138" customFormat="false" ht="15" hidden="true" customHeight="false" outlineLevel="0" collapsed="false">
      <c r="A138" s="0" t="n">
        <v>147</v>
      </c>
      <c r="B138" s="0" t="s">
        <v>231</v>
      </c>
      <c r="C138" s="0" t="n">
        <v>2015</v>
      </c>
      <c r="D138" s="32" t="n">
        <v>214067.21</v>
      </c>
      <c r="E138" s="32" t="n">
        <v>10900486.94</v>
      </c>
      <c r="F138" s="32" t="n">
        <v>4503126.14</v>
      </c>
      <c r="G138" s="32" t="n">
        <v>1372502.2</v>
      </c>
      <c r="H138" s="32" t="n">
        <v>11114554.15</v>
      </c>
      <c r="I138" s="32" t="n">
        <v>3130623.94</v>
      </c>
      <c r="J138" s="32" t="n">
        <v>28.17</v>
      </c>
    </row>
    <row r="139" customFormat="false" ht="15" hidden="true" customHeight="false" outlineLevel="0" collapsed="false">
      <c r="A139" s="0" t="n">
        <v>148</v>
      </c>
      <c r="B139" s="0" t="s">
        <v>232</v>
      </c>
      <c r="C139" s="0" t="n">
        <v>2015</v>
      </c>
      <c r="D139" s="32" t="n">
        <v>1705266.27</v>
      </c>
      <c r="E139" s="32" t="n">
        <v>13374140.22</v>
      </c>
      <c r="F139" s="32" t="n">
        <v>6075986.6</v>
      </c>
      <c r="G139" s="32" t="n">
        <v>1450201.2</v>
      </c>
      <c r="H139" s="32" t="n">
        <v>15079406.49</v>
      </c>
      <c r="I139" s="32" t="n">
        <v>4625785.4</v>
      </c>
      <c r="J139" s="32" t="n">
        <v>30.68</v>
      </c>
    </row>
    <row r="140" customFormat="false" ht="15" hidden="true" customHeight="false" outlineLevel="0" collapsed="false">
      <c r="A140" s="0" t="n">
        <v>149</v>
      </c>
      <c r="B140" s="0" t="s">
        <v>112</v>
      </c>
      <c r="C140" s="0" t="n">
        <v>2015</v>
      </c>
      <c r="D140" s="32" t="n">
        <v>311356.57</v>
      </c>
      <c r="E140" s="32" t="n">
        <v>9774756.05</v>
      </c>
      <c r="F140" s="32" t="n">
        <v>1370821.14</v>
      </c>
      <c r="G140" s="32" t="n">
        <v>-957817.85</v>
      </c>
      <c r="H140" s="32" t="n">
        <v>10086112.62</v>
      </c>
      <c r="I140" s="32" t="n">
        <v>2328638.99</v>
      </c>
      <c r="J140" s="32" t="n">
        <v>23.09</v>
      </c>
    </row>
    <row r="141" customFormat="false" ht="15" hidden="true" customHeight="false" outlineLevel="0" collapsed="false">
      <c r="A141" s="0" t="n">
        <v>150</v>
      </c>
      <c r="B141" s="0" t="s">
        <v>113</v>
      </c>
      <c r="C141" s="0" t="n">
        <v>2015</v>
      </c>
      <c r="D141" s="32" t="n">
        <v>690785.48</v>
      </c>
      <c r="E141" s="32" t="n">
        <v>10565896.73</v>
      </c>
      <c r="F141" s="32" t="n">
        <v>2888175.92</v>
      </c>
      <c r="G141" s="32" t="n">
        <v>-335780.7</v>
      </c>
      <c r="H141" s="32" t="n">
        <v>11256682.21</v>
      </c>
      <c r="I141" s="32" t="n">
        <v>3223956.62</v>
      </c>
      <c r="J141" s="32" t="n">
        <v>28.64</v>
      </c>
    </row>
    <row r="142" customFormat="false" ht="15" hidden="true" customHeight="false" outlineLevel="0" collapsed="false">
      <c r="A142" s="0" t="n">
        <v>251</v>
      </c>
      <c r="B142" s="0" t="s">
        <v>114</v>
      </c>
      <c r="C142" s="0" t="n">
        <v>2015</v>
      </c>
      <c r="D142" s="32" t="n">
        <v>1387182.93</v>
      </c>
      <c r="E142" s="32" t="n">
        <v>16335789.46</v>
      </c>
      <c r="F142" s="32" t="n">
        <v>8857611.1</v>
      </c>
      <c r="G142" s="32" t="n">
        <v>3087133.44</v>
      </c>
      <c r="H142" s="32" t="n">
        <v>17722972.39</v>
      </c>
      <c r="I142" s="32" t="n">
        <v>5770477.66</v>
      </c>
      <c r="J142" s="32" t="n">
        <v>32.56</v>
      </c>
    </row>
    <row r="143" customFormat="false" ht="15" hidden="true" customHeight="false" outlineLevel="0" collapsed="false">
      <c r="A143" s="0" t="n">
        <v>151</v>
      </c>
      <c r="B143" s="0" t="s">
        <v>233</v>
      </c>
      <c r="C143" s="0" t="n">
        <v>2015</v>
      </c>
      <c r="D143" s="32" t="n">
        <v>1118736.45</v>
      </c>
      <c r="E143" s="32" t="n">
        <v>9212486.38</v>
      </c>
      <c r="F143" s="32" t="n">
        <v>2286466.86</v>
      </c>
      <c r="G143" s="32" t="n">
        <v>-566663.21</v>
      </c>
      <c r="H143" s="32" t="n">
        <v>10331222.83</v>
      </c>
      <c r="I143" s="32" t="n">
        <v>2853130.07</v>
      </c>
      <c r="J143" s="32" t="n">
        <v>27.62</v>
      </c>
    </row>
    <row r="144" customFormat="false" ht="15" hidden="true" customHeight="false" outlineLevel="0" collapsed="false">
      <c r="A144" s="0" t="n">
        <v>152</v>
      </c>
      <c r="B144" s="0" t="s">
        <v>115</v>
      </c>
      <c r="C144" s="0" t="n">
        <v>2015</v>
      </c>
      <c r="D144" s="32" t="n">
        <v>10281561.82</v>
      </c>
      <c r="E144" s="32" t="n">
        <v>52543052.19</v>
      </c>
      <c r="F144" s="32" t="n">
        <v>24125032.01</v>
      </c>
      <c r="G144" s="32" t="n">
        <v>5723400.93</v>
      </c>
      <c r="H144" s="32" t="n">
        <v>62824614.01</v>
      </c>
      <c r="I144" s="32" t="n">
        <v>18401631.08</v>
      </c>
      <c r="J144" s="32" t="n">
        <v>29.29</v>
      </c>
    </row>
    <row r="145" customFormat="false" ht="15" hidden="true" customHeight="false" outlineLevel="0" collapsed="false">
      <c r="A145" s="0" t="n">
        <v>153</v>
      </c>
      <c r="B145" s="0" t="s">
        <v>116</v>
      </c>
      <c r="C145" s="0" t="n">
        <v>2015</v>
      </c>
      <c r="D145" s="32" t="n">
        <v>28210552.72</v>
      </c>
      <c r="E145" s="32" t="n">
        <v>81495100.46</v>
      </c>
      <c r="F145" s="32" t="n">
        <v>41653217.72</v>
      </c>
      <c r="G145" s="32" t="n">
        <v>8881037.75</v>
      </c>
      <c r="H145" s="32" t="n">
        <v>109705653.18</v>
      </c>
      <c r="I145" s="32" t="n">
        <v>32772179.97</v>
      </c>
      <c r="J145" s="32" t="n">
        <v>29.87</v>
      </c>
    </row>
    <row r="146" customFormat="false" ht="15" hidden="true" customHeight="false" outlineLevel="0" collapsed="false">
      <c r="A146" s="0" t="n">
        <v>156</v>
      </c>
      <c r="B146" s="0" t="s">
        <v>234</v>
      </c>
      <c r="C146" s="0" t="n">
        <v>2015</v>
      </c>
      <c r="D146" s="32" t="n">
        <v>296791.67</v>
      </c>
      <c r="E146" s="32" t="n">
        <v>9128588.02</v>
      </c>
      <c r="F146" s="32" t="n">
        <v>1187710.38</v>
      </c>
      <c r="G146" s="32" t="n">
        <v>-1457556.18</v>
      </c>
      <c r="H146" s="32" t="n">
        <v>9425379.69</v>
      </c>
      <c r="I146" s="32" t="n">
        <v>2645266.56</v>
      </c>
      <c r="J146" s="32" t="n">
        <v>28.07</v>
      </c>
    </row>
    <row r="147" customFormat="false" ht="15" hidden="true" customHeight="false" outlineLevel="0" collapsed="false">
      <c r="A147" s="0" t="n">
        <v>157</v>
      </c>
      <c r="B147" s="0" t="s">
        <v>235</v>
      </c>
      <c r="C147" s="0" t="n">
        <v>2015</v>
      </c>
      <c r="D147" s="32" t="n">
        <v>568447.26</v>
      </c>
      <c r="E147" s="32" t="n">
        <v>9587477.05</v>
      </c>
      <c r="F147" s="32" t="n">
        <v>4356318.49</v>
      </c>
      <c r="G147" s="32" t="n">
        <v>1517683.12</v>
      </c>
      <c r="H147" s="32" t="n">
        <v>10155924.31</v>
      </c>
      <c r="I147" s="32" t="n">
        <v>2838635.37</v>
      </c>
      <c r="J147" s="32" t="n">
        <v>27.95</v>
      </c>
    </row>
    <row r="148" customFormat="false" ht="15" hidden="true" customHeight="false" outlineLevel="0" collapsed="false">
      <c r="A148" s="0" t="n">
        <v>250</v>
      </c>
      <c r="B148" s="0" t="s">
        <v>117</v>
      </c>
      <c r="C148" s="0" t="n">
        <v>2015</v>
      </c>
      <c r="D148" s="32" t="n">
        <v>2659986.94</v>
      </c>
      <c r="E148" s="32" t="n">
        <v>15677812.88</v>
      </c>
      <c r="F148" s="32" t="n">
        <v>6317651.67</v>
      </c>
      <c r="G148" s="32" t="n">
        <v>686275.39</v>
      </c>
      <c r="H148" s="32" t="n">
        <v>18337799.82</v>
      </c>
      <c r="I148" s="32" t="n">
        <v>5631376.28</v>
      </c>
      <c r="J148" s="32" t="n">
        <v>30.71</v>
      </c>
    </row>
    <row r="149" customFormat="false" ht="15" hidden="true" customHeight="false" outlineLevel="0" collapsed="false">
      <c r="A149" s="0" t="n">
        <v>158</v>
      </c>
      <c r="B149" s="0" t="s">
        <v>236</v>
      </c>
      <c r="C149" s="0" t="n">
        <v>2015</v>
      </c>
      <c r="D149" s="32" t="n">
        <v>4661955.69</v>
      </c>
      <c r="E149" s="32" t="n">
        <v>34921933.09</v>
      </c>
      <c r="F149" s="32" t="n">
        <v>15348566.32</v>
      </c>
      <c r="G149" s="32" t="n">
        <v>1491723.88</v>
      </c>
      <c r="H149" s="32" t="n">
        <v>39583888.78</v>
      </c>
      <c r="I149" s="32" t="n">
        <v>13856842.44</v>
      </c>
      <c r="J149" s="32" t="n">
        <v>35.01</v>
      </c>
    </row>
    <row r="150" customFormat="false" ht="15" hidden="true" customHeight="false" outlineLevel="0" collapsed="false">
      <c r="A150" s="0" t="n">
        <v>286</v>
      </c>
      <c r="B150" s="0" t="s">
        <v>118</v>
      </c>
      <c r="C150" s="0" t="n">
        <v>2015</v>
      </c>
      <c r="D150" s="32" t="n">
        <v>257984.13</v>
      </c>
      <c r="E150" s="32" t="n">
        <v>9348134.36</v>
      </c>
      <c r="F150" s="32" t="n">
        <v>3556064.93</v>
      </c>
      <c r="G150" s="32" t="n">
        <v>315139.47</v>
      </c>
      <c r="H150" s="32" t="n">
        <v>9606118.49</v>
      </c>
      <c r="I150" s="32" t="n">
        <v>3240925.46</v>
      </c>
      <c r="J150" s="32" t="n">
        <v>33.74</v>
      </c>
    </row>
    <row r="151" customFormat="false" ht="15" hidden="true" customHeight="false" outlineLevel="0" collapsed="false">
      <c r="A151" s="0" t="n">
        <v>159</v>
      </c>
      <c r="B151" s="0" t="s">
        <v>119</v>
      </c>
      <c r="C151" s="0" t="n">
        <v>2015</v>
      </c>
      <c r="D151" s="32" t="n">
        <v>13307230.2</v>
      </c>
      <c r="E151" s="32" t="n">
        <v>55078474.15</v>
      </c>
      <c r="F151" s="32" t="n">
        <v>19192931.79</v>
      </c>
      <c r="G151" s="32" t="n">
        <v>1812356.52</v>
      </c>
      <c r="H151" s="32" t="n">
        <v>68385704.35</v>
      </c>
      <c r="I151" s="32" t="n">
        <v>17380575.27</v>
      </c>
      <c r="J151" s="32" t="n">
        <v>25.42</v>
      </c>
    </row>
    <row r="152" customFormat="false" ht="15" hidden="true" customHeight="false" outlineLevel="0" collapsed="false">
      <c r="A152" s="0" t="n">
        <v>163</v>
      </c>
      <c r="B152" s="0" t="s">
        <v>237</v>
      </c>
      <c r="C152" s="0" t="n">
        <v>2015</v>
      </c>
      <c r="D152" s="32" t="n">
        <v>332656.39</v>
      </c>
      <c r="E152" s="32" t="n">
        <v>8757867.53</v>
      </c>
      <c r="F152" s="32" t="n">
        <v>1565283.74</v>
      </c>
      <c r="G152" s="32" t="n">
        <v>-719598.58</v>
      </c>
      <c r="H152" s="32" t="n">
        <v>9090523.92</v>
      </c>
      <c r="I152" s="32" t="n">
        <v>2284882.32</v>
      </c>
      <c r="J152" s="32" t="n">
        <v>25.13</v>
      </c>
    </row>
    <row r="153" customFormat="false" ht="15" hidden="true" customHeight="false" outlineLevel="0" collapsed="false">
      <c r="A153" s="0" t="n">
        <v>164</v>
      </c>
      <c r="B153" s="0" t="s">
        <v>120</v>
      </c>
      <c r="C153" s="0" t="n">
        <v>2015</v>
      </c>
      <c r="D153" s="32" t="n">
        <v>791088.31</v>
      </c>
      <c r="E153" s="32" t="n">
        <v>12154570.6</v>
      </c>
      <c r="F153" s="32" t="n">
        <v>3034641.35</v>
      </c>
      <c r="G153" s="32" t="n">
        <v>-628500.43</v>
      </c>
      <c r="H153" s="32" t="n">
        <v>12945658.91</v>
      </c>
      <c r="I153" s="32" t="n">
        <v>3663141.78</v>
      </c>
      <c r="J153" s="32" t="n">
        <v>28.3</v>
      </c>
    </row>
    <row r="154" customFormat="false" ht="15" hidden="true" customHeight="false" outlineLevel="0" collapsed="false">
      <c r="A154" s="0" t="n">
        <v>165</v>
      </c>
      <c r="B154" s="0" t="s">
        <v>238</v>
      </c>
      <c r="C154" s="0" t="n">
        <v>2015</v>
      </c>
      <c r="D154" s="32" t="n">
        <v>2412702.35</v>
      </c>
      <c r="E154" s="32" t="n">
        <v>24021015.57</v>
      </c>
      <c r="F154" s="32" t="n">
        <v>10367716.29</v>
      </c>
      <c r="G154" s="32" t="n">
        <v>1758995.74</v>
      </c>
      <c r="H154" s="32" t="n">
        <v>26433717.92</v>
      </c>
      <c r="I154" s="32" t="n">
        <v>8608720.55</v>
      </c>
      <c r="J154" s="32" t="n">
        <v>32.57</v>
      </c>
    </row>
    <row r="155" customFormat="false" ht="15" hidden="true" customHeight="false" outlineLevel="0" collapsed="false">
      <c r="A155" s="0" t="n">
        <v>166</v>
      </c>
      <c r="B155" s="0" t="s">
        <v>121</v>
      </c>
      <c r="C155" s="0" t="n">
        <v>2015</v>
      </c>
      <c r="D155" s="32" t="n">
        <v>523092.8</v>
      </c>
      <c r="E155" s="32" t="n">
        <v>12435897.23</v>
      </c>
      <c r="F155" s="32" t="n">
        <v>4814687.82</v>
      </c>
      <c r="G155" s="32" t="n">
        <v>382959.97</v>
      </c>
      <c r="H155" s="32" t="n">
        <v>12958990.03</v>
      </c>
      <c r="I155" s="32" t="n">
        <v>4431727.85</v>
      </c>
      <c r="J155" s="32" t="n">
        <v>34.2</v>
      </c>
    </row>
    <row r="156" customFormat="false" ht="15" hidden="true" customHeight="false" outlineLevel="0" collapsed="false">
      <c r="A156" s="0" t="n">
        <v>168</v>
      </c>
      <c r="B156" s="0" t="s">
        <v>239</v>
      </c>
      <c r="C156" s="0" t="n">
        <v>2015</v>
      </c>
      <c r="D156" s="32" t="n">
        <v>613358.33</v>
      </c>
      <c r="E156" s="32" t="n">
        <v>9520713.54</v>
      </c>
      <c r="F156" s="32" t="n">
        <v>2570704.05</v>
      </c>
      <c r="G156" s="32" t="n">
        <v>-57749.94</v>
      </c>
      <c r="H156" s="32" t="n">
        <v>10134071.87</v>
      </c>
      <c r="I156" s="32" t="n">
        <v>2628453.99</v>
      </c>
      <c r="J156" s="32" t="n">
        <v>25.94</v>
      </c>
    </row>
    <row r="157" customFormat="false" ht="15" hidden="true" customHeight="false" outlineLevel="0" collapsed="false">
      <c r="A157" s="0" t="n">
        <v>169</v>
      </c>
      <c r="B157" s="0" t="s">
        <v>240</v>
      </c>
      <c r="C157" s="0" t="n">
        <v>2015</v>
      </c>
      <c r="D157" s="32" t="n">
        <v>1161180.35</v>
      </c>
      <c r="E157" s="32" t="n">
        <v>12224564.17</v>
      </c>
      <c r="F157" s="32" t="n">
        <v>3574325.38</v>
      </c>
      <c r="G157" s="32" t="n">
        <v>187400.71</v>
      </c>
      <c r="H157" s="32" t="n">
        <v>13385744.52</v>
      </c>
      <c r="I157" s="32" t="n">
        <v>3386924.67</v>
      </c>
      <c r="J157" s="32" t="n">
        <v>25.3</v>
      </c>
    </row>
    <row r="158" customFormat="false" ht="15" hidden="true" customHeight="false" outlineLevel="0" collapsed="false">
      <c r="A158" s="0" t="n">
        <v>170</v>
      </c>
      <c r="B158" s="0" t="s">
        <v>122</v>
      </c>
      <c r="C158" s="0" t="n">
        <v>2015</v>
      </c>
      <c r="D158" s="32" t="n">
        <v>11508217.52</v>
      </c>
      <c r="E158" s="32" t="n">
        <v>38780918.55</v>
      </c>
      <c r="F158" s="32" t="n">
        <v>19799064.46</v>
      </c>
      <c r="G158" s="32" t="n">
        <v>5012009.96</v>
      </c>
      <c r="H158" s="32" t="n">
        <v>50289136.07</v>
      </c>
      <c r="I158" s="32" t="n">
        <v>14787054.5</v>
      </c>
      <c r="J158" s="32" t="n">
        <v>29.4</v>
      </c>
    </row>
    <row r="159" customFormat="false" ht="15" hidden="true" customHeight="false" outlineLevel="0" collapsed="false">
      <c r="A159" s="0" t="n">
        <v>171</v>
      </c>
      <c r="B159" s="0" t="s">
        <v>123</v>
      </c>
      <c r="C159" s="0" t="n">
        <v>2015</v>
      </c>
      <c r="D159" s="32" t="n">
        <v>12196954.02</v>
      </c>
      <c r="E159" s="32" t="n">
        <v>51174224.66</v>
      </c>
      <c r="F159" s="32" t="n">
        <v>47643600.8</v>
      </c>
      <c r="G159" s="32" t="n">
        <v>20976917.84</v>
      </c>
      <c r="H159" s="32" t="n">
        <v>63371178.68</v>
      </c>
      <c r="I159" s="32" t="n">
        <v>26666682.96</v>
      </c>
      <c r="J159" s="32" t="n">
        <v>42.08</v>
      </c>
    </row>
    <row r="160" customFormat="false" ht="15" hidden="true" customHeight="false" outlineLevel="0" collapsed="false">
      <c r="A160" s="0" t="n">
        <v>172</v>
      </c>
      <c r="B160" s="0" t="s">
        <v>124</v>
      </c>
      <c r="C160" s="0" t="n">
        <v>2015</v>
      </c>
      <c r="D160" s="32" t="n">
        <v>404278.55</v>
      </c>
      <c r="E160" s="32" t="n">
        <v>8633418.75</v>
      </c>
      <c r="F160" s="32" t="n">
        <v>2916886.38</v>
      </c>
      <c r="G160" s="32" t="n">
        <v>-294759.97</v>
      </c>
      <c r="H160" s="32" t="n">
        <v>9037697.3</v>
      </c>
      <c r="I160" s="32" t="n">
        <v>3211646.35</v>
      </c>
      <c r="J160" s="32" t="n">
        <v>35.54</v>
      </c>
    </row>
    <row r="161" customFormat="false" ht="15" hidden="true" customHeight="false" outlineLevel="0" collapsed="false">
      <c r="A161" s="0" t="n">
        <v>173</v>
      </c>
      <c r="B161" s="0" t="s">
        <v>125</v>
      </c>
      <c r="C161" s="0" t="n">
        <v>2015</v>
      </c>
      <c r="D161" s="32" t="n">
        <v>317670.11</v>
      </c>
      <c r="E161" s="32" t="n">
        <v>9273927.02</v>
      </c>
      <c r="F161" s="32" t="n">
        <v>1231760.25</v>
      </c>
      <c r="G161" s="32" t="n">
        <v>-1304442.75</v>
      </c>
      <c r="H161" s="32" t="n">
        <v>9591597.13</v>
      </c>
      <c r="I161" s="32" t="n">
        <v>2536203</v>
      </c>
      <c r="J161" s="32" t="n">
        <v>26.44</v>
      </c>
    </row>
    <row r="162" customFormat="false" ht="15" hidden="true" customHeight="false" outlineLevel="0" collapsed="false">
      <c r="A162" s="0" t="n">
        <v>174</v>
      </c>
      <c r="B162" s="0" t="s">
        <v>126</v>
      </c>
      <c r="C162" s="0" t="n">
        <v>2015</v>
      </c>
      <c r="D162" s="32" t="n">
        <v>3162765.65</v>
      </c>
      <c r="E162" s="32" t="n">
        <v>27049443.44</v>
      </c>
      <c r="F162" s="32" t="n">
        <v>11012521.77</v>
      </c>
      <c r="G162" s="32" t="n">
        <v>489181.34</v>
      </c>
      <c r="H162" s="32" t="n">
        <v>30212209.09</v>
      </c>
      <c r="I162" s="32" t="n">
        <v>10523340.43</v>
      </c>
      <c r="J162" s="32" t="n">
        <v>34.83</v>
      </c>
    </row>
    <row r="163" customFormat="false" ht="15" hidden="true" customHeight="false" outlineLevel="0" collapsed="false">
      <c r="A163" s="0" t="n">
        <v>175</v>
      </c>
      <c r="B163" s="0" t="s">
        <v>127</v>
      </c>
      <c r="C163" s="0" t="n">
        <v>2015</v>
      </c>
      <c r="D163" s="32" t="n">
        <v>482132.01</v>
      </c>
      <c r="E163" s="32" t="n">
        <v>9692384.03</v>
      </c>
      <c r="F163" s="32" t="n">
        <v>2958923.85</v>
      </c>
      <c r="G163" s="32" t="n">
        <v>-127796.47</v>
      </c>
      <c r="H163" s="32" t="n">
        <v>10174516.04</v>
      </c>
      <c r="I163" s="32" t="n">
        <v>3086720.32</v>
      </c>
      <c r="J163" s="32" t="n">
        <v>30.34</v>
      </c>
    </row>
    <row r="164" customFormat="false" ht="15" hidden="true" customHeight="false" outlineLevel="0" collapsed="false">
      <c r="A164" s="0" t="n">
        <v>288</v>
      </c>
      <c r="B164" s="0" t="s">
        <v>128</v>
      </c>
      <c r="C164" s="0" t="n">
        <v>2015</v>
      </c>
      <c r="D164" s="32" t="n">
        <v>235054.16</v>
      </c>
      <c r="E164" s="32" t="n">
        <v>8843709.98</v>
      </c>
      <c r="F164" s="32" t="n">
        <v>2488940.02</v>
      </c>
      <c r="G164" s="32" t="n">
        <v>-421385.26</v>
      </c>
      <c r="H164" s="32" t="n">
        <v>9078764.14</v>
      </c>
      <c r="I164" s="32" t="n">
        <v>2910325.28</v>
      </c>
      <c r="J164" s="32" t="n">
        <v>32.06</v>
      </c>
    </row>
    <row r="165" customFormat="false" ht="15" hidden="true" customHeight="false" outlineLevel="0" collapsed="false">
      <c r="A165" s="0" t="n">
        <v>176</v>
      </c>
      <c r="B165" s="0" t="s">
        <v>241</v>
      </c>
      <c r="C165" s="0" t="n">
        <v>2015</v>
      </c>
      <c r="D165" s="32" t="n">
        <v>512058.72</v>
      </c>
      <c r="E165" s="32" t="n">
        <v>11007410.66</v>
      </c>
      <c r="F165" s="32" t="n">
        <v>3052507.55</v>
      </c>
      <c r="G165" s="32" t="n">
        <v>-385588.88</v>
      </c>
      <c r="H165" s="32" t="n">
        <v>11519469.38</v>
      </c>
      <c r="I165" s="32" t="n">
        <v>3438096.43</v>
      </c>
      <c r="J165" s="32" t="n">
        <v>29.85</v>
      </c>
    </row>
    <row r="166" customFormat="false" ht="15" hidden="true" customHeight="false" outlineLevel="0" collapsed="false">
      <c r="A166" s="0" t="n">
        <v>177</v>
      </c>
      <c r="B166" s="0" t="s">
        <v>242</v>
      </c>
      <c r="C166" s="0" t="n">
        <v>2015</v>
      </c>
      <c r="D166" s="32" t="n">
        <v>1856569.77</v>
      </c>
      <c r="E166" s="32" t="n">
        <v>10693796.78</v>
      </c>
      <c r="F166" s="32" t="n">
        <v>4139783.38</v>
      </c>
      <c r="G166" s="32" t="n">
        <v>435036.09</v>
      </c>
      <c r="H166" s="32" t="n">
        <v>12550366.55</v>
      </c>
      <c r="I166" s="32" t="n">
        <v>3704747.29</v>
      </c>
      <c r="J166" s="32" t="n">
        <v>29.52</v>
      </c>
    </row>
    <row r="167" customFormat="false" ht="15" hidden="true" customHeight="false" outlineLevel="0" collapsed="false">
      <c r="A167" s="0" t="n">
        <v>178</v>
      </c>
      <c r="B167" s="0" t="s">
        <v>243</v>
      </c>
      <c r="C167" s="0" t="n">
        <v>2015</v>
      </c>
      <c r="D167" s="32" t="n">
        <v>653156.09</v>
      </c>
      <c r="E167" s="32" t="n">
        <v>10006235.64</v>
      </c>
      <c r="F167" s="32" t="n">
        <v>2103825.93</v>
      </c>
      <c r="G167" s="32" t="n">
        <v>-827377.18</v>
      </c>
      <c r="H167" s="32" t="n">
        <v>10659391.73</v>
      </c>
      <c r="I167" s="32" t="n">
        <v>2931203.11</v>
      </c>
      <c r="J167" s="32" t="n">
        <v>27.5</v>
      </c>
    </row>
    <row r="168" customFormat="false" ht="15" hidden="true" customHeight="false" outlineLevel="0" collapsed="false">
      <c r="A168" s="0" t="n">
        <v>390</v>
      </c>
      <c r="B168" s="0" t="s">
        <v>129</v>
      </c>
      <c r="C168" s="0" t="n">
        <v>2015</v>
      </c>
      <c r="D168" s="32" t="n">
        <v>12456485.58</v>
      </c>
      <c r="E168" s="32" t="n">
        <v>41821023.57</v>
      </c>
      <c r="F168" s="32" t="n">
        <v>37608929.29</v>
      </c>
      <c r="G168" s="32" t="n">
        <v>27112618.07</v>
      </c>
      <c r="H168" s="32" t="n">
        <v>54277509.15</v>
      </c>
      <c r="I168" s="32" t="n">
        <v>10496311.22</v>
      </c>
      <c r="J168" s="32" t="n">
        <v>19.34</v>
      </c>
    </row>
    <row r="169" customFormat="false" ht="15" hidden="true" customHeight="false" outlineLevel="0" collapsed="false">
      <c r="A169" s="0" t="n">
        <v>179</v>
      </c>
      <c r="B169" s="0" t="s">
        <v>130</v>
      </c>
      <c r="C169" s="0" t="n">
        <v>2015</v>
      </c>
      <c r="D169" s="32" t="n">
        <v>980965.6</v>
      </c>
      <c r="E169" s="32" t="n">
        <v>10094444.77</v>
      </c>
      <c r="F169" s="32" t="n">
        <v>3081611.27</v>
      </c>
      <c r="G169" s="32" t="n">
        <v>-508310.95</v>
      </c>
      <c r="H169" s="32" t="n">
        <v>11075410.37</v>
      </c>
      <c r="I169" s="32" t="n">
        <v>3589922.22</v>
      </c>
      <c r="J169" s="32" t="n">
        <v>32.41</v>
      </c>
    </row>
    <row r="170" customFormat="false" ht="15" hidden="true" customHeight="false" outlineLevel="0" collapsed="false">
      <c r="A170" s="0" t="n">
        <v>180</v>
      </c>
      <c r="B170" s="0" t="s">
        <v>131</v>
      </c>
      <c r="C170" s="0" t="n">
        <v>2015</v>
      </c>
      <c r="D170" s="32" t="n">
        <v>1441801.58</v>
      </c>
      <c r="E170" s="32" t="n">
        <v>22257166.08</v>
      </c>
      <c r="F170" s="32" t="n">
        <v>9675086.41</v>
      </c>
      <c r="G170" s="32" t="n">
        <v>1379142.12</v>
      </c>
      <c r="H170" s="32" t="n">
        <v>23698967.66</v>
      </c>
      <c r="I170" s="32" t="n">
        <v>8295944.29</v>
      </c>
      <c r="J170" s="32" t="n">
        <v>35.01</v>
      </c>
    </row>
    <row r="171" customFormat="false" ht="15" hidden="true" customHeight="false" outlineLevel="0" collapsed="false">
      <c r="A171" s="0" t="n">
        <v>181</v>
      </c>
      <c r="B171" s="0" t="s">
        <v>132</v>
      </c>
      <c r="C171" s="0" t="n">
        <v>2015</v>
      </c>
      <c r="D171" s="32" t="n">
        <v>779836.04</v>
      </c>
      <c r="E171" s="32" t="n">
        <v>11587544.22</v>
      </c>
      <c r="F171" s="32" t="n">
        <v>4765346.21</v>
      </c>
      <c r="G171" s="32" t="n">
        <v>1219759.65</v>
      </c>
      <c r="H171" s="32" t="n">
        <v>12367380.26</v>
      </c>
      <c r="I171" s="32" t="n">
        <v>3545586.56</v>
      </c>
      <c r="J171" s="32" t="n">
        <v>28.67</v>
      </c>
    </row>
    <row r="172" customFormat="false" ht="15" hidden="true" customHeight="false" outlineLevel="0" collapsed="false">
      <c r="A172" s="0" t="n">
        <v>182</v>
      </c>
      <c r="B172" s="0" t="s">
        <v>133</v>
      </c>
      <c r="C172" s="0" t="n">
        <v>2015</v>
      </c>
      <c r="D172" s="32" t="n">
        <v>9426982.86</v>
      </c>
      <c r="E172" s="32" t="n">
        <v>18895509.89</v>
      </c>
      <c r="F172" s="32" t="n">
        <v>8043089.83</v>
      </c>
      <c r="G172" s="32" t="n">
        <v>-1503384.95</v>
      </c>
      <c r="H172" s="32" t="n">
        <v>28322492.75</v>
      </c>
      <c r="I172" s="32" t="n">
        <v>9546474.78</v>
      </c>
      <c r="J172" s="32" t="n">
        <v>33.71</v>
      </c>
    </row>
    <row r="173" customFormat="false" ht="15" hidden="true" customHeight="false" outlineLevel="0" collapsed="false">
      <c r="A173" s="0" t="n">
        <v>183</v>
      </c>
      <c r="B173" s="0" t="s">
        <v>134</v>
      </c>
      <c r="C173" s="0" t="n">
        <v>2015</v>
      </c>
      <c r="D173" s="32" t="n">
        <v>5388910.56</v>
      </c>
      <c r="E173" s="32" t="n">
        <v>28303661.88</v>
      </c>
      <c r="F173" s="32" t="n">
        <v>26987604.94</v>
      </c>
      <c r="G173" s="32" t="n">
        <v>17668077.99</v>
      </c>
      <c r="H173" s="32" t="n">
        <v>33692572.44</v>
      </c>
      <c r="I173" s="32" t="n">
        <v>9319526.95</v>
      </c>
      <c r="J173" s="32" t="n">
        <v>27.66</v>
      </c>
    </row>
    <row r="174" customFormat="false" ht="15" hidden="true" customHeight="false" outlineLevel="0" collapsed="false">
      <c r="A174" s="0" t="n">
        <v>184</v>
      </c>
      <c r="B174" s="0" t="s">
        <v>135</v>
      </c>
      <c r="C174" s="0" t="n">
        <v>2015</v>
      </c>
      <c r="D174" s="32" t="n">
        <v>748498.49</v>
      </c>
      <c r="E174" s="32" t="n">
        <v>11311176.37</v>
      </c>
      <c r="F174" s="32" t="n">
        <v>2457481.3</v>
      </c>
      <c r="G174" s="32" t="n">
        <v>-725999.67</v>
      </c>
      <c r="H174" s="32" t="n">
        <v>12059674.86</v>
      </c>
      <c r="I174" s="32" t="n">
        <v>3183480.97</v>
      </c>
      <c r="J174" s="32" t="n">
        <v>26.4</v>
      </c>
    </row>
    <row r="175" customFormat="false" ht="15" hidden="true" customHeight="false" outlineLevel="0" collapsed="false">
      <c r="A175" s="0" t="n">
        <v>185</v>
      </c>
      <c r="B175" s="0" t="s">
        <v>136</v>
      </c>
      <c r="C175" s="0" t="n">
        <v>2015</v>
      </c>
      <c r="D175" s="32" t="n">
        <v>7915492.66</v>
      </c>
      <c r="E175" s="32" t="n">
        <v>42510173.54</v>
      </c>
      <c r="F175" s="32" t="n">
        <v>12681651.69</v>
      </c>
      <c r="G175" s="32" t="n">
        <v>-139912.14</v>
      </c>
      <c r="H175" s="32" t="n">
        <v>50425666.2</v>
      </c>
      <c r="I175" s="32" t="n">
        <v>12821563.83</v>
      </c>
      <c r="J175" s="32" t="n">
        <v>25.43</v>
      </c>
    </row>
    <row r="176" customFormat="false" ht="15" hidden="true" customHeight="false" outlineLevel="0" collapsed="false">
      <c r="A176" s="0" t="n">
        <v>186</v>
      </c>
      <c r="B176" s="0" t="s">
        <v>244</v>
      </c>
      <c r="C176" s="0" t="n">
        <v>2015</v>
      </c>
      <c r="D176" s="32" t="n">
        <v>175433.93</v>
      </c>
      <c r="E176" s="32" t="n">
        <v>8736622.43</v>
      </c>
      <c r="F176" s="32" t="n">
        <v>1589971.78</v>
      </c>
      <c r="G176" s="32" t="n">
        <v>-1073770.51</v>
      </c>
      <c r="H176" s="32" t="n">
        <v>8912056.36</v>
      </c>
      <c r="I176" s="32" t="n">
        <v>2663742.29</v>
      </c>
      <c r="J176" s="32" t="n">
        <v>29.89</v>
      </c>
    </row>
    <row r="177" customFormat="false" ht="15" hidden="true" customHeight="false" outlineLevel="0" collapsed="false">
      <c r="A177" s="0" t="n">
        <v>187</v>
      </c>
      <c r="B177" s="0" t="s">
        <v>137</v>
      </c>
      <c r="C177" s="0" t="n">
        <v>2015</v>
      </c>
      <c r="D177" s="32" t="n">
        <v>624745.69</v>
      </c>
      <c r="E177" s="32" t="n">
        <v>11736924.97</v>
      </c>
      <c r="F177" s="32" t="n">
        <v>3155318.54</v>
      </c>
      <c r="G177" s="32" t="n">
        <v>-350050.48</v>
      </c>
      <c r="H177" s="32" t="n">
        <v>12361670.66</v>
      </c>
      <c r="I177" s="32" t="n">
        <v>3505369.02</v>
      </c>
      <c r="J177" s="32" t="n">
        <v>28.36</v>
      </c>
    </row>
    <row r="178" customFormat="false" ht="15" hidden="true" customHeight="false" outlineLevel="0" collapsed="false">
      <c r="A178" s="0" t="n">
        <v>188</v>
      </c>
      <c r="B178" s="0" t="s">
        <v>245</v>
      </c>
      <c r="C178" s="0" t="n">
        <v>2015</v>
      </c>
      <c r="D178" s="32" t="n">
        <v>509034.81</v>
      </c>
      <c r="E178" s="32" t="n">
        <v>9931865.3</v>
      </c>
      <c r="F178" s="32" t="n">
        <v>1958274.31</v>
      </c>
      <c r="G178" s="32" t="n">
        <v>-857327.72</v>
      </c>
      <c r="H178" s="32" t="n">
        <v>10440900.11</v>
      </c>
      <c r="I178" s="32" t="n">
        <v>2815602.03</v>
      </c>
      <c r="J178" s="32" t="n">
        <v>26.97</v>
      </c>
    </row>
    <row r="179" customFormat="false" ht="15" hidden="true" customHeight="false" outlineLevel="0" collapsed="false">
      <c r="A179" s="0" t="n">
        <v>189</v>
      </c>
      <c r="B179" s="0" t="s">
        <v>138</v>
      </c>
      <c r="C179" s="0" t="n">
        <v>2015</v>
      </c>
      <c r="D179" s="32" t="n">
        <v>1404643.57</v>
      </c>
      <c r="E179" s="32" t="n">
        <v>12754692.68</v>
      </c>
      <c r="F179" s="32" t="n">
        <v>5329523.25</v>
      </c>
      <c r="G179" s="32" t="n">
        <v>1238592.84</v>
      </c>
      <c r="H179" s="32" t="n">
        <v>14159336.25</v>
      </c>
      <c r="I179" s="32" t="n">
        <v>4090930.41</v>
      </c>
      <c r="J179" s="32" t="n">
        <v>28.89</v>
      </c>
    </row>
    <row r="180" customFormat="false" ht="15" hidden="true" customHeight="false" outlineLevel="0" collapsed="false">
      <c r="A180" s="0" t="n">
        <v>190</v>
      </c>
      <c r="B180" s="0" t="s">
        <v>139</v>
      </c>
      <c r="C180" s="0" t="n">
        <v>2015</v>
      </c>
      <c r="D180" s="32" t="n">
        <v>4947585.5</v>
      </c>
      <c r="E180" s="32" t="n">
        <v>33739931.55</v>
      </c>
      <c r="F180" s="32" t="n">
        <v>13586005.09</v>
      </c>
      <c r="G180" s="32" t="n">
        <v>3500117</v>
      </c>
      <c r="H180" s="32" t="n">
        <v>38687517.05</v>
      </c>
      <c r="I180" s="32" t="n">
        <v>10085888.09</v>
      </c>
      <c r="J180" s="32" t="n">
        <v>26.07</v>
      </c>
    </row>
    <row r="181" customFormat="false" ht="15" hidden="true" customHeight="false" outlineLevel="0" collapsed="false">
      <c r="A181" s="0" t="n">
        <v>292</v>
      </c>
      <c r="B181" s="0" t="s">
        <v>140</v>
      </c>
      <c r="C181" s="0" t="n">
        <v>2015</v>
      </c>
      <c r="D181" s="32" t="n">
        <v>1335343.19</v>
      </c>
      <c r="E181" s="32" t="n">
        <v>18439000.57</v>
      </c>
      <c r="F181" s="32" t="n">
        <v>4005469.93</v>
      </c>
      <c r="G181" s="32" t="n">
        <v>-1548952.59</v>
      </c>
      <c r="H181" s="32" t="n">
        <v>19774343.76</v>
      </c>
      <c r="I181" s="32" t="n">
        <v>5554422.52</v>
      </c>
      <c r="J181" s="32" t="n">
        <v>28.09</v>
      </c>
    </row>
    <row r="182" customFormat="false" ht="15" hidden="true" customHeight="false" outlineLevel="0" collapsed="false">
      <c r="A182" s="0" t="n">
        <v>191</v>
      </c>
      <c r="B182" s="0" t="s">
        <v>141</v>
      </c>
      <c r="C182" s="0" t="n">
        <v>2015</v>
      </c>
      <c r="D182" s="32" t="n">
        <v>2543649.88</v>
      </c>
      <c r="E182" s="32" t="n">
        <v>12956536.23</v>
      </c>
      <c r="F182" s="32" t="n">
        <v>4415488.27</v>
      </c>
      <c r="G182" s="32" t="n">
        <v>-553868.85</v>
      </c>
      <c r="H182" s="32" t="n">
        <v>15500186.11</v>
      </c>
      <c r="I182" s="32" t="n">
        <v>4969357.12</v>
      </c>
      <c r="J182" s="32" t="n">
        <v>32.06</v>
      </c>
    </row>
    <row r="183" customFormat="false" ht="15" hidden="true" customHeight="false" outlineLevel="0" collapsed="false">
      <c r="A183" s="0" t="n">
        <v>192</v>
      </c>
      <c r="B183" s="0" t="s">
        <v>246</v>
      </c>
      <c r="C183" s="0" t="n">
        <v>2015</v>
      </c>
      <c r="D183" s="32" t="n">
        <v>3982065.73</v>
      </c>
      <c r="E183" s="32" t="n">
        <v>9349370.85</v>
      </c>
      <c r="F183" s="32" t="n">
        <v>2878187.5</v>
      </c>
      <c r="G183" s="32" t="n">
        <v>-986406.37</v>
      </c>
      <c r="H183" s="32" t="n">
        <v>13331436.58</v>
      </c>
      <c r="I183" s="32" t="n">
        <v>3864593.87</v>
      </c>
      <c r="J183" s="32" t="n">
        <v>28.99</v>
      </c>
    </row>
    <row r="184" customFormat="false" ht="15" hidden="true" customHeight="false" outlineLevel="0" collapsed="false">
      <c r="A184" s="0" t="n">
        <v>193</v>
      </c>
      <c r="B184" s="0" t="s">
        <v>142</v>
      </c>
      <c r="C184" s="0" t="n">
        <v>2015</v>
      </c>
      <c r="D184" s="32" t="n">
        <v>5340311</v>
      </c>
      <c r="E184" s="32" t="n">
        <v>33718435.03</v>
      </c>
      <c r="F184" s="32" t="n">
        <v>14082190.18</v>
      </c>
      <c r="G184" s="32" t="n">
        <v>2268256.63</v>
      </c>
      <c r="H184" s="32" t="n">
        <v>39058746.03</v>
      </c>
      <c r="I184" s="32" t="n">
        <v>11813933.55</v>
      </c>
      <c r="J184" s="32" t="n">
        <v>30.25</v>
      </c>
    </row>
    <row r="185" customFormat="false" ht="15" hidden="true" customHeight="false" outlineLevel="0" collapsed="false">
      <c r="A185" s="0" t="n">
        <v>194</v>
      </c>
      <c r="B185" s="0" t="s">
        <v>143</v>
      </c>
      <c r="C185" s="0" t="n">
        <v>2015</v>
      </c>
      <c r="D185" s="32" t="n">
        <v>3407537.85</v>
      </c>
      <c r="E185" s="32" t="n">
        <v>15679161.92</v>
      </c>
      <c r="F185" s="32" t="n">
        <v>5896512.04</v>
      </c>
      <c r="G185" s="32" t="n">
        <v>305961.06</v>
      </c>
      <c r="H185" s="32" t="n">
        <v>19086699.77</v>
      </c>
      <c r="I185" s="32" t="n">
        <v>5590550.98</v>
      </c>
      <c r="J185" s="32" t="n">
        <v>29.29</v>
      </c>
    </row>
    <row r="186" customFormat="false" ht="15" hidden="true" customHeight="false" outlineLevel="0" collapsed="false">
      <c r="A186" s="0" t="n">
        <v>195</v>
      </c>
      <c r="B186" s="0" t="s">
        <v>144</v>
      </c>
      <c r="C186" s="0" t="n">
        <v>2015</v>
      </c>
      <c r="D186" s="32" t="n">
        <v>3987631.21</v>
      </c>
      <c r="E186" s="32" t="n">
        <v>24386734.66</v>
      </c>
      <c r="F186" s="32" t="n">
        <v>11732741.47</v>
      </c>
      <c r="G186" s="32" t="n">
        <v>3988217.89</v>
      </c>
      <c r="H186" s="32" t="n">
        <v>28374365.87</v>
      </c>
      <c r="I186" s="32" t="n">
        <v>7744523.58</v>
      </c>
      <c r="J186" s="32" t="n">
        <v>27.29</v>
      </c>
    </row>
    <row r="187" customFormat="false" ht="15" hidden="true" customHeight="false" outlineLevel="0" collapsed="false">
      <c r="A187" s="0" t="n">
        <v>196</v>
      </c>
      <c r="B187" s="0" t="s">
        <v>145</v>
      </c>
      <c r="C187" s="0" t="n">
        <v>2015</v>
      </c>
      <c r="D187" s="32" t="n">
        <v>3898057.59</v>
      </c>
      <c r="E187" s="32" t="n">
        <v>32394585.31</v>
      </c>
      <c r="F187" s="32" t="n">
        <v>9519283.14</v>
      </c>
      <c r="G187" s="32" t="n">
        <v>94404.27</v>
      </c>
      <c r="H187" s="32" t="n">
        <v>36292642.9</v>
      </c>
      <c r="I187" s="32" t="n">
        <v>9424878.87</v>
      </c>
      <c r="J187" s="32" t="n">
        <v>25.97</v>
      </c>
    </row>
    <row r="188" customFormat="false" ht="15" hidden="true" customHeight="false" outlineLevel="0" collapsed="false">
      <c r="A188" s="0" t="n">
        <v>197</v>
      </c>
      <c r="B188" s="0" t="s">
        <v>247</v>
      </c>
      <c r="C188" s="0" t="n">
        <v>2015</v>
      </c>
      <c r="D188" s="32" t="n">
        <v>18219737.39</v>
      </c>
      <c r="E188" s="32" t="n">
        <v>40151991.19</v>
      </c>
      <c r="F188" s="32" t="n">
        <v>70343644.76</v>
      </c>
      <c r="G188" s="32" t="n">
        <v>48669430.46</v>
      </c>
      <c r="H188" s="32" t="n">
        <v>58371728.58</v>
      </c>
      <c r="I188" s="32" t="n">
        <v>21674214.3</v>
      </c>
      <c r="J188" s="32" t="n">
        <v>37.13</v>
      </c>
    </row>
    <row r="189" customFormat="false" ht="15" hidden="true" customHeight="false" outlineLevel="0" collapsed="false">
      <c r="A189" s="0" t="n">
        <v>198</v>
      </c>
      <c r="B189" s="0" t="s">
        <v>248</v>
      </c>
      <c r="C189" s="0" t="n">
        <v>2015</v>
      </c>
      <c r="D189" s="32" t="n">
        <v>3618234.17</v>
      </c>
      <c r="E189" s="32" t="n">
        <v>24373526.02</v>
      </c>
      <c r="F189" s="32" t="n">
        <v>7707884.37</v>
      </c>
      <c r="G189" s="32" t="n">
        <v>657246.78</v>
      </c>
      <c r="H189" s="32" t="n">
        <v>27991760.19</v>
      </c>
      <c r="I189" s="32" t="n">
        <v>7050637.59</v>
      </c>
      <c r="J189" s="32" t="n">
        <v>25.19</v>
      </c>
    </row>
    <row r="190" customFormat="false" ht="15" hidden="true" customHeight="false" outlineLevel="0" collapsed="false">
      <c r="A190" s="0" t="n">
        <v>199</v>
      </c>
      <c r="B190" s="0" t="s">
        <v>146</v>
      </c>
      <c r="C190" s="0" t="n">
        <v>2015</v>
      </c>
      <c r="D190" s="32" t="n">
        <v>9957314.87</v>
      </c>
      <c r="E190" s="32" t="n">
        <v>37622861.2</v>
      </c>
      <c r="F190" s="32" t="n">
        <v>23547594.05</v>
      </c>
      <c r="G190" s="32" t="n">
        <v>9031407.27</v>
      </c>
      <c r="H190" s="32" t="n">
        <v>47580176.07</v>
      </c>
      <c r="I190" s="32" t="n">
        <v>14516186.78</v>
      </c>
      <c r="J190" s="32" t="n">
        <v>30.51</v>
      </c>
    </row>
    <row r="191" customFormat="false" ht="15" hidden="true" customHeight="false" outlineLevel="0" collapsed="false">
      <c r="A191" s="0" t="n">
        <v>391</v>
      </c>
      <c r="B191" s="0" t="s">
        <v>147</v>
      </c>
      <c r="C191" s="0" t="n">
        <v>2015</v>
      </c>
      <c r="D191" s="32" t="n">
        <v>1043639.31</v>
      </c>
      <c r="E191" s="32" t="n">
        <v>14810478.53</v>
      </c>
      <c r="F191" s="32" t="n">
        <v>3375747.74</v>
      </c>
      <c r="G191" s="32" t="n">
        <v>-1028453</v>
      </c>
      <c r="H191" s="32" t="n">
        <v>15854117.84</v>
      </c>
      <c r="I191" s="32" t="n">
        <v>4404200.74</v>
      </c>
      <c r="J191" s="32" t="n">
        <v>27.78</v>
      </c>
    </row>
    <row r="192" customFormat="false" ht="15" hidden="true" customHeight="false" outlineLevel="0" collapsed="false">
      <c r="A192" s="0" t="n">
        <v>200</v>
      </c>
      <c r="B192" s="0" t="s">
        <v>148</v>
      </c>
      <c r="C192" s="0" t="n">
        <v>2015</v>
      </c>
      <c r="D192" s="32" t="n">
        <v>1021760.98</v>
      </c>
      <c r="E192" s="32" t="n">
        <v>15262642.61</v>
      </c>
      <c r="F192" s="32" t="n">
        <v>2615426.73</v>
      </c>
      <c r="G192" s="32" t="n">
        <v>-1398377.48</v>
      </c>
      <c r="H192" s="32" t="n">
        <v>16284403.59</v>
      </c>
      <c r="I192" s="32" t="n">
        <v>4013804.21</v>
      </c>
      <c r="J192" s="32" t="n">
        <v>24.65</v>
      </c>
    </row>
    <row r="193" customFormat="false" ht="15" hidden="true" customHeight="false" outlineLevel="0" collapsed="false">
      <c r="A193" s="0" t="n">
        <v>201</v>
      </c>
      <c r="B193" s="0" t="s">
        <v>249</v>
      </c>
      <c r="C193" s="0" t="n">
        <v>2015</v>
      </c>
      <c r="D193" s="32" t="n">
        <v>5447903.23</v>
      </c>
      <c r="E193" s="32" t="n">
        <v>26986128.3</v>
      </c>
      <c r="F193" s="32" t="n">
        <v>20849337.12</v>
      </c>
      <c r="G193" s="32" t="n">
        <v>9880936.09</v>
      </c>
      <c r="H193" s="32" t="n">
        <v>32434031.53</v>
      </c>
      <c r="I193" s="32" t="n">
        <v>10968401.03</v>
      </c>
      <c r="J193" s="32" t="n">
        <v>33.82</v>
      </c>
    </row>
    <row r="194" customFormat="false" ht="15" hidden="true" customHeight="false" outlineLevel="0" collapsed="false">
      <c r="A194" s="0" t="n">
        <v>296</v>
      </c>
      <c r="B194" s="0" t="s">
        <v>250</v>
      </c>
      <c r="C194" s="0" t="n">
        <v>2015</v>
      </c>
      <c r="D194" s="32" t="n">
        <v>476016.92</v>
      </c>
      <c r="E194" s="32" t="n">
        <v>9057701.1</v>
      </c>
      <c r="F194" s="32" t="n">
        <v>1966124.38</v>
      </c>
      <c r="G194" s="32" t="n">
        <v>-1216634.88</v>
      </c>
      <c r="H194" s="32" t="n">
        <v>9533718.02</v>
      </c>
      <c r="I194" s="32" t="n">
        <v>3182759.26</v>
      </c>
      <c r="J194" s="32" t="n">
        <v>33.38</v>
      </c>
    </row>
    <row r="195" customFormat="false" ht="15" hidden="true" customHeight="false" outlineLevel="0" collapsed="false">
      <c r="A195" s="0" t="n">
        <v>248</v>
      </c>
      <c r="B195" s="0" t="s">
        <v>149</v>
      </c>
      <c r="C195" s="0" t="n">
        <v>2015</v>
      </c>
      <c r="D195" s="32" t="n">
        <v>18455380.92</v>
      </c>
      <c r="E195" s="32" t="n">
        <v>62971196.74</v>
      </c>
      <c r="F195" s="32" t="n">
        <v>30242765.76</v>
      </c>
      <c r="G195" s="32" t="n">
        <v>7372506.7</v>
      </c>
      <c r="H195" s="32" t="n">
        <v>81426577.66</v>
      </c>
      <c r="I195" s="32" t="n">
        <v>22870259.06</v>
      </c>
      <c r="J195" s="32" t="n">
        <v>28.09</v>
      </c>
    </row>
    <row r="196" customFormat="false" ht="15" hidden="true" customHeight="false" outlineLevel="0" collapsed="false">
      <c r="A196" s="0" t="n">
        <v>202</v>
      </c>
      <c r="B196" s="0" t="s">
        <v>150</v>
      </c>
      <c r="C196" s="0" t="n">
        <v>2015</v>
      </c>
      <c r="D196" s="32" t="n">
        <v>1378679.13</v>
      </c>
      <c r="E196" s="32" t="n">
        <v>13320720.62</v>
      </c>
      <c r="F196" s="32" t="n">
        <v>5607752.77</v>
      </c>
      <c r="G196" s="32" t="n">
        <v>1000243.49</v>
      </c>
      <c r="H196" s="32" t="n">
        <v>14699399.75</v>
      </c>
      <c r="I196" s="32" t="n">
        <v>4607509.28</v>
      </c>
      <c r="J196" s="32" t="n">
        <v>31.34</v>
      </c>
    </row>
    <row r="197" customFormat="false" ht="15" hidden="true" customHeight="false" outlineLevel="0" collapsed="false">
      <c r="A197" s="0" t="n">
        <v>203</v>
      </c>
      <c r="B197" s="0" t="s">
        <v>151</v>
      </c>
      <c r="C197" s="0" t="n">
        <v>2015</v>
      </c>
      <c r="D197" s="32" t="n">
        <v>782474.96</v>
      </c>
      <c r="E197" s="32" t="n">
        <v>10941378.3</v>
      </c>
      <c r="F197" s="32" t="n">
        <v>2704216.86</v>
      </c>
      <c r="G197" s="32" t="n">
        <v>-180684</v>
      </c>
      <c r="H197" s="32" t="n">
        <v>11723853.26</v>
      </c>
      <c r="I197" s="32" t="n">
        <v>2884900.86</v>
      </c>
      <c r="J197" s="32" t="n">
        <v>24.61</v>
      </c>
    </row>
    <row r="198" customFormat="false" ht="15" hidden="true" customHeight="false" outlineLevel="0" collapsed="false">
      <c r="A198" s="0" t="n">
        <v>204</v>
      </c>
      <c r="B198" s="0" t="s">
        <v>152</v>
      </c>
      <c r="C198" s="0" t="n">
        <v>2015</v>
      </c>
      <c r="D198" s="32" t="n">
        <v>6377239.35</v>
      </c>
      <c r="E198" s="32" t="n">
        <v>12386915.27</v>
      </c>
      <c r="F198" s="32" t="n">
        <v>4486705.79</v>
      </c>
      <c r="G198" s="32" t="n">
        <v>-238269.6</v>
      </c>
      <c r="H198" s="32" t="n">
        <v>18764154.62</v>
      </c>
      <c r="I198" s="32" t="n">
        <v>4724975.39</v>
      </c>
      <c r="J198" s="32" t="n">
        <v>25.18</v>
      </c>
    </row>
    <row r="199" customFormat="false" ht="15" hidden="true" customHeight="false" outlineLevel="0" collapsed="false">
      <c r="A199" s="0" t="n">
        <v>205</v>
      </c>
      <c r="B199" s="0" t="s">
        <v>153</v>
      </c>
      <c r="C199" s="0" t="n">
        <v>2015</v>
      </c>
      <c r="D199" s="32" t="n">
        <v>115473365.37</v>
      </c>
      <c r="E199" s="32" t="n">
        <v>270879014.22</v>
      </c>
      <c r="F199" s="32" t="n">
        <v>147036300.14</v>
      </c>
      <c r="G199" s="32" t="n">
        <v>23381446.61</v>
      </c>
      <c r="H199" s="32" t="n">
        <v>386352379.59</v>
      </c>
      <c r="I199" s="32" t="n">
        <v>123654853.53</v>
      </c>
      <c r="J199" s="32" t="n">
        <v>32.01</v>
      </c>
    </row>
    <row r="200" customFormat="false" ht="15" hidden="true" customHeight="false" outlineLevel="0" collapsed="false">
      <c r="A200" s="0" t="n">
        <v>207</v>
      </c>
      <c r="B200" s="0" t="s">
        <v>154</v>
      </c>
      <c r="C200" s="0" t="n">
        <v>2015</v>
      </c>
      <c r="D200" s="32" t="n">
        <v>3338183.24</v>
      </c>
      <c r="E200" s="32" t="n">
        <v>21153747.53</v>
      </c>
      <c r="F200" s="32" t="n">
        <v>10619641.75</v>
      </c>
      <c r="G200" s="32" t="n">
        <v>3504821.5</v>
      </c>
      <c r="H200" s="32" t="n">
        <v>24491930.77</v>
      </c>
      <c r="I200" s="32" t="n">
        <v>7114820.25</v>
      </c>
      <c r="J200" s="32" t="n">
        <v>29.05</v>
      </c>
    </row>
    <row r="201" customFormat="false" ht="15" hidden="true" customHeight="false" outlineLevel="0" collapsed="false">
      <c r="A201" s="0" t="n">
        <v>208</v>
      </c>
      <c r="B201" s="0" t="s">
        <v>251</v>
      </c>
      <c r="C201" s="0" t="n">
        <v>2015</v>
      </c>
      <c r="D201" s="32" t="n">
        <v>989692.42</v>
      </c>
      <c r="E201" s="32" t="n">
        <v>10740555.02</v>
      </c>
      <c r="F201" s="32" t="n">
        <v>4260682.39</v>
      </c>
      <c r="G201" s="32" t="n">
        <v>557806.91</v>
      </c>
      <c r="H201" s="32" t="n">
        <v>11730247.44</v>
      </c>
      <c r="I201" s="32" t="n">
        <v>3702875.48</v>
      </c>
      <c r="J201" s="32" t="n">
        <v>31.57</v>
      </c>
    </row>
    <row r="202" customFormat="false" ht="15" hidden="true" customHeight="false" outlineLevel="0" collapsed="false">
      <c r="A202" s="0" t="n">
        <v>209</v>
      </c>
      <c r="B202" s="0" t="s">
        <v>155</v>
      </c>
      <c r="C202" s="0" t="n">
        <v>2015</v>
      </c>
      <c r="D202" s="32" t="n">
        <v>1080086.71</v>
      </c>
      <c r="E202" s="32" t="n">
        <v>9538887.93</v>
      </c>
      <c r="F202" s="32" t="n">
        <v>3854366.73</v>
      </c>
      <c r="G202" s="32" t="n">
        <v>780356.34</v>
      </c>
      <c r="H202" s="32" t="n">
        <v>10618974.64</v>
      </c>
      <c r="I202" s="32" t="n">
        <v>3074010.39</v>
      </c>
      <c r="J202" s="32" t="n">
        <v>28.95</v>
      </c>
    </row>
    <row r="203" customFormat="false" ht="15" hidden="true" customHeight="false" outlineLevel="0" collapsed="false">
      <c r="A203" s="0" t="n">
        <v>210</v>
      </c>
      <c r="B203" s="0" t="s">
        <v>252</v>
      </c>
      <c r="C203" s="0" t="n">
        <v>2015</v>
      </c>
      <c r="D203" s="32" t="n">
        <v>696226.71</v>
      </c>
      <c r="E203" s="32" t="n">
        <v>11307974.14</v>
      </c>
      <c r="F203" s="32" t="n">
        <v>1681859.6</v>
      </c>
      <c r="G203" s="32" t="n">
        <v>-1451556.16</v>
      </c>
      <c r="H203" s="32" t="n">
        <v>12004200.85</v>
      </c>
      <c r="I203" s="32" t="n">
        <v>3133415.76</v>
      </c>
      <c r="J203" s="32" t="n">
        <v>26.1</v>
      </c>
    </row>
    <row r="204" customFormat="false" ht="15" hidden="true" customHeight="false" outlineLevel="0" collapsed="false">
      <c r="A204" s="0" t="n">
        <v>211</v>
      </c>
      <c r="B204" s="0" t="s">
        <v>253</v>
      </c>
      <c r="C204" s="0" t="n">
        <v>2015</v>
      </c>
      <c r="D204" s="32" t="n">
        <v>1125977.01</v>
      </c>
      <c r="E204" s="32" t="n">
        <v>13870772.3</v>
      </c>
      <c r="F204" s="32" t="n">
        <v>3827169.34</v>
      </c>
      <c r="G204" s="32" t="n">
        <v>-536374.7</v>
      </c>
      <c r="H204" s="32" t="n">
        <v>14996749.31</v>
      </c>
      <c r="I204" s="32" t="n">
        <v>4363544.04</v>
      </c>
      <c r="J204" s="32" t="n">
        <v>29.1</v>
      </c>
    </row>
    <row r="205" customFormat="false" ht="15" hidden="true" customHeight="false" outlineLevel="0" collapsed="false">
      <c r="A205" s="0" t="n">
        <v>212</v>
      </c>
      <c r="B205" s="0" t="s">
        <v>254</v>
      </c>
      <c r="C205" s="0" t="n">
        <v>2015</v>
      </c>
      <c r="D205" s="32" t="n">
        <v>11159451.38</v>
      </c>
      <c r="E205" s="32" t="n">
        <v>47346412.23</v>
      </c>
      <c r="F205" s="32" t="n">
        <v>18660575.44</v>
      </c>
      <c r="G205" s="32" t="n">
        <v>1613038.32</v>
      </c>
      <c r="H205" s="32" t="n">
        <v>58505863.61</v>
      </c>
      <c r="I205" s="32" t="n">
        <v>17047537.12</v>
      </c>
      <c r="J205" s="32" t="n">
        <v>29.14</v>
      </c>
    </row>
    <row r="206" customFormat="false" ht="15" hidden="true" customHeight="false" outlineLevel="0" collapsed="false">
      <c r="A206" s="0" t="n">
        <v>213</v>
      </c>
      <c r="B206" s="0" t="s">
        <v>255</v>
      </c>
      <c r="C206" s="0" t="n">
        <v>2015</v>
      </c>
      <c r="D206" s="32" t="n">
        <v>1114057.78</v>
      </c>
      <c r="E206" s="32" t="n">
        <v>10081172.95</v>
      </c>
      <c r="F206" s="32" t="n">
        <v>1966930.74</v>
      </c>
      <c r="G206" s="32" t="n">
        <v>-1167632.09</v>
      </c>
      <c r="H206" s="32" t="n">
        <v>11195230.73</v>
      </c>
      <c r="I206" s="32" t="n">
        <v>3134562.83</v>
      </c>
      <c r="J206" s="32" t="n">
        <v>28</v>
      </c>
    </row>
    <row r="207" customFormat="false" ht="15" hidden="true" customHeight="false" outlineLevel="0" collapsed="false">
      <c r="A207" s="0" t="n">
        <v>214</v>
      </c>
      <c r="B207" s="0" t="s">
        <v>156</v>
      </c>
      <c r="C207" s="0" t="n">
        <v>2015</v>
      </c>
      <c r="D207" s="32" t="n">
        <v>908059.16</v>
      </c>
      <c r="E207" s="32" t="n">
        <v>11111268.17</v>
      </c>
      <c r="F207" s="32" t="n">
        <v>3782600.8</v>
      </c>
      <c r="G207" s="32" t="n">
        <v>264791.27</v>
      </c>
      <c r="H207" s="32" t="n">
        <v>12019327.33</v>
      </c>
      <c r="I207" s="32" t="n">
        <v>3517809.53</v>
      </c>
      <c r="J207" s="32" t="n">
        <v>29.27</v>
      </c>
    </row>
    <row r="208" customFormat="false" ht="15" hidden="true" customHeight="false" outlineLevel="0" collapsed="false">
      <c r="A208" s="0" t="n">
        <v>392</v>
      </c>
      <c r="B208" s="0" t="s">
        <v>256</v>
      </c>
      <c r="C208" s="0" t="n">
        <v>2015</v>
      </c>
      <c r="D208" s="32" t="n">
        <v>426690.31</v>
      </c>
      <c r="E208" s="32" t="n">
        <v>9345103.07</v>
      </c>
      <c r="F208" s="32" t="n">
        <v>3077581.23</v>
      </c>
      <c r="G208" s="32" t="n">
        <v>-687173.31</v>
      </c>
      <c r="H208" s="32" t="n">
        <v>9771793.38</v>
      </c>
      <c r="I208" s="32" t="n">
        <v>3764754.54</v>
      </c>
      <c r="J208" s="32" t="n">
        <v>38.53</v>
      </c>
    </row>
    <row r="209" customFormat="false" ht="15" hidden="true" customHeight="false" outlineLevel="0" collapsed="false">
      <c r="A209" s="0" t="n">
        <v>215</v>
      </c>
      <c r="B209" s="0" t="s">
        <v>257</v>
      </c>
      <c r="C209" s="0" t="n">
        <v>2015</v>
      </c>
      <c r="D209" s="32" t="n">
        <v>500416.53</v>
      </c>
      <c r="E209" s="32" t="n">
        <v>9037402.92</v>
      </c>
      <c r="F209" s="32" t="n">
        <v>1947894.31</v>
      </c>
      <c r="G209" s="32" t="n">
        <v>-862340.02</v>
      </c>
      <c r="H209" s="32" t="n">
        <v>9537819.45</v>
      </c>
      <c r="I209" s="32" t="n">
        <v>2810234.33</v>
      </c>
      <c r="J209" s="32" t="n">
        <v>29.46</v>
      </c>
    </row>
    <row r="210" customFormat="false" ht="15" hidden="true" customHeight="false" outlineLevel="0" collapsed="false">
      <c r="A210" s="0" t="n">
        <v>216</v>
      </c>
      <c r="B210" s="0" t="s">
        <v>157</v>
      </c>
      <c r="C210" s="0" t="n">
        <v>2015</v>
      </c>
      <c r="D210" s="32" t="n">
        <v>216221.31</v>
      </c>
      <c r="E210" s="32" t="n">
        <v>9624786.47</v>
      </c>
      <c r="F210" s="32" t="n">
        <v>2919083.07</v>
      </c>
      <c r="G210" s="32" t="n">
        <v>10138.72</v>
      </c>
      <c r="H210" s="32" t="n">
        <v>9841007.78</v>
      </c>
      <c r="I210" s="32" t="n">
        <v>2908944.35</v>
      </c>
      <c r="J210" s="32" t="n">
        <v>29.56</v>
      </c>
    </row>
    <row r="211" customFormat="false" ht="15" hidden="true" customHeight="false" outlineLevel="0" collapsed="false">
      <c r="A211" s="0" t="n">
        <v>217</v>
      </c>
      <c r="B211" s="0" t="s">
        <v>258</v>
      </c>
      <c r="C211" s="0" t="n">
        <v>2015</v>
      </c>
      <c r="D211" s="32" t="n">
        <v>1010462.89</v>
      </c>
      <c r="E211" s="32" t="n">
        <v>10190882.41</v>
      </c>
      <c r="F211" s="32" t="n">
        <v>5612743.92</v>
      </c>
      <c r="G211" s="32" t="n">
        <v>2100297.3</v>
      </c>
      <c r="H211" s="32" t="n">
        <v>11201345.3</v>
      </c>
      <c r="I211" s="32" t="n">
        <v>3512446.62</v>
      </c>
      <c r="J211" s="32" t="n">
        <v>31.36</v>
      </c>
    </row>
    <row r="212" customFormat="false" ht="15" hidden="true" customHeight="false" outlineLevel="0" collapsed="false">
      <c r="A212" s="0" t="n">
        <v>294</v>
      </c>
      <c r="B212" s="0" t="s">
        <v>158</v>
      </c>
      <c r="C212" s="0" t="n">
        <v>2015</v>
      </c>
      <c r="D212" s="32" t="n">
        <v>1946214.42</v>
      </c>
      <c r="E212" s="32" t="n">
        <v>12959275.79</v>
      </c>
      <c r="F212" s="32" t="n">
        <v>4308867.98</v>
      </c>
      <c r="G212" s="32" t="n">
        <v>-248131.37</v>
      </c>
      <c r="H212" s="32" t="n">
        <v>14905490.21</v>
      </c>
      <c r="I212" s="32" t="n">
        <v>4556999.35</v>
      </c>
      <c r="J212" s="32" t="n">
        <v>30.57</v>
      </c>
    </row>
    <row r="213" customFormat="false" ht="15" hidden="true" customHeight="false" outlineLevel="0" collapsed="false">
      <c r="A213" s="0" t="n">
        <v>218</v>
      </c>
      <c r="B213" s="0" t="s">
        <v>159</v>
      </c>
      <c r="C213" s="0" t="n">
        <v>2015</v>
      </c>
      <c r="D213" s="32" t="n">
        <v>9143856.37</v>
      </c>
      <c r="E213" s="32" t="n">
        <v>33205616.9</v>
      </c>
      <c r="F213" s="32" t="n">
        <v>52675941.63</v>
      </c>
      <c r="G213" s="32" t="n">
        <v>43377394.31</v>
      </c>
      <c r="H213" s="32" t="n">
        <v>42349473.27</v>
      </c>
      <c r="I213" s="32" t="n">
        <v>9298547.32</v>
      </c>
      <c r="J213" s="32" t="n">
        <v>21.96</v>
      </c>
    </row>
    <row r="214" customFormat="false" ht="15" hidden="true" customHeight="false" outlineLevel="0" collapsed="false">
      <c r="A214" s="0" t="n">
        <v>298</v>
      </c>
      <c r="B214" s="0" t="s">
        <v>160</v>
      </c>
      <c r="C214" s="0" t="n">
        <v>2015</v>
      </c>
      <c r="D214" s="32" t="n">
        <v>2415560.27</v>
      </c>
      <c r="E214" s="32" t="n">
        <v>9801091.45</v>
      </c>
      <c r="F214" s="32" t="n">
        <v>4111658.68</v>
      </c>
      <c r="G214" s="32" t="n">
        <v>996910.22</v>
      </c>
      <c r="H214" s="32" t="n">
        <v>12216651.72</v>
      </c>
      <c r="I214" s="32" t="n">
        <v>3114748.46</v>
      </c>
      <c r="J214" s="32" t="n">
        <v>25.5</v>
      </c>
    </row>
    <row r="215" customFormat="false" ht="15" hidden="true" customHeight="false" outlineLevel="0" collapsed="false">
      <c r="A215" s="0" t="n">
        <v>219</v>
      </c>
      <c r="B215" s="0" t="s">
        <v>161</v>
      </c>
      <c r="C215" s="0" t="n">
        <v>2015</v>
      </c>
      <c r="D215" s="32" t="n">
        <v>1480564.21</v>
      </c>
      <c r="E215" s="32" t="n">
        <v>15200274.59</v>
      </c>
      <c r="F215" s="32" t="n">
        <v>7935473.5</v>
      </c>
      <c r="G215" s="32" t="n">
        <v>2746834.48</v>
      </c>
      <c r="H215" s="32" t="n">
        <v>16680838.8</v>
      </c>
      <c r="I215" s="32" t="n">
        <v>5188639.02</v>
      </c>
      <c r="J215" s="32" t="n">
        <v>31.11</v>
      </c>
    </row>
    <row r="216" customFormat="false" ht="15" hidden="true" customHeight="false" outlineLevel="0" collapsed="false">
      <c r="A216" s="0" t="n">
        <v>220</v>
      </c>
      <c r="B216" s="0" t="s">
        <v>162</v>
      </c>
      <c r="C216" s="0" t="n">
        <v>2015</v>
      </c>
      <c r="D216" s="32" t="n">
        <v>1616212.32</v>
      </c>
      <c r="E216" s="32" t="n">
        <v>9426505.77</v>
      </c>
      <c r="F216" s="32" t="n">
        <v>4380628.81</v>
      </c>
      <c r="G216" s="32" t="n">
        <v>1561874.46</v>
      </c>
      <c r="H216" s="32" t="n">
        <v>11042718.09</v>
      </c>
      <c r="I216" s="32" t="n">
        <v>2818754.35</v>
      </c>
      <c r="J216" s="32" t="n">
        <v>25.53</v>
      </c>
    </row>
    <row r="217" customFormat="false" ht="15" hidden="true" customHeight="false" outlineLevel="0" collapsed="false">
      <c r="A217" s="0" t="n">
        <v>221</v>
      </c>
      <c r="B217" s="0" t="s">
        <v>259</v>
      </c>
      <c r="C217" s="0" t="n">
        <v>2015</v>
      </c>
      <c r="D217" s="32" t="n">
        <v>1527914.64</v>
      </c>
      <c r="E217" s="32" t="n">
        <v>14243012.88</v>
      </c>
      <c r="F217" s="32" t="n">
        <v>7326006.9</v>
      </c>
      <c r="G217" s="32" t="n">
        <v>1543396.32</v>
      </c>
      <c r="H217" s="32" t="n">
        <v>15770927.52</v>
      </c>
      <c r="I217" s="32" t="n">
        <v>5782610.58</v>
      </c>
      <c r="J217" s="32" t="n">
        <v>36.67</v>
      </c>
    </row>
    <row r="218" customFormat="false" ht="15" hidden="true" customHeight="false" outlineLevel="0" collapsed="false">
      <c r="A218" s="0" t="n">
        <v>222</v>
      </c>
      <c r="B218" s="0" t="s">
        <v>163</v>
      </c>
      <c r="C218" s="0" t="n">
        <v>2015</v>
      </c>
      <c r="D218" s="32" t="n">
        <v>362762.24</v>
      </c>
      <c r="E218" s="32" t="n">
        <v>10040621.58</v>
      </c>
      <c r="F218" s="32" t="n">
        <v>1575326.38</v>
      </c>
      <c r="G218" s="32" t="n">
        <v>-1282764.71</v>
      </c>
      <c r="H218" s="32" t="n">
        <v>10403383.82</v>
      </c>
      <c r="I218" s="32" t="n">
        <v>2858091.09</v>
      </c>
      <c r="J218" s="32" t="n">
        <v>27.47</v>
      </c>
    </row>
    <row r="219" customFormat="false" ht="15" hidden="true" customHeight="false" outlineLevel="0" collapsed="false">
      <c r="A219" s="0" t="n">
        <v>224</v>
      </c>
      <c r="B219" s="0" t="s">
        <v>164</v>
      </c>
      <c r="C219" s="0" t="n">
        <v>2015</v>
      </c>
      <c r="D219" s="32" t="n">
        <v>8860350.36</v>
      </c>
      <c r="E219" s="32" t="n">
        <v>30013901.54</v>
      </c>
      <c r="F219" s="32" t="n">
        <v>14015166.1</v>
      </c>
      <c r="G219" s="32" t="n">
        <v>4009808.39</v>
      </c>
      <c r="H219" s="32" t="n">
        <v>38874251.9</v>
      </c>
      <c r="I219" s="32" t="n">
        <v>10005357.71</v>
      </c>
      <c r="J219" s="32" t="n">
        <v>25.74</v>
      </c>
    </row>
    <row r="220" customFormat="false" ht="15" hidden="true" customHeight="false" outlineLevel="0" collapsed="false">
      <c r="A220" s="0" t="n">
        <v>225</v>
      </c>
      <c r="B220" s="0" t="s">
        <v>165</v>
      </c>
      <c r="C220" s="0" t="n">
        <v>2015</v>
      </c>
      <c r="D220" s="32" t="n">
        <v>782566.43</v>
      </c>
      <c r="E220" s="32" t="n">
        <v>12999969.31</v>
      </c>
      <c r="F220" s="32" t="n">
        <v>5253008.43</v>
      </c>
      <c r="G220" s="32" t="n">
        <v>999865.64</v>
      </c>
      <c r="H220" s="32" t="n">
        <v>13782535.74</v>
      </c>
      <c r="I220" s="32" t="n">
        <v>4253142.79</v>
      </c>
      <c r="J220" s="32" t="n">
        <v>30.86</v>
      </c>
    </row>
    <row r="221" customFormat="false" ht="15" hidden="true" customHeight="false" outlineLevel="0" collapsed="false">
      <c r="A221" s="0" t="n">
        <v>226</v>
      </c>
      <c r="B221" s="0" t="s">
        <v>166</v>
      </c>
      <c r="C221" s="0" t="n">
        <v>2015</v>
      </c>
      <c r="D221" s="32" t="n">
        <v>5442955.27</v>
      </c>
      <c r="E221" s="32" t="n">
        <v>28822963.62</v>
      </c>
      <c r="F221" s="32" t="n">
        <v>14247605.36</v>
      </c>
      <c r="G221" s="32" t="n">
        <v>3426033.78</v>
      </c>
      <c r="H221" s="32" t="n">
        <v>34265918.89</v>
      </c>
      <c r="I221" s="32" t="n">
        <v>10821571.58</v>
      </c>
      <c r="J221" s="32" t="n">
        <v>31.58</v>
      </c>
    </row>
    <row r="222" customFormat="false" ht="15" hidden="true" customHeight="false" outlineLevel="0" collapsed="false">
      <c r="A222" s="0" t="n">
        <v>227</v>
      </c>
      <c r="B222" s="0" t="s">
        <v>167</v>
      </c>
      <c r="C222" s="0" t="n">
        <v>2015</v>
      </c>
      <c r="D222" s="32" t="n">
        <v>850652.97</v>
      </c>
      <c r="E222" s="32" t="n">
        <v>10018385.18</v>
      </c>
      <c r="F222" s="32" t="n">
        <v>3727848.06</v>
      </c>
      <c r="G222" s="32" t="n">
        <v>172714.89</v>
      </c>
      <c r="H222" s="32" t="n">
        <v>10869038.15</v>
      </c>
      <c r="I222" s="32" t="n">
        <v>3555133.17</v>
      </c>
      <c r="J222" s="32" t="n">
        <v>32.71</v>
      </c>
    </row>
    <row r="223" customFormat="false" ht="15" hidden="true" customHeight="false" outlineLevel="0" collapsed="false">
      <c r="A223" s="0" t="n">
        <v>393</v>
      </c>
      <c r="B223" s="0" t="s">
        <v>260</v>
      </c>
      <c r="C223" s="0" t="n">
        <v>2015</v>
      </c>
      <c r="D223" s="32" t="n">
        <v>125159.22</v>
      </c>
      <c r="E223" s="32" t="n">
        <v>10351800.88</v>
      </c>
      <c r="F223" s="32" t="n">
        <v>1314067.2</v>
      </c>
      <c r="G223" s="32" t="n">
        <v>-1508830.17</v>
      </c>
      <c r="H223" s="32" t="n">
        <v>10476960.1</v>
      </c>
      <c r="I223" s="32" t="n">
        <v>2822897.37</v>
      </c>
      <c r="J223" s="32" t="n">
        <v>26.94</v>
      </c>
    </row>
    <row r="224" customFormat="false" ht="15" hidden="true" customHeight="false" outlineLevel="0" collapsed="false">
      <c r="A224" s="0" t="n">
        <v>228</v>
      </c>
      <c r="B224" s="0" t="s">
        <v>168</v>
      </c>
      <c r="C224" s="0" t="n">
        <v>2015</v>
      </c>
      <c r="D224" s="32" t="n">
        <v>6168066.01</v>
      </c>
      <c r="E224" s="32" t="n">
        <v>67067173.12</v>
      </c>
      <c r="F224" s="32" t="n">
        <v>15362485.81</v>
      </c>
      <c r="G224" s="32" t="n">
        <v>-4843661.79</v>
      </c>
      <c r="H224" s="32" t="n">
        <v>73235239.13</v>
      </c>
      <c r="I224" s="32" t="n">
        <v>20206147.6</v>
      </c>
      <c r="J224" s="32" t="n">
        <v>27.59</v>
      </c>
    </row>
    <row r="225" customFormat="false" ht="15" hidden="true" customHeight="false" outlineLevel="0" collapsed="false">
      <c r="A225" s="0" t="n">
        <v>229</v>
      </c>
      <c r="B225" s="0" t="s">
        <v>169</v>
      </c>
      <c r="C225" s="0" t="n">
        <v>2015</v>
      </c>
      <c r="D225" s="32" t="n">
        <v>33103479.24</v>
      </c>
      <c r="E225" s="32" t="n">
        <v>157572748.89</v>
      </c>
      <c r="F225" s="32" t="n">
        <v>80378599.78</v>
      </c>
      <c r="G225" s="32" t="n">
        <v>32339134.47</v>
      </c>
      <c r="H225" s="32" t="n">
        <v>190676228.13</v>
      </c>
      <c r="I225" s="32" t="n">
        <v>48039465.31</v>
      </c>
      <c r="J225" s="32" t="n">
        <v>25.19</v>
      </c>
    </row>
    <row r="226" customFormat="false" ht="15" hidden="true" customHeight="false" outlineLevel="0" collapsed="false">
      <c r="A226" s="0" t="n">
        <v>230</v>
      </c>
      <c r="B226" s="0" t="s">
        <v>170</v>
      </c>
      <c r="C226" s="0" t="n">
        <v>2015</v>
      </c>
      <c r="D226" s="32" t="n">
        <v>2774326.33</v>
      </c>
      <c r="E226" s="32" t="n">
        <v>17825065.52</v>
      </c>
      <c r="F226" s="32" t="n">
        <v>7189005.54</v>
      </c>
      <c r="G226" s="32" t="n">
        <v>427940.66</v>
      </c>
      <c r="H226" s="32" t="n">
        <v>20599391.85</v>
      </c>
      <c r="I226" s="32" t="n">
        <v>6761064.88</v>
      </c>
      <c r="J226" s="32" t="n">
        <v>32.82</v>
      </c>
    </row>
    <row r="227" customFormat="false" ht="15" hidden="true" customHeight="false" outlineLevel="0" collapsed="false">
      <c r="A227" s="0" t="n">
        <v>231</v>
      </c>
      <c r="B227" s="0" t="s">
        <v>171</v>
      </c>
      <c r="C227" s="0" t="n">
        <v>2015</v>
      </c>
      <c r="D227" s="32" t="n">
        <v>5077109.12</v>
      </c>
      <c r="E227" s="32" t="n">
        <v>29234189.3</v>
      </c>
      <c r="F227" s="32" t="n">
        <v>10976818.42</v>
      </c>
      <c r="G227" s="32" t="n">
        <v>469414.11</v>
      </c>
      <c r="H227" s="32" t="n">
        <v>34311298.42</v>
      </c>
      <c r="I227" s="32" t="n">
        <v>10507404.31</v>
      </c>
      <c r="J227" s="32" t="n">
        <v>30.62</v>
      </c>
    </row>
    <row r="228" customFormat="false" ht="15" hidden="true" customHeight="false" outlineLevel="0" collapsed="false">
      <c r="A228" s="0" t="n">
        <v>232</v>
      </c>
      <c r="B228" s="0" t="s">
        <v>261</v>
      </c>
      <c r="C228" s="0" t="n">
        <v>2015</v>
      </c>
      <c r="D228" s="32" t="n">
        <v>564615.17</v>
      </c>
      <c r="E228" s="32" t="n">
        <v>9283042.38</v>
      </c>
      <c r="F228" s="32" t="n">
        <v>3898604.6</v>
      </c>
      <c r="G228" s="32" t="n">
        <v>1208292.93</v>
      </c>
      <c r="H228" s="32" t="n">
        <v>9847657.55</v>
      </c>
      <c r="I228" s="32" t="n">
        <v>2690311.67</v>
      </c>
      <c r="J228" s="32" t="n">
        <v>27.32</v>
      </c>
    </row>
    <row r="229" customFormat="false" ht="15" hidden="true" customHeight="false" outlineLevel="0" collapsed="false">
      <c r="A229" s="0" t="n">
        <v>233</v>
      </c>
      <c r="B229" s="0" t="s">
        <v>262</v>
      </c>
      <c r="C229" s="0" t="n">
        <v>2015</v>
      </c>
      <c r="D229" s="32" t="n">
        <v>225125.91</v>
      </c>
      <c r="E229" s="32" t="n">
        <v>9662692.82</v>
      </c>
      <c r="F229" s="32" t="n">
        <v>2230386.52</v>
      </c>
      <c r="G229" s="32" t="n">
        <v>-886853.96</v>
      </c>
      <c r="H229" s="32" t="n">
        <v>9887818.73</v>
      </c>
      <c r="I229" s="32" t="n">
        <v>3117240.48</v>
      </c>
      <c r="J229" s="32" t="n">
        <v>31.53</v>
      </c>
    </row>
    <row r="230" customFormat="false" ht="15" hidden="true" customHeight="false" outlineLevel="0" collapsed="false">
      <c r="A230" s="0" t="n">
        <v>234</v>
      </c>
      <c r="B230" s="0" t="s">
        <v>172</v>
      </c>
      <c r="C230" s="0" t="n">
        <v>2015</v>
      </c>
      <c r="D230" s="32" t="n">
        <v>741160.53</v>
      </c>
      <c r="E230" s="32" t="n">
        <v>9257807.84</v>
      </c>
      <c r="F230" s="32" t="n">
        <v>2297432.27</v>
      </c>
      <c r="G230" s="32" t="n">
        <v>-312844.59</v>
      </c>
      <c r="H230" s="32" t="n">
        <v>9998968.37</v>
      </c>
      <c r="I230" s="32" t="n">
        <v>2610276.86</v>
      </c>
      <c r="J230" s="32" t="n">
        <v>26.11</v>
      </c>
    </row>
    <row r="231" customFormat="false" ht="15" hidden="true" customHeight="false" outlineLevel="0" collapsed="false">
      <c r="A231" s="0" t="n">
        <v>235</v>
      </c>
      <c r="B231" s="0" t="s">
        <v>173</v>
      </c>
      <c r="C231" s="0" t="n">
        <v>2015</v>
      </c>
      <c r="D231" s="32" t="n">
        <v>365876.07</v>
      </c>
      <c r="E231" s="32" t="n">
        <v>8617010.02</v>
      </c>
      <c r="F231" s="32" t="n">
        <v>2541333.02</v>
      </c>
      <c r="G231" s="32" t="n">
        <v>-146143.68</v>
      </c>
      <c r="H231" s="32" t="n">
        <v>8982886.09</v>
      </c>
      <c r="I231" s="32" t="n">
        <v>2687476.7</v>
      </c>
      <c r="J231" s="32" t="n">
        <v>29.92</v>
      </c>
    </row>
    <row r="232" customFormat="false" ht="15" hidden="true" customHeight="false" outlineLevel="0" collapsed="false">
      <c r="A232" s="0" t="n">
        <v>279</v>
      </c>
      <c r="B232" s="0" t="s">
        <v>174</v>
      </c>
      <c r="C232" s="0" t="n">
        <v>2015</v>
      </c>
      <c r="D232" s="32" t="n">
        <v>1312230.77</v>
      </c>
      <c r="E232" s="32" t="n">
        <v>12606124.36</v>
      </c>
      <c r="F232" s="32" t="n">
        <v>5024997.56</v>
      </c>
      <c r="G232" s="32" t="n">
        <v>774339.09</v>
      </c>
      <c r="H232" s="32" t="n">
        <v>13918355.13</v>
      </c>
      <c r="I232" s="32" t="n">
        <v>4250658.47</v>
      </c>
      <c r="J232" s="32" t="n">
        <v>30.54</v>
      </c>
    </row>
    <row r="233" customFormat="false" ht="15" hidden="true" customHeight="false" outlineLevel="0" collapsed="false">
      <c r="A233" s="0" t="n">
        <v>236</v>
      </c>
      <c r="B233" s="0" t="s">
        <v>175</v>
      </c>
      <c r="C233" s="0" t="n">
        <v>2015</v>
      </c>
      <c r="D233" s="32" t="n">
        <v>483475.33</v>
      </c>
      <c r="E233" s="32" t="n">
        <v>8816075.91</v>
      </c>
      <c r="F233" s="32" t="n">
        <v>2279029.86</v>
      </c>
      <c r="G233" s="32" t="n">
        <v>-498677.33</v>
      </c>
      <c r="H233" s="32" t="n">
        <v>9299551.24</v>
      </c>
      <c r="I233" s="32" t="n">
        <v>2777707.19</v>
      </c>
      <c r="J233" s="32" t="n">
        <v>29.87</v>
      </c>
    </row>
    <row r="234" customFormat="false" ht="15" hidden="true" customHeight="false" outlineLevel="0" collapsed="false">
      <c r="A234" s="0" t="n">
        <v>237</v>
      </c>
      <c r="B234" s="0" t="s">
        <v>176</v>
      </c>
      <c r="C234" s="0" t="n">
        <v>2015</v>
      </c>
      <c r="D234" s="32" t="n">
        <v>23723895.3</v>
      </c>
      <c r="E234" s="32" t="n">
        <v>67379345.1</v>
      </c>
      <c r="F234" s="32" t="n">
        <v>45270665.52</v>
      </c>
      <c r="G234" s="32" t="n">
        <v>20397272.16</v>
      </c>
      <c r="H234" s="32" t="n">
        <v>91103240.4</v>
      </c>
      <c r="I234" s="32" t="n">
        <v>24873393.36</v>
      </c>
      <c r="J234" s="32" t="n">
        <v>27.3</v>
      </c>
    </row>
    <row r="235" customFormat="false" ht="15" hidden="true" customHeight="false" outlineLevel="0" collapsed="false">
      <c r="A235" s="0" t="n">
        <v>238</v>
      </c>
      <c r="B235" s="0" t="s">
        <v>263</v>
      </c>
      <c r="C235" s="0" t="n">
        <v>2015</v>
      </c>
      <c r="D235" s="32" t="n">
        <v>437893.47</v>
      </c>
      <c r="E235" s="32" t="n">
        <v>10889971.35</v>
      </c>
      <c r="F235" s="32" t="n">
        <v>3122921.06</v>
      </c>
      <c r="G235" s="32" t="n">
        <v>-797208.78</v>
      </c>
      <c r="H235" s="32" t="n">
        <v>11327864.82</v>
      </c>
      <c r="I235" s="32" t="n">
        <v>3920129.84</v>
      </c>
      <c r="J235" s="32" t="n">
        <v>34.61</v>
      </c>
    </row>
    <row r="236" customFormat="false" ht="15" hidden="true" customHeight="false" outlineLevel="0" collapsed="false">
      <c r="A236" s="0" t="n">
        <v>239</v>
      </c>
      <c r="B236" s="0" t="s">
        <v>177</v>
      </c>
      <c r="C236" s="0" t="n">
        <v>2015</v>
      </c>
      <c r="D236" s="32" t="n">
        <v>836052.45</v>
      </c>
      <c r="E236" s="32" t="n">
        <v>11105758.82</v>
      </c>
      <c r="F236" s="32" t="n">
        <v>3612724.11</v>
      </c>
      <c r="G236" s="32" t="n">
        <v>-358787.72</v>
      </c>
      <c r="H236" s="32" t="n">
        <v>11941811.27</v>
      </c>
      <c r="I236" s="32" t="n">
        <v>3971511.83</v>
      </c>
      <c r="J236" s="32" t="n">
        <v>33.26</v>
      </c>
    </row>
    <row r="237" customFormat="false" ht="15" hidden="true" customHeight="false" outlineLevel="0" collapsed="false">
      <c r="A237" s="0" t="n">
        <v>240</v>
      </c>
      <c r="B237" s="0" t="s">
        <v>264</v>
      </c>
      <c r="C237" s="0" t="n">
        <v>2015</v>
      </c>
      <c r="D237" s="32" t="n">
        <v>1931639.99</v>
      </c>
      <c r="E237" s="32" t="n">
        <v>19500748.21</v>
      </c>
      <c r="F237" s="32" t="n">
        <v>5753612.68</v>
      </c>
      <c r="G237" s="32" t="n">
        <v>-498971.89</v>
      </c>
      <c r="H237" s="32" t="n">
        <v>21432388.2</v>
      </c>
      <c r="I237" s="32" t="n">
        <v>6252584.57</v>
      </c>
      <c r="J237" s="32" t="n">
        <v>29.17</v>
      </c>
    </row>
    <row r="238" customFormat="false" ht="15" hidden="true" customHeight="false" outlineLevel="0" collapsed="false">
      <c r="A238" s="0" t="n">
        <v>284</v>
      </c>
      <c r="B238" s="0" t="s">
        <v>265</v>
      </c>
      <c r="C238" s="0" t="n">
        <v>2015</v>
      </c>
      <c r="D238" s="32" t="n">
        <v>225649.17</v>
      </c>
      <c r="E238" s="32" t="n">
        <v>9302467.8</v>
      </c>
      <c r="F238" s="32" t="n">
        <v>3384424.81</v>
      </c>
      <c r="G238" s="32" t="n">
        <v>-379990.91</v>
      </c>
      <c r="H238" s="32" t="n">
        <v>9528116.97</v>
      </c>
      <c r="I238" s="32" t="n">
        <v>3764415.72</v>
      </c>
      <c r="J238" s="32" t="n">
        <v>39.51</v>
      </c>
    </row>
    <row r="239" customFormat="false" ht="15" hidden="true" customHeight="false" outlineLevel="0" collapsed="false">
      <c r="A239" s="0" t="n">
        <v>241</v>
      </c>
      <c r="B239" s="0" t="s">
        <v>266</v>
      </c>
      <c r="C239" s="0" t="n">
        <v>2015</v>
      </c>
      <c r="D239" s="32" t="n">
        <v>7297401.48</v>
      </c>
      <c r="E239" s="32" t="n">
        <v>34431597.74</v>
      </c>
      <c r="F239" s="32" t="n">
        <v>18959104.09</v>
      </c>
      <c r="G239" s="32" t="n">
        <v>5491697.2</v>
      </c>
      <c r="H239" s="32" t="n">
        <v>41728999.22</v>
      </c>
      <c r="I239" s="32" t="n">
        <v>13467406.89</v>
      </c>
      <c r="J239" s="32" t="n">
        <v>32.27</v>
      </c>
    </row>
    <row r="240" customFormat="false" ht="15" hidden="true" customHeight="false" outlineLevel="0" collapsed="false">
      <c r="A240" s="0" t="n">
        <v>243</v>
      </c>
      <c r="B240" s="0" t="s">
        <v>178</v>
      </c>
      <c r="C240" s="0" t="n">
        <v>2015</v>
      </c>
      <c r="D240" s="32" t="n">
        <v>1407645.08</v>
      </c>
      <c r="E240" s="32" t="n">
        <v>15937586.82</v>
      </c>
      <c r="F240" s="32" t="n">
        <v>6638415.75</v>
      </c>
      <c r="G240" s="32" t="n">
        <v>1539677.84</v>
      </c>
      <c r="H240" s="32" t="n">
        <v>17345231.9</v>
      </c>
      <c r="I240" s="32" t="n">
        <v>5098737.91</v>
      </c>
      <c r="J240" s="32" t="n">
        <v>29.4</v>
      </c>
    </row>
    <row r="241" customFormat="false" ht="15" hidden="true" customHeight="false" outlineLevel="0" collapsed="false">
      <c r="A241" s="0" t="n">
        <v>244</v>
      </c>
      <c r="B241" s="0" t="s">
        <v>179</v>
      </c>
      <c r="C241" s="0" t="n">
        <v>2015</v>
      </c>
      <c r="D241" s="32" t="n">
        <v>423049.39</v>
      </c>
      <c r="E241" s="32" t="n">
        <v>11830043.85</v>
      </c>
      <c r="F241" s="32" t="n">
        <v>2300359.26</v>
      </c>
      <c r="G241" s="32" t="n">
        <v>-1064495.98</v>
      </c>
      <c r="H241" s="32" t="n">
        <v>12253093.24</v>
      </c>
      <c r="I241" s="32" t="n">
        <v>3364855.24</v>
      </c>
      <c r="J241" s="32" t="n">
        <v>27.46</v>
      </c>
    </row>
    <row r="242" customFormat="false" ht="15" hidden="true" customHeight="false" outlineLevel="0" collapsed="false">
      <c r="A242" s="0" t="n">
        <v>394</v>
      </c>
      <c r="B242" s="0" t="s">
        <v>180</v>
      </c>
      <c r="C242" s="0" t="n">
        <v>2015</v>
      </c>
      <c r="D242" s="32" t="n">
        <v>50240589.5</v>
      </c>
      <c r="E242" s="32" t="n">
        <v>79557491.56</v>
      </c>
      <c r="F242" s="32" t="n">
        <v>98565976.27</v>
      </c>
      <c r="G242" s="32" t="n">
        <v>64002480.74</v>
      </c>
      <c r="H242" s="32" t="n">
        <v>129798081.06</v>
      </c>
      <c r="I242" s="32" t="n">
        <v>34563495.53</v>
      </c>
      <c r="J242" s="32" t="n">
        <v>26.63</v>
      </c>
    </row>
    <row r="243" customFormat="false" ht="15" hidden="true" customHeight="false" outlineLevel="0" collapsed="false">
      <c r="A243" s="0" t="n">
        <v>245</v>
      </c>
      <c r="B243" s="0" t="s">
        <v>267</v>
      </c>
      <c r="C243" s="0" t="n">
        <v>2015</v>
      </c>
      <c r="D243" s="32" t="n">
        <v>761706.99</v>
      </c>
      <c r="E243" s="32" t="n">
        <v>9259087.34</v>
      </c>
      <c r="F243" s="32" t="n">
        <v>2976532.97</v>
      </c>
      <c r="G243" s="32" t="n">
        <v>-4932.54</v>
      </c>
      <c r="H243" s="32" t="n">
        <v>10020794.33</v>
      </c>
      <c r="I243" s="32" t="n">
        <v>2981465.51</v>
      </c>
      <c r="J243" s="32" t="n">
        <v>29.75</v>
      </c>
    </row>
    <row r="244" customFormat="false" ht="15" hidden="true" customHeight="false" outlineLevel="0" collapsed="false">
      <c r="A244" s="0" t="n">
        <v>246</v>
      </c>
      <c r="B244" s="0" t="s">
        <v>181</v>
      </c>
      <c r="C244" s="0" t="n">
        <v>2015</v>
      </c>
      <c r="D244" s="32" t="n">
        <v>3386685.75</v>
      </c>
      <c r="E244" s="32" t="n">
        <v>17940741.32</v>
      </c>
      <c r="F244" s="32" t="n">
        <v>9391121.52</v>
      </c>
      <c r="G244" s="32" t="n">
        <v>2371473.41</v>
      </c>
      <c r="H244" s="32" t="n">
        <v>21327427.07</v>
      </c>
      <c r="I244" s="32" t="n">
        <v>7019648.11</v>
      </c>
      <c r="J244" s="32" t="n">
        <v>32.91</v>
      </c>
    </row>
    <row r="245" customFormat="false" ht="15" hidden="true" customHeight="false" outlineLevel="0" collapsed="false">
      <c r="A245" s="0" t="n">
        <v>247</v>
      </c>
      <c r="B245" s="0" t="s">
        <v>182</v>
      </c>
      <c r="C245" s="0" t="n">
        <v>2015</v>
      </c>
      <c r="D245" s="32" t="n">
        <v>1262268.85</v>
      </c>
      <c r="E245" s="32" t="n">
        <v>15177151.69</v>
      </c>
      <c r="F245" s="32" t="n">
        <v>5954418.53</v>
      </c>
      <c r="G245" s="32" t="n">
        <v>1484387.58</v>
      </c>
      <c r="H245" s="32" t="n">
        <v>16439420.54</v>
      </c>
      <c r="I245" s="32" t="n">
        <v>4470030.95</v>
      </c>
      <c r="J245" s="32" t="n">
        <v>27.19</v>
      </c>
    </row>
    <row r="246" customFormat="false" ht="15" hidden="true" customHeight="false" outlineLevel="0" collapsed="false">
      <c r="A246" s="0" t="n">
        <v>282</v>
      </c>
      <c r="B246" s="0" t="s">
        <v>268</v>
      </c>
      <c r="C246" s="0" t="n">
        <v>2015</v>
      </c>
      <c r="D246" s="32" t="n">
        <v>869687.34</v>
      </c>
      <c r="E246" s="32" t="n">
        <v>9493884.79</v>
      </c>
      <c r="F246" s="32" t="n">
        <v>4480395.07</v>
      </c>
      <c r="G246" s="32" t="n">
        <v>1628879.39</v>
      </c>
      <c r="H246" s="32" t="n">
        <v>10363572.13</v>
      </c>
      <c r="I246" s="32" t="n">
        <v>2851515.68</v>
      </c>
      <c r="J246" s="32" t="n">
        <v>27.51</v>
      </c>
    </row>
    <row r="247" customFormat="false" ht="15" hidden="true" customHeight="false" outlineLevel="0" collapsed="false">
      <c r="A247" s="0" t="n">
        <v>395</v>
      </c>
      <c r="B247" s="0" t="s">
        <v>183</v>
      </c>
      <c r="C247" s="0" t="n">
        <v>2015</v>
      </c>
      <c r="D247" s="32" t="n">
        <v>810158.14</v>
      </c>
      <c r="E247" s="32" t="n">
        <v>13668244.21</v>
      </c>
      <c r="F247" s="32" t="n">
        <v>4446850.28</v>
      </c>
      <c r="G247" s="32" t="n">
        <v>-83158.84</v>
      </c>
      <c r="H247" s="32" t="n">
        <v>14478402.35</v>
      </c>
      <c r="I247" s="32" t="n">
        <v>4530009.12</v>
      </c>
      <c r="J247" s="32" t="n">
        <v>31.29</v>
      </c>
    </row>
    <row r="248" customFormat="false" ht="15" hidden="false" customHeight="false" outlineLevel="0" collapsed="false">
      <c r="A248" s="0" t="n">
        <v>3</v>
      </c>
      <c r="B248" s="0" t="s">
        <v>193</v>
      </c>
      <c r="C248" s="0" t="n">
        <v>2016</v>
      </c>
      <c r="D248" s="32" t="n">
        <v>1649807.98</v>
      </c>
      <c r="E248" s="32" t="n">
        <v>13963565.22</v>
      </c>
      <c r="F248" s="32" t="n">
        <v>4053187.41</v>
      </c>
      <c r="G248" s="32" t="n">
        <v>-330015.36</v>
      </c>
      <c r="H248" s="32" t="n">
        <v>15613373.2</v>
      </c>
      <c r="I248" s="32" t="n">
        <v>4383202.77</v>
      </c>
      <c r="J248" s="32" t="n">
        <v>28.07</v>
      </c>
    </row>
    <row r="249" customFormat="false" ht="15" hidden="false" customHeight="false" outlineLevel="0" collapsed="false">
      <c r="A249" s="0" t="n">
        <v>4</v>
      </c>
      <c r="B249" s="0" t="s">
        <v>18</v>
      </c>
      <c r="C249" s="0" t="n">
        <v>2016</v>
      </c>
      <c r="D249" s="32" t="n">
        <v>167633.54</v>
      </c>
      <c r="E249" s="32" t="n">
        <v>12510406.19</v>
      </c>
      <c r="F249" s="32" t="n">
        <v>2585555.9</v>
      </c>
      <c r="G249" s="32" t="n">
        <v>-1436545.6</v>
      </c>
      <c r="H249" s="32" t="n">
        <v>12678039.73</v>
      </c>
      <c r="I249" s="32" t="n">
        <v>4022101.5</v>
      </c>
      <c r="J249" s="32" t="n">
        <v>31.72</v>
      </c>
    </row>
    <row r="250" customFormat="false" ht="15" hidden="false" customHeight="false" outlineLevel="0" collapsed="false">
      <c r="A250" s="0" t="n">
        <v>387</v>
      </c>
      <c r="B250" s="0" t="s">
        <v>19</v>
      </c>
      <c r="C250" s="0" t="n">
        <v>2016</v>
      </c>
      <c r="D250" s="32" t="n">
        <v>30953679.36</v>
      </c>
      <c r="E250" s="32" t="n">
        <v>81608750.34</v>
      </c>
      <c r="F250" s="32" t="n">
        <v>90797567.9</v>
      </c>
      <c r="G250" s="32" t="n">
        <v>63439010.15</v>
      </c>
      <c r="H250" s="32" t="n">
        <v>112562429.7</v>
      </c>
      <c r="I250" s="32" t="n">
        <v>27358557.75</v>
      </c>
      <c r="J250" s="32" t="n">
        <v>24.31</v>
      </c>
    </row>
    <row r="251" customFormat="false" ht="15" hidden="false" customHeight="false" outlineLevel="0" collapsed="false">
      <c r="A251" s="0" t="n">
        <v>5</v>
      </c>
      <c r="B251" s="0" t="s">
        <v>20</v>
      </c>
      <c r="C251" s="0" t="n">
        <v>2016</v>
      </c>
      <c r="D251" s="32" t="n">
        <v>7969562.48</v>
      </c>
      <c r="E251" s="32" t="n">
        <v>33653491.8</v>
      </c>
      <c r="F251" s="32" t="n">
        <v>18308571.04</v>
      </c>
      <c r="G251" s="32" t="n">
        <v>5885960.45</v>
      </c>
      <c r="H251" s="32" t="n">
        <v>41623054.28</v>
      </c>
      <c r="I251" s="32" t="n">
        <v>12422610.59</v>
      </c>
      <c r="J251" s="32" t="n">
        <v>29.85</v>
      </c>
    </row>
    <row r="252" customFormat="false" ht="15" hidden="false" customHeight="false" outlineLevel="0" collapsed="false">
      <c r="A252" s="0" t="n">
        <v>6</v>
      </c>
      <c r="B252" s="0" t="s">
        <v>194</v>
      </c>
      <c r="C252" s="0" t="n">
        <v>2016</v>
      </c>
      <c r="D252" s="32" t="n">
        <v>260307.8</v>
      </c>
      <c r="E252" s="32" t="n">
        <v>9882715.81</v>
      </c>
      <c r="F252" s="32" t="n">
        <v>1009616.36</v>
      </c>
      <c r="G252" s="32" t="n">
        <v>-1625086.35</v>
      </c>
      <c r="H252" s="32" t="n">
        <v>10143023.61</v>
      </c>
      <c r="I252" s="32" t="n">
        <v>2634702.71</v>
      </c>
      <c r="J252" s="32" t="n">
        <v>25.98</v>
      </c>
    </row>
    <row r="253" customFormat="false" ht="15" hidden="false" customHeight="false" outlineLevel="0" collapsed="false">
      <c r="A253" s="0" t="n">
        <v>287</v>
      </c>
      <c r="B253" s="0" t="s">
        <v>195</v>
      </c>
      <c r="C253" s="0" t="n">
        <v>2016</v>
      </c>
      <c r="D253" s="32" t="n">
        <v>7345175.26</v>
      </c>
      <c r="E253" s="32" t="n">
        <v>39155135.57</v>
      </c>
      <c r="F253" s="32" t="n">
        <v>10367919.28</v>
      </c>
      <c r="G253" s="32" t="n">
        <v>-2625906.89</v>
      </c>
      <c r="H253" s="32" t="n">
        <v>46500310.83</v>
      </c>
      <c r="I253" s="32" t="n">
        <v>12993826.17</v>
      </c>
      <c r="J253" s="32" t="n">
        <v>27.94</v>
      </c>
    </row>
    <row r="254" customFormat="false" ht="15" hidden="false" customHeight="false" outlineLevel="0" collapsed="false">
      <c r="A254" s="0" t="n">
        <v>7</v>
      </c>
      <c r="B254" s="0" t="s">
        <v>196</v>
      </c>
      <c r="C254" s="0" t="n">
        <v>2016</v>
      </c>
      <c r="D254" s="32" t="n">
        <v>1951803.6</v>
      </c>
      <c r="E254" s="32" t="n">
        <v>13342913.15</v>
      </c>
      <c r="F254" s="32" t="n">
        <v>5162558.89</v>
      </c>
      <c r="G254" s="32" t="n">
        <v>1087443.92</v>
      </c>
      <c r="H254" s="32" t="n">
        <v>15294716.75</v>
      </c>
      <c r="I254" s="32" t="n">
        <v>4075114.97</v>
      </c>
      <c r="J254" s="32" t="n">
        <v>26.64</v>
      </c>
    </row>
    <row r="255" customFormat="false" ht="15" hidden="false" customHeight="false" outlineLevel="0" collapsed="false">
      <c r="A255" s="0" t="n">
        <v>8</v>
      </c>
      <c r="B255" s="0" t="s">
        <v>21</v>
      </c>
      <c r="C255" s="0" t="n">
        <v>2016</v>
      </c>
      <c r="D255" s="32" t="n">
        <v>1736871.38</v>
      </c>
      <c r="E255" s="32" t="n">
        <v>12754210.17</v>
      </c>
      <c r="F255" s="32" t="n">
        <v>6162485.3</v>
      </c>
      <c r="G255" s="32" t="n">
        <v>2440390</v>
      </c>
      <c r="H255" s="32" t="n">
        <v>14491081.55</v>
      </c>
      <c r="I255" s="32" t="n">
        <v>3722095.3</v>
      </c>
      <c r="J255" s="32" t="n">
        <v>25.69</v>
      </c>
    </row>
    <row r="256" customFormat="false" ht="15" hidden="false" customHeight="false" outlineLevel="0" collapsed="false">
      <c r="A256" s="0" t="n">
        <v>388</v>
      </c>
      <c r="B256" s="0" t="s">
        <v>197</v>
      </c>
      <c r="C256" s="0" t="n">
        <v>2016</v>
      </c>
      <c r="D256" s="32" t="n">
        <v>406402.67</v>
      </c>
      <c r="E256" s="32" t="n">
        <v>10987206.67</v>
      </c>
      <c r="F256" s="32" t="n">
        <v>2778206.77</v>
      </c>
      <c r="G256" s="32" t="n">
        <v>-476958.05</v>
      </c>
      <c r="H256" s="32" t="n">
        <v>11393609.34</v>
      </c>
      <c r="I256" s="32" t="n">
        <v>3255164.82</v>
      </c>
      <c r="J256" s="32" t="n">
        <v>28.57</v>
      </c>
    </row>
    <row r="257" customFormat="false" ht="15" hidden="false" customHeight="false" outlineLevel="0" collapsed="false">
      <c r="A257" s="0" t="n">
        <v>9</v>
      </c>
      <c r="B257" s="0" t="s">
        <v>198</v>
      </c>
      <c r="C257" s="0" t="n">
        <v>2016</v>
      </c>
      <c r="D257" s="32" t="n">
        <v>471275.01</v>
      </c>
      <c r="E257" s="32" t="n">
        <v>10642801.15</v>
      </c>
      <c r="F257" s="32" t="n">
        <v>2875719.8</v>
      </c>
      <c r="G257" s="32" t="n">
        <v>-141317.87</v>
      </c>
      <c r="H257" s="32" t="n">
        <v>11114076.16</v>
      </c>
      <c r="I257" s="32" t="n">
        <v>3017037.67</v>
      </c>
      <c r="J257" s="32" t="n">
        <v>27.15</v>
      </c>
    </row>
    <row r="258" customFormat="false" ht="15" hidden="false" customHeight="false" outlineLevel="0" collapsed="false">
      <c r="A258" s="0" t="n">
        <v>10</v>
      </c>
      <c r="B258" s="0" t="s">
        <v>22</v>
      </c>
      <c r="C258" s="0" t="n">
        <v>2016</v>
      </c>
      <c r="D258" s="32" t="n">
        <v>672626.45</v>
      </c>
      <c r="E258" s="32" t="n">
        <v>12509126.3</v>
      </c>
      <c r="F258" s="32" t="n">
        <v>2522968.66</v>
      </c>
      <c r="G258" s="32" t="n">
        <v>-1415209.54</v>
      </c>
      <c r="H258" s="32" t="n">
        <v>13181752.75</v>
      </c>
      <c r="I258" s="32" t="n">
        <v>3938178.2</v>
      </c>
      <c r="J258" s="32" t="n">
        <v>29.88</v>
      </c>
    </row>
    <row r="259" customFormat="false" ht="15" hidden="false" customHeight="false" outlineLevel="0" collapsed="false">
      <c r="A259" s="0" t="n">
        <v>11</v>
      </c>
      <c r="B259" s="0" t="s">
        <v>23</v>
      </c>
      <c r="C259" s="0" t="n">
        <v>2016</v>
      </c>
      <c r="D259" s="32" t="n">
        <v>178748390.21</v>
      </c>
      <c r="E259" s="32" t="n">
        <v>343900077.17</v>
      </c>
      <c r="F259" s="32" t="n">
        <v>216352403.56</v>
      </c>
      <c r="G259" s="32" t="n">
        <v>56579571.58</v>
      </c>
      <c r="H259" s="32" t="n">
        <v>522648467.38</v>
      </c>
      <c r="I259" s="32" t="n">
        <v>159772831.98</v>
      </c>
      <c r="J259" s="32" t="n">
        <v>30.57</v>
      </c>
    </row>
    <row r="260" customFormat="false" ht="15" hidden="false" customHeight="false" outlineLevel="0" collapsed="false">
      <c r="A260" s="0" t="n">
        <v>16</v>
      </c>
      <c r="B260" s="0" t="s">
        <v>24</v>
      </c>
      <c r="C260" s="0" t="n">
        <v>2016</v>
      </c>
      <c r="D260" s="32" t="n">
        <v>176689.79</v>
      </c>
      <c r="E260" s="32" t="n">
        <v>9399803.69</v>
      </c>
      <c r="F260" s="32" t="n">
        <v>1453891.26</v>
      </c>
      <c r="G260" s="32" t="n">
        <v>-1228545.87</v>
      </c>
      <c r="H260" s="32" t="n">
        <v>9576493.48</v>
      </c>
      <c r="I260" s="32" t="n">
        <v>2682437.13</v>
      </c>
      <c r="J260" s="32" t="n">
        <v>28.01</v>
      </c>
    </row>
    <row r="261" customFormat="false" ht="15" hidden="false" customHeight="false" outlineLevel="0" collapsed="false">
      <c r="A261" s="0" t="n">
        <v>17</v>
      </c>
      <c r="B261" s="0" t="s">
        <v>25</v>
      </c>
      <c r="C261" s="0" t="n">
        <v>2016</v>
      </c>
      <c r="D261" s="32" t="n">
        <v>3075921.63</v>
      </c>
      <c r="E261" s="32" t="n">
        <v>26651358.06</v>
      </c>
      <c r="F261" s="32" t="n">
        <v>9375977.57</v>
      </c>
      <c r="G261" s="32" t="n">
        <v>938008.13</v>
      </c>
      <c r="H261" s="32" t="n">
        <v>29727279.69</v>
      </c>
      <c r="I261" s="32" t="n">
        <v>8437969.44</v>
      </c>
      <c r="J261" s="32" t="n">
        <v>28.38</v>
      </c>
    </row>
    <row r="262" customFormat="false" ht="15" hidden="false" customHeight="false" outlineLevel="0" collapsed="false">
      <c r="A262" s="0" t="n">
        <v>19</v>
      </c>
      <c r="B262" s="0" t="s">
        <v>26</v>
      </c>
      <c r="C262" s="0" t="n">
        <v>2016</v>
      </c>
      <c r="D262" s="32" t="n">
        <v>206196285.79</v>
      </c>
      <c r="E262" s="32" t="n">
        <v>299147635.24</v>
      </c>
      <c r="F262" s="32" t="n">
        <v>131013010.55</v>
      </c>
      <c r="G262" s="32" t="n">
        <v>67675544.44</v>
      </c>
      <c r="H262" s="32" t="n">
        <v>505343921.03</v>
      </c>
      <c r="I262" s="32" t="n">
        <v>63337466.11</v>
      </c>
      <c r="J262" s="32" t="n">
        <v>12.53</v>
      </c>
    </row>
    <row r="263" customFormat="false" ht="15" hidden="false" customHeight="false" outlineLevel="0" collapsed="false">
      <c r="A263" s="0" t="n">
        <v>20</v>
      </c>
      <c r="B263" s="0" t="s">
        <v>28</v>
      </c>
      <c r="C263" s="0" t="n">
        <v>2016</v>
      </c>
      <c r="D263" s="32" t="n">
        <v>4055793.45</v>
      </c>
      <c r="E263" s="32" t="n">
        <v>18748424.9</v>
      </c>
      <c r="F263" s="32" t="n">
        <v>6945392.58</v>
      </c>
      <c r="G263" s="32" t="n">
        <v>-760230.62</v>
      </c>
      <c r="H263" s="32" t="n">
        <v>22804218.35</v>
      </c>
      <c r="I263" s="32" t="n">
        <v>7705623.2</v>
      </c>
      <c r="J263" s="32" t="n">
        <v>33.79</v>
      </c>
    </row>
    <row r="264" customFormat="false" ht="15" hidden="false" customHeight="false" outlineLevel="0" collapsed="false">
      <c r="A264" s="0" t="n">
        <v>21</v>
      </c>
      <c r="B264" s="0" t="s">
        <v>199</v>
      </c>
      <c r="C264" s="0" t="n">
        <v>2016</v>
      </c>
      <c r="D264" s="32" t="n">
        <v>483436.28</v>
      </c>
      <c r="E264" s="32" t="n">
        <v>10032415.33</v>
      </c>
      <c r="F264" s="32" t="n">
        <v>1604235.71</v>
      </c>
      <c r="G264" s="32" t="n">
        <v>-1059049.54</v>
      </c>
      <c r="H264" s="32" t="n">
        <v>10515851.61</v>
      </c>
      <c r="I264" s="32" t="n">
        <v>2663285.25</v>
      </c>
      <c r="J264" s="32" t="n">
        <v>25.33</v>
      </c>
    </row>
    <row r="265" customFormat="false" ht="15" hidden="false" customHeight="false" outlineLevel="0" collapsed="false">
      <c r="A265" s="0" t="n">
        <v>22</v>
      </c>
      <c r="B265" s="0" t="s">
        <v>29</v>
      </c>
      <c r="C265" s="0" t="n">
        <v>2016</v>
      </c>
      <c r="D265" s="32" t="n">
        <v>1897965.01</v>
      </c>
      <c r="E265" s="32" t="n">
        <v>20506858.8</v>
      </c>
      <c r="F265" s="32" t="n">
        <v>9993244.45</v>
      </c>
      <c r="G265" s="32" t="n">
        <v>3424631.16</v>
      </c>
      <c r="H265" s="32" t="n">
        <v>22404823.81</v>
      </c>
      <c r="I265" s="32" t="n">
        <v>6568613.29</v>
      </c>
      <c r="J265" s="32" t="n">
        <v>29.32</v>
      </c>
    </row>
    <row r="266" customFormat="false" ht="15" hidden="false" customHeight="false" outlineLevel="0" collapsed="false">
      <c r="A266" s="0" t="n">
        <v>23</v>
      </c>
      <c r="B266" s="0" t="s">
        <v>200</v>
      </c>
      <c r="C266" s="0" t="n">
        <v>2016</v>
      </c>
      <c r="D266" s="32" t="n">
        <v>2571626.07</v>
      </c>
      <c r="E266" s="32" t="n">
        <v>10680221.31</v>
      </c>
      <c r="F266" s="32" t="n">
        <v>5633424.82</v>
      </c>
      <c r="G266" s="32" t="n">
        <v>2102723.47</v>
      </c>
      <c r="H266" s="32" t="n">
        <v>13251847.38</v>
      </c>
      <c r="I266" s="32" t="n">
        <v>3530701.35</v>
      </c>
      <c r="J266" s="32" t="n">
        <v>26.64</v>
      </c>
    </row>
    <row r="267" customFormat="false" ht="15" hidden="false" customHeight="false" outlineLevel="0" collapsed="false">
      <c r="A267" s="0" t="n">
        <v>24</v>
      </c>
      <c r="B267" s="0" t="s">
        <v>201</v>
      </c>
      <c r="C267" s="0" t="n">
        <v>2016</v>
      </c>
      <c r="D267" s="32" t="n">
        <v>1258199.76</v>
      </c>
      <c r="E267" s="32" t="n">
        <v>12144970.51</v>
      </c>
      <c r="F267" s="32" t="n">
        <v>4072165.62</v>
      </c>
      <c r="G267" s="32" t="n">
        <v>314007.32</v>
      </c>
      <c r="H267" s="32" t="n">
        <v>13403170.27</v>
      </c>
      <c r="I267" s="32" t="n">
        <v>3758158.3</v>
      </c>
      <c r="J267" s="32" t="n">
        <v>28.04</v>
      </c>
    </row>
    <row r="268" customFormat="false" ht="15" hidden="false" customHeight="false" outlineLevel="0" collapsed="false">
      <c r="A268" s="0" t="n">
        <v>25</v>
      </c>
      <c r="B268" s="0" t="s">
        <v>202</v>
      </c>
      <c r="C268" s="0" t="n">
        <v>2016</v>
      </c>
      <c r="D268" s="32" t="n">
        <v>1423188.35</v>
      </c>
      <c r="E268" s="32" t="n">
        <v>11933654.85</v>
      </c>
      <c r="F268" s="32" t="n">
        <v>3494671.91</v>
      </c>
      <c r="G268" s="32" t="n">
        <v>-718264.09</v>
      </c>
      <c r="H268" s="32" t="n">
        <v>13356843.2</v>
      </c>
      <c r="I268" s="32" t="n">
        <v>4212936</v>
      </c>
      <c r="J268" s="32" t="n">
        <v>31.54</v>
      </c>
    </row>
    <row r="269" customFormat="false" ht="15" hidden="false" customHeight="false" outlineLevel="0" collapsed="false">
      <c r="A269" s="0" t="n">
        <v>26</v>
      </c>
      <c r="B269" s="0" t="s">
        <v>30</v>
      </c>
      <c r="C269" s="0" t="n">
        <v>2016</v>
      </c>
      <c r="D269" s="32" t="n">
        <v>2601110.08</v>
      </c>
      <c r="E269" s="32" t="n">
        <v>16187186.67</v>
      </c>
      <c r="F269" s="32" t="n">
        <v>5971504.52</v>
      </c>
      <c r="G269" s="32" t="n">
        <v>720660.71</v>
      </c>
      <c r="H269" s="32" t="n">
        <v>18788296.75</v>
      </c>
      <c r="I269" s="32" t="n">
        <v>5250843.81</v>
      </c>
      <c r="J269" s="32" t="n">
        <v>27.95</v>
      </c>
    </row>
    <row r="270" customFormat="false" ht="15" hidden="false" customHeight="false" outlineLevel="0" collapsed="false">
      <c r="A270" s="0" t="n">
        <v>27</v>
      </c>
      <c r="B270" s="0" t="s">
        <v>31</v>
      </c>
      <c r="C270" s="0" t="n">
        <v>2016</v>
      </c>
      <c r="D270" s="32" t="n">
        <v>284945.69</v>
      </c>
      <c r="E270" s="32" t="n">
        <v>10673746.82</v>
      </c>
      <c r="F270" s="32" t="n">
        <v>1791122.78</v>
      </c>
      <c r="G270" s="32" t="n">
        <v>-1187111.97</v>
      </c>
      <c r="H270" s="32" t="n">
        <v>10958692.51</v>
      </c>
      <c r="I270" s="32" t="n">
        <v>2978234.75</v>
      </c>
      <c r="J270" s="32" t="n">
        <v>27.18</v>
      </c>
    </row>
    <row r="271" customFormat="false" ht="15" hidden="false" customHeight="false" outlineLevel="0" collapsed="false">
      <c r="A271" s="0" t="n">
        <v>28</v>
      </c>
      <c r="B271" s="0" t="s">
        <v>32</v>
      </c>
      <c r="C271" s="0" t="n">
        <v>2016</v>
      </c>
      <c r="D271" s="32" t="n">
        <v>332440.49</v>
      </c>
      <c r="E271" s="32" t="n">
        <v>10454644.9</v>
      </c>
      <c r="F271" s="32" t="n">
        <v>2553592.45</v>
      </c>
      <c r="G271" s="32" t="n">
        <v>-270413.79</v>
      </c>
      <c r="H271" s="32" t="n">
        <v>10787085.39</v>
      </c>
      <c r="I271" s="32" t="n">
        <v>2824006.24</v>
      </c>
      <c r="J271" s="32" t="n">
        <v>26.18</v>
      </c>
    </row>
    <row r="272" customFormat="false" ht="15" hidden="false" customHeight="false" outlineLevel="0" collapsed="false">
      <c r="A272" s="0" t="n">
        <v>29</v>
      </c>
      <c r="B272" s="0" t="s">
        <v>203</v>
      </c>
      <c r="C272" s="0" t="n">
        <v>2016</v>
      </c>
      <c r="D272" s="32" t="n">
        <v>627962.49</v>
      </c>
      <c r="E272" s="32" t="n">
        <v>9786854.25</v>
      </c>
      <c r="F272" s="32" t="n">
        <v>3102772.87</v>
      </c>
      <c r="G272" s="32" t="n">
        <v>-740078.24</v>
      </c>
      <c r="H272" s="32" t="n">
        <v>10414816.74</v>
      </c>
      <c r="I272" s="32" t="n">
        <v>3842851.11</v>
      </c>
      <c r="J272" s="32" t="n">
        <v>36.9</v>
      </c>
    </row>
    <row r="273" customFormat="false" ht="15" hidden="false" customHeight="false" outlineLevel="0" collapsed="false">
      <c r="A273" s="0" t="n">
        <v>30</v>
      </c>
      <c r="B273" s="0" t="s">
        <v>204</v>
      </c>
      <c r="C273" s="0" t="n">
        <v>2016</v>
      </c>
      <c r="D273" s="32" t="n">
        <v>9895165.2</v>
      </c>
      <c r="E273" s="32" t="n">
        <v>27972777.62</v>
      </c>
      <c r="F273" s="32" t="n">
        <v>16083237.39</v>
      </c>
      <c r="G273" s="32" t="n">
        <v>1958802.66</v>
      </c>
      <c r="H273" s="32" t="n">
        <v>37867942.82</v>
      </c>
      <c r="I273" s="32" t="n">
        <v>14124434.73</v>
      </c>
      <c r="J273" s="32" t="n">
        <v>37.3</v>
      </c>
    </row>
    <row r="274" customFormat="false" ht="15" hidden="false" customHeight="false" outlineLevel="0" collapsed="false">
      <c r="A274" s="0" t="n">
        <v>32</v>
      </c>
      <c r="B274" s="0" t="s">
        <v>33</v>
      </c>
      <c r="C274" s="0" t="n">
        <v>2016</v>
      </c>
      <c r="D274" s="32" t="n">
        <v>8785777.58</v>
      </c>
      <c r="E274" s="32" t="n">
        <v>44155857.62</v>
      </c>
      <c r="F274" s="32" t="n">
        <v>12807641.66</v>
      </c>
      <c r="G274" s="32" t="n">
        <v>-730085.51</v>
      </c>
      <c r="H274" s="32" t="n">
        <v>52941635.2</v>
      </c>
      <c r="I274" s="32" t="n">
        <v>13537727.17</v>
      </c>
      <c r="J274" s="32" t="n">
        <v>25.57</v>
      </c>
    </row>
    <row r="275" customFormat="false" ht="15" hidden="false" customHeight="false" outlineLevel="0" collapsed="false">
      <c r="A275" s="0" t="n">
        <v>33</v>
      </c>
      <c r="B275" s="0" t="s">
        <v>34</v>
      </c>
      <c r="C275" s="0" t="n">
        <v>2016</v>
      </c>
      <c r="D275" s="32" t="n">
        <v>1114263.23</v>
      </c>
      <c r="E275" s="32" t="n">
        <v>13049529.59</v>
      </c>
      <c r="F275" s="32" t="n">
        <v>3805499.93</v>
      </c>
      <c r="G275" s="32" t="n">
        <v>-7588.46</v>
      </c>
      <c r="H275" s="32" t="n">
        <v>14163792.82</v>
      </c>
      <c r="I275" s="32" t="n">
        <v>3813088.39</v>
      </c>
      <c r="J275" s="32" t="n">
        <v>26.92</v>
      </c>
    </row>
    <row r="276" customFormat="false" ht="15" hidden="false" customHeight="false" outlineLevel="0" collapsed="false">
      <c r="A276" s="0" t="n">
        <v>34</v>
      </c>
      <c r="B276" s="0" t="s">
        <v>35</v>
      </c>
      <c r="C276" s="0" t="n">
        <v>2016</v>
      </c>
      <c r="D276" s="32" t="n">
        <v>5625309.54</v>
      </c>
      <c r="E276" s="32" t="n">
        <v>32746073.81</v>
      </c>
      <c r="F276" s="32" t="n">
        <v>15411207.49</v>
      </c>
      <c r="G276" s="32" t="n">
        <v>7197190.51</v>
      </c>
      <c r="H276" s="32" t="n">
        <v>38371383.35</v>
      </c>
      <c r="I276" s="32" t="n">
        <v>8214016.98</v>
      </c>
      <c r="J276" s="32" t="n">
        <v>21.41</v>
      </c>
    </row>
    <row r="277" customFormat="false" ht="15" hidden="false" customHeight="false" outlineLevel="0" collapsed="false">
      <c r="A277" s="0" t="n">
        <v>35</v>
      </c>
      <c r="B277" s="0" t="s">
        <v>36</v>
      </c>
      <c r="C277" s="0" t="n">
        <v>2016</v>
      </c>
      <c r="D277" s="32" t="n">
        <v>922483.7</v>
      </c>
      <c r="E277" s="32" t="n">
        <v>10379400.63</v>
      </c>
      <c r="F277" s="32" t="n">
        <v>4235601.56</v>
      </c>
      <c r="G277" s="32" t="n">
        <v>1546150.42</v>
      </c>
      <c r="H277" s="32" t="n">
        <v>11301884.33</v>
      </c>
      <c r="I277" s="32" t="n">
        <v>2689451.14</v>
      </c>
      <c r="J277" s="32" t="n">
        <v>23.8</v>
      </c>
    </row>
    <row r="278" customFormat="false" ht="15" hidden="false" customHeight="false" outlineLevel="0" collapsed="false">
      <c r="A278" s="0" t="n">
        <v>389</v>
      </c>
      <c r="B278" s="0" t="s">
        <v>205</v>
      </c>
      <c r="C278" s="0" t="n">
        <v>2016</v>
      </c>
      <c r="D278" s="32" t="n">
        <v>651845.6</v>
      </c>
      <c r="E278" s="32" t="n">
        <v>13609283.52</v>
      </c>
      <c r="F278" s="32" t="n">
        <v>3552296.83</v>
      </c>
      <c r="G278" s="32" t="n">
        <v>-1336376.49</v>
      </c>
      <c r="H278" s="32" t="n">
        <v>14261129.12</v>
      </c>
      <c r="I278" s="32" t="n">
        <v>4888673.32</v>
      </c>
      <c r="J278" s="32" t="n">
        <v>34.28</v>
      </c>
    </row>
    <row r="279" customFormat="false" ht="15" hidden="false" customHeight="false" outlineLevel="0" collapsed="false">
      <c r="A279" s="0" t="n">
        <v>36</v>
      </c>
      <c r="B279" s="0" t="s">
        <v>206</v>
      </c>
      <c r="C279" s="0" t="n">
        <v>2016</v>
      </c>
      <c r="D279" s="32" t="n">
        <v>465506.06</v>
      </c>
      <c r="E279" s="32" t="n">
        <v>10415148.8</v>
      </c>
      <c r="F279" s="32" t="n">
        <v>2163922.5</v>
      </c>
      <c r="G279" s="32" t="n">
        <v>-762861.06</v>
      </c>
      <c r="H279" s="32" t="n">
        <v>10880654.86</v>
      </c>
      <c r="I279" s="32" t="n">
        <v>2926783.56</v>
      </c>
      <c r="J279" s="32" t="n">
        <v>26.9</v>
      </c>
    </row>
    <row r="280" customFormat="false" ht="15" hidden="false" customHeight="false" outlineLevel="0" collapsed="false">
      <c r="A280" s="0" t="n">
        <v>37</v>
      </c>
      <c r="B280" s="0" t="s">
        <v>37</v>
      </c>
      <c r="C280" s="0" t="n">
        <v>2016</v>
      </c>
      <c r="D280" s="32" t="n">
        <v>882466.19</v>
      </c>
      <c r="E280" s="32" t="n">
        <v>14402801.77</v>
      </c>
      <c r="F280" s="32" t="n">
        <v>3440555.48</v>
      </c>
      <c r="G280" s="32" t="n">
        <v>-388624.94</v>
      </c>
      <c r="H280" s="32" t="n">
        <v>15285267.96</v>
      </c>
      <c r="I280" s="32" t="n">
        <v>3829180.42</v>
      </c>
      <c r="J280" s="32" t="n">
        <v>25.05</v>
      </c>
    </row>
    <row r="281" customFormat="false" ht="15" hidden="false" customHeight="false" outlineLevel="0" collapsed="false">
      <c r="A281" s="0" t="n">
        <v>38</v>
      </c>
      <c r="B281" s="0" t="s">
        <v>38</v>
      </c>
      <c r="C281" s="0" t="n">
        <v>2016</v>
      </c>
      <c r="D281" s="32" t="n">
        <v>1726807.51</v>
      </c>
      <c r="E281" s="32" t="n">
        <v>18327934.21</v>
      </c>
      <c r="F281" s="32" t="n">
        <v>7122923.28</v>
      </c>
      <c r="G281" s="32" t="n">
        <v>367138.25</v>
      </c>
      <c r="H281" s="32" t="n">
        <v>20054741.72</v>
      </c>
      <c r="I281" s="32" t="n">
        <v>6755785.03</v>
      </c>
      <c r="J281" s="32" t="n">
        <v>33.69</v>
      </c>
    </row>
    <row r="282" customFormat="false" ht="15" hidden="false" customHeight="false" outlineLevel="0" collapsed="false">
      <c r="A282" s="0" t="n">
        <v>289</v>
      </c>
      <c r="B282" s="0" t="s">
        <v>207</v>
      </c>
      <c r="C282" s="0" t="n">
        <v>2016</v>
      </c>
      <c r="D282" s="32" t="n">
        <v>255298.9</v>
      </c>
      <c r="E282" s="32" t="n">
        <v>12205247.83</v>
      </c>
      <c r="F282" s="32" t="n">
        <v>2110033.33</v>
      </c>
      <c r="G282" s="32" t="n">
        <v>-1254454.2</v>
      </c>
      <c r="H282" s="32" t="n">
        <v>12460546.73</v>
      </c>
      <c r="I282" s="32" t="n">
        <v>3364487.53</v>
      </c>
      <c r="J282" s="32" t="n">
        <v>27</v>
      </c>
    </row>
    <row r="283" customFormat="false" ht="15" hidden="false" customHeight="false" outlineLevel="0" collapsed="false">
      <c r="A283" s="0" t="n">
        <v>39</v>
      </c>
      <c r="B283" s="0" t="s">
        <v>209</v>
      </c>
      <c r="C283" s="0" t="n">
        <v>2016</v>
      </c>
      <c r="D283" s="32" t="n">
        <v>1485610.21</v>
      </c>
      <c r="E283" s="32" t="n">
        <v>13217431.08</v>
      </c>
      <c r="F283" s="32" t="n">
        <v>6238780.45</v>
      </c>
      <c r="G283" s="32" t="n">
        <v>571697.49</v>
      </c>
      <c r="H283" s="32" t="n">
        <v>14703041.29</v>
      </c>
      <c r="I283" s="32" t="n">
        <v>5667082.96</v>
      </c>
      <c r="J283" s="32" t="n">
        <v>38.54</v>
      </c>
    </row>
    <row r="284" customFormat="false" ht="15" hidden="false" customHeight="false" outlineLevel="0" collapsed="false">
      <c r="A284" s="0" t="n">
        <v>40</v>
      </c>
      <c r="B284" s="0" t="s">
        <v>39</v>
      </c>
      <c r="C284" s="0" t="n">
        <v>2016</v>
      </c>
      <c r="D284" s="32" t="n">
        <v>2676642.42</v>
      </c>
      <c r="E284" s="32" t="n">
        <v>18926390.3</v>
      </c>
      <c r="F284" s="32" t="n">
        <v>7681249.68</v>
      </c>
      <c r="G284" s="32" t="n">
        <v>1104456.04</v>
      </c>
      <c r="H284" s="32" t="n">
        <v>21603032.72</v>
      </c>
      <c r="I284" s="32" t="n">
        <v>6576793.64</v>
      </c>
      <c r="J284" s="32" t="n">
        <v>30.44</v>
      </c>
    </row>
    <row r="285" customFormat="false" ht="15" hidden="false" customHeight="false" outlineLevel="0" collapsed="false">
      <c r="A285" s="0" t="n">
        <v>41</v>
      </c>
      <c r="B285" s="0" t="s">
        <v>40</v>
      </c>
      <c r="C285" s="0" t="n">
        <v>2016</v>
      </c>
      <c r="D285" s="32" t="n">
        <v>3181717.64</v>
      </c>
      <c r="E285" s="32" t="n">
        <v>31097538.98</v>
      </c>
      <c r="F285" s="32" t="n">
        <v>11853388.81</v>
      </c>
      <c r="G285" s="32" t="n">
        <v>-805039.2</v>
      </c>
      <c r="H285" s="32" t="n">
        <v>34279256.62</v>
      </c>
      <c r="I285" s="32" t="n">
        <v>12658428.01</v>
      </c>
      <c r="J285" s="32" t="n">
        <v>36.93</v>
      </c>
    </row>
    <row r="286" customFormat="false" ht="15" hidden="false" customHeight="false" outlineLevel="0" collapsed="false">
      <c r="A286" s="0" t="n">
        <v>42</v>
      </c>
      <c r="B286" s="0" t="s">
        <v>41</v>
      </c>
      <c r="C286" s="0" t="n">
        <v>2016</v>
      </c>
      <c r="D286" s="32" t="n">
        <v>392396.45</v>
      </c>
      <c r="E286" s="32" t="n">
        <v>9888321.91</v>
      </c>
      <c r="F286" s="32" t="n">
        <v>1118326.44</v>
      </c>
      <c r="G286" s="32" t="n">
        <v>-1496872.2</v>
      </c>
      <c r="H286" s="32" t="n">
        <v>10280718.36</v>
      </c>
      <c r="I286" s="32" t="n">
        <v>2615198.64</v>
      </c>
      <c r="J286" s="32" t="n">
        <v>25.44</v>
      </c>
    </row>
    <row r="287" customFormat="false" ht="15" hidden="false" customHeight="false" outlineLevel="0" collapsed="false">
      <c r="A287" s="0" t="n">
        <v>43</v>
      </c>
      <c r="B287" s="0" t="s">
        <v>42</v>
      </c>
      <c r="C287" s="0" t="n">
        <v>2016</v>
      </c>
      <c r="D287" s="32" t="n">
        <v>8974883.71</v>
      </c>
      <c r="E287" s="32" t="n">
        <v>32207895.3</v>
      </c>
      <c r="F287" s="32" t="n">
        <v>13147179.96</v>
      </c>
      <c r="G287" s="32" t="n">
        <v>254985.32</v>
      </c>
      <c r="H287" s="32" t="n">
        <v>41182779.01</v>
      </c>
      <c r="I287" s="32" t="n">
        <v>12892194.64</v>
      </c>
      <c r="J287" s="32" t="n">
        <v>31.3</v>
      </c>
    </row>
    <row r="288" customFormat="false" ht="15" hidden="false" customHeight="false" outlineLevel="0" collapsed="false">
      <c r="A288" s="0" t="n">
        <v>44</v>
      </c>
      <c r="B288" s="0" t="s">
        <v>43</v>
      </c>
      <c r="C288" s="0" t="n">
        <v>2016</v>
      </c>
      <c r="D288" s="32" t="n">
        <v>5663074.9</v>
      </c>
      <c r="E288" s="32" t="n">
        <v>34108326.24</v>
      </c>
      <c r="F288" s="32" t="n">
        <v>11708530.16</v>
      </c>
      <c r="G288" s="32" t="n">
        <v>-1322935.61</v>
      </c>
      <c r="H288" s="32" t="n">
        <v>39771401.14</v>
      </c>
      <c r="I288" s="32" t="n">
        <v>13031465.77</v>
      </c>
      <c r="J288" s="32" t="n">
        <v>32.77</v>
      </c>
    </row>
    <row r="289" customFormat="false" ht="15" hidden="false" customHeight="false" outlineLevel="0" collapsed="false">
      <c r="A289" s="0" t="n">
        <v>45</v>
      </c>
      <c r="B289" s="0" t="s">
        <v>44</v>
      </c>
      <c r="C289" s="0" t="n">
        <v>2016</v>
      </c>
      <c r="D289" s="32" t="n">
        <v>40071383.58</v>
      </c>
      <c r="E289" s="32" t="n">
        <v>60924665.28</v>
      </c>
      <c r="F289" s="32" t="n">
        <v>50580668.34</v>
      </c>
      <c r="G289" s="32" t="n">
        <v>23186348.93</v>
      </c>
      <c r="H289" s="32" t="n">
        <v>100996048.86</v>
      </c>
      <c r="I289" s="32" t="n">
        <v>27394319.41</v>
      </c>
      <c r="J289" s="32" t="n">
        <v>27.12</v>
      </c>
    </row>
    <row r="290" customFormat="false" ht="15" hidden="false" customHeight="false" outlineLevel="0" collapsed="false">
      <c r="A290" s="0" t="n">
        <v>297</v>
      </c>
      <c r="B290" s="0" t="s">
        <v>210</v>
      </c>
      <c r="C290" s="0" t="n">
        <v>2016</v>
      </c>
      <c r="D290" s="32" t="n">
        <v>344221.81</v>
      </c>
      <c r="E290" s="32" t="n">
        <v>9936929.46</v>
      </c>
      <c r="F290" s="32" t="n">
        <v>3287535.45</v>
      </c>
      <c r="G290" s="32" t="n">
        <v>-561858.76</v>
      </c>
      <c r="H290" s="32" t="n">
        <v>10281151.27</v>
      </c>
      <c r="I290" s="32" t="n">
        <v>3849394.21</v>
      </c>
      <c r="J290" s="32" t="n">
        <v>37.44</v>
      </c>
    </row>
    <row r="291" customFormat="false" ht="15" hidden="false" customHeight="false" outlineLevel="0" collapsed="false">
      <c r="A291" s="0" t="n">
        <v>46</v>
      </c>
      <c r="B291" s="0" t="s">
        <v>45</v>
      </c>
      <c r="C291" s="0" t="n">
        <v>2016</v>
      </c>
      <c r="D291" s="32" t="n">
        <v>276975.38</v>
      </c>
      <c r="E291" s="32" t="n">
        <v>9742839.13</v>
      </c>
      <c r="F291" s="32" t="n">
        <v>3132159.16</v>
      </c>
      <c r="G291" s="32" t="n">
        <v>298127.52</v>
      </c>
      <c r="H291" s="32" t="n">
        <v>10019814.51</v>
      </c>
      <c r="I291" s="32" t="n">
        <v>2834031.64</v>
      </c>
      <c r="J291" s="32" t="n">
        <v>28.28</v>
      </c>
    </row>
    <row r="292" customFormat="false" ht="15" hidden="false" customHeight="false" outlineLevel="0" collapsed="false">
      <c r="A292" s="0" t="n">
        <v>47</v>
      </c>
      <c r="B292" s="0" t="s">
        <v>211</v>
      </c>
      <c r="C292" s="0" t="n">
        <v>2016</v>
      </c>
      <c r="D292" s="32" t="n">
        <v>663125.51</v>
      </c>
      <c r="E292" s="32" t="n">
        <v>10548511.89</v>
      </c>
      <c r="F292" s="32" t="n">
        <v>3215093.76</v>
      </c>
      <c r="G292" s="32" t="n">
        <v>226601.01</v>
      </c>
      <c r="H292" s="32" t="n">
        <v>11211637.4</v>
      </c>
      <c r="I292" s="32" t="n">
        <v>2988492.75</v>
      </c>
      <c r="J292" s="32" t="n">
        <v>26.66</v>
      </c>
    </row>
    <row r="293" customFormat="false" ht="15" hidden="false" customHeight="false" outlineLevel="0" collapsed="false">
      <c r="A293" s="0" t="n">
        <v>48</v>
      </c>
      <c r="B293" s="0" t="s">
        <v>212</v>
      </c>
      <c r="C293" s="0" t="n">
        <v>2016</v>
      </c>
      <c r="D293" s="32" t="n">
        <v>2242270.52</v>
      </c>
      <c r="E293" s="32" t="n">
        <v>14909094.05</v>
      </c>
      <c r="F293" s="32" t="n">
        <v>5617205.81</v>
      </c>
      <c r="G293" s="32" t="n">
        <v>1153596.02</v>
      </c>
      <c r="H293" s="32" t="n">
        <v>17151364.57</v>
      </c>
      <c r="I293" s="32" t="n">
        <v>4463609.79</v>
      </c>
      <c r="J293" s="32" t="n">
        <v>26.02</v>
      </c>
    </row>
    <row r="294" customFormat="false" ht="15" hidden="false" customHeight="false" outlineLevel="0" collapsed="false">
      <c r="A294" s="0" t="n">
        <v>49</v>
      </c>
      <c r="B294" s="0" t="s">
        <v>46</v>
      </c>
      <c r="C294" s="0" t="n">
        <v>2016</v>
      </c>
      <c r="D294" s="32" t="n">
        <v>6573112.39</v>
      </c>
      <c r="E294" s="32" t="n">
        <v>16842882.06</v>
      </c>
      <c r="F294" s="32" t="n">
        <v>6982722.84</v>
      </c>
      <c r="G294" s="32" t="n">
        <v>546804.31</v>
      </c>
      <c r="H294" s="32" t="n">
        <v>23415994.45</v>
      </c>
      <c r="I294" s="32" t="n">
        <v>6435918.53</v>
      </c>
      <c r="J294" s="32" t="n">
        <v>27.49</v>
      </c>
    </row>
    <row r="295" customFormat="false" ht="15" hidden="false" customHeight="false" outlineLevel="0" collapsed="false">
      <c r="A295" s="0" t="n">
        <v>512</v>
      </c>
      <c r="B295" s="0" t="s">
        <v>213</v>
      </c>
      <c r="C295" s="0" t="n">
        <v>2016</v>
      </c>
      <c r="D295" s="32" t="n">
        <v>782535.6</v>
      </c>
      <c r="E295" s="32" t="n">
        <v>12260641.01</v>
      </c>
      <c r="F295" s="32" t="n">
        <v>6171217.83</v>
      </c>
      <c r="G295" s="32" t="n">
        <v>1726958.9</v>
      </c>
      <c r="H295" s="32" t="n">
        <v>13043176.61</v>
      </c>
      <c r="I295" s="32" t="n">
        <v>4444258.93</v>
      </c>
      <c r="J295" s="32" t="n">
        <v>34.07</v>
      </c>
    </row>
    <row r="296" customFormat="false" ht="15" hidden="false" customHeight="false" outlineLevel="0" collapsed="false">
      <c r="A296" s="0" t="n">
        <v>50</v>
      </c>
      <c r="B296" s="0" t="s">
        <v>47</v>
      </c>
      <c r="C296" s="0" t="n">
        <v>2016</v>
      </c>
      <c r="D296" s="32" t="n">
        <v>2843048.77</v>
      </c>
      <c r="E296" s="32" t="n">
        <v>20635141.88</v>
      </c>
      <c r="F296" s="32" t="n">
        <v>15398408.28</v>
      </c>
      <c r="G296" s="32" t="n">
        <v>9013928.01</v>
      </c>
      <c r="H296" s="32" t="n">
        <v>23478190.65</v>
      </c>
      <c r="I296" s="32" t="n">
        <v>6384480.27</v>
      </c>
      <c r="J296" s="32" t="n">
        <v>27.19</v>
      </c>
    </row>
    <row r="297" customFormat="false" ht="15" hidden="false" customHeight="false" outlineLevel="0" collapsed="false">
      <c r="A297" s="0" t="n">
        <v>51</v>
      </c>
      <c r="B297" s="0" t="s">
        <v>214</v>
      </c>
      <c r="C297" s="0" t="n">
        <v>2016</v>
      </c>
      <c r="D297" s="32" t="n">
        <v>200571.09</v>
      </c>
      <c r="E297" s="32" t="n">
        <v>10695025.25</v>
      </c>
      <c r="F297" s="32" t="n">
        <v>3134970.74</v>
      </c>
      <c r="G297" s="32" t="n">
        <v>293425.01</v>
      </c>
      <c r="H297" s="32" t="n">
        <v>10895596.34</v>
      </c>
      <c r="I297" s="32" t="n">
        <v>2841545.73</v>
      </c>
      <c r="J297" s="32" t="n">
        <v>26.08</v>
      </c>
    </row>
    <row r="298" customFormat="false" ht="15" hidden="false" customHeight="false" outlineLevel="0" collapsed="false">
      <c r="A298" s="0" t="n">
        <v>293</v>
      </c>
      <c r="B298" s="0" t="s">
        <v>49</v>
      </c>
      <c r="C298" s="0" t="n">
        <v>2016</v>
      </c>
      <c r="D298" s="32" t="n">
        <v>665762.92</v>
      </c>
      <c r="E298" s="32" t="n">
        <v>10869349.2</v>
      </c>
      <c r="F298" s="32" t="n">
        <v>2631768.07</v>
      </c>
      <c r="G298" s="32" t="n">
        <v>-569202.01</v>
      </c>
      <c r="H298" s="32" t="n">
        <v>11535112.12</v>
      </c>
      <c r="I298" s="32" t="n">
        <v>3200970.08</v>
      </c>
      <c r="J298" s="32" t="n">
        <v>27.75</v>
      </c>
    </row>
    <row r="299" customFormat="false" ht="15" hidden="false" customHeight="false" outlineLevel="0" collapsed="false">
      <c r="A299" s="0" t="n">
        <v>58</v>
      </c>
      <c r="B299" s="0" t="s">
        <v>51</v>
      </c>
      <c r="C299" s="0" t="n">
        <v>2016</v>
      </c>
      <c r="D299" s="32" t="n">
        <v>785703.21</v>
      </c>
      <c r="E299" s="32" t="n">
        <v>12061626.54</v>
      </c>
      <c r="F299" s="32" t="n">
        <v>3286097.22</v>
      </c>
      <c r="G299" s="32" t="n">
        <v>-363102.95</v>
      </c>
      <c r="H299" s="32" t="n">
        <v>12847329.75</v>
      </c>
      <c r="I299" s="32" t="n">
        <v>3649200.17</v>
      </c>
      <c r="J299" s="32" t="n">
        <v>28.4</v>
      </c>
    </row>
    <row r="300" customFormat="false" ht="15" hidden="false" customHeight="false" outlineLevel="0" collapsed="false">
      <c r="A300" s="0" t="n">
        <v>59</v>
      </c>
      <c r="B300" s="0" t="s">
        <v>52</v>
      </c>
      <c r="C300" s="0" t="n">
        <v>2016</v>
      </c>
      <c r="D300" s="32" t="n">
        <v>922342.74</v>
      </c>
      <c r="E300" s="32" t="n">
        <v>21316823.05</v>
      </c>
      <c r="F300" s="32" t="n">
        <v>9711973.47</v>
      </c>
      <c r="G300" s="32" t="n">
        <v>1466684.44</v>
      </c>
      <c r="H300" s="32" t="n">
        <v>22239165.79</v>
      </c>
      <c r="I300" s="32" t="n">
        <v>8245289.03</v>
      </c>
      <c r="J300" s="32" t="n">
        <v>37.08</v>
      </c>
    </row>
    <row r="301" customFormat="false" ht="15" hidden="false" customHeight="false" outlineLevel="0" collapsed="false">
      <c r="A301" s="0" t="n">
        <v>60</v>
      </c>
      <c r="B301" s="0" t="s">
        <v>53</v>
      </c>
      <c r="C301" s="0" t="n">
        <v>2016</v>
      </c>
      <c r="D301" s="32" t="n">
        <v>7012336.29</v>
      </c>
      <c r="E301" s="32" t="n">
        <v>26648734.9</v>
      </c>
      <c r="F301" s="32" t="n">
        <v>9644326.08</v>
      </c>
      <c r="G301" s="32" t="n">
        <v>796659.72</v>
      </c>
      <c r="H301" s="32" t="n">
        <v>33661071.19</v>
      </c>
      <c r="I301" s="32" t="n">
        <v>8847666.36</v>
      </c>
      <c r="J301" s="32" t="n">
        <v>26.28</v>
      </c>
    </row>
    <row r="302" customFormat="false" ht="15" hidden="false" customHeight="false" outlineLevel="0" collapsed="false">
      <c r="A302" s="0" t="n">
        <v>61</v>
      </c>
      <c r="B302" s="0" t="s">
        <v>215</v>
      </c>
      <c r="C302" s="0" t="n">
        <v>2016</v>
      </c>
      <c r="D302" s="32" t="n">
        <v>2827885.96</v>
      </c>
      <c r="E302" s="32" t="n">
        <v>20714345.96</v>
      </c>
      <c r="F302" s="32" t="n">
        <v>5666582.53</v>
      </c>
      <c r="G302" s="32" t="n">
        <v>-1367514.22</v>
      </c>
      <c r="H302" s="32" t="n">
        <v>23542231.92</v>
      </c>
      <c r="I302" s="32" t="n">
        <v>7034096.75</v>
      </c>
      <c r="J302" s="32" t="n">
        <v>29.88</v>
      </c>
    </row>
    <row r="303" customFormat="false" ht="15" hidden="false" customHeight="false" outlineLevel="0" collapsed="false">
      <c r="A303" s="0" t="n">
        <v>291</v>
      </c>
      <c r="B303" s="0" t="s">
        <v>54</v>
      </c>
      <c r="C303" s="0" t="n">
        <v>2016</v>
      </c>
      <c r="D303" s="32" t="n">
        <v>9883256.63</v>
      </c>
      <c r="E303" s="32" t="n">
        <v>42484185.64</v>
      </c>
      <c r="F303" s="32" t="n">
        <v>15180865.21</v>
      </c>
      <c r="G303" s="32" t="n">
        <v>-462108.24</v>
      </c>
      <c r="H303" s="32" t="n">
        <v>52367442.27</v>
      </c>
      <c r="I303" s="32" t="n">
        <v>15642973.45</v>
      </c>
      <c r="J303" s="32" t="n">
        <v>29.87</v>
      </c>
    </row>
    <row r="304" customFormat="false" ht="15" hidden="false" customHeight="false" outlineLevel="0" collapsed="false">
      <c r="A304" s="0" t="n">
        <v>283</v>
      </c>
      <c r="B304" s="0" t="s">
        <v>55</v>
      </c>
      <c r="C304" s="0" t="n">
        <v>2016</v>
      </c>
      <c r="D304" s="32" t="n">
        <v>15091832.57</v>
      </c>
      <c r="E304" s="32" t="n">
        <v>39600637.03</v>
      </c>
      <c r="F304" s="32" t="n">
        <v>42713917</v>
      </c>
      <c r="G304" s="32" t="n">
        <v>30171724.76</v>
      </c>
      <c r="H304" s="32" t="n">
        <v>54692469.6</v>
      </c>
      <c r="I304" s="32" t="n">
        <v>12542192.24</v>
      </c>
      <c r="J304" s="32" t="n">
        <v>22.93</v>
      </c>
    </row>
    <row r="305" customFormat="false" ht="15" hidden="false" customHeight="false" outlineLevel="0" collapsed="false">
      <c r="A305" s="0" t="n">
        <v>275</v>
      </c>
      <c r="B305" s="0" t="s">
        <v>56</v>
      </c>
      <c r="C305" s="0" t="n">
        <v>2016</v>
      </c>
      <c r="D305" s="32" t="n">
        <v>4412027.98</v>
      </c>
      <c r="E305" s="32" t="n">
        <v>24434587.5</v>
      </c>
      <c r="F305" s="32" t="n">
        <v>15760432.67</v>
      </c>
      <c r="G305" s="32" t="n">
        <v>8087387.78</v>
      </c>
      <c r="H305" s="32" t="n">
        <v>28846615.48</v>
      </c>
      <c r="I305" s="32" t="n">
        <v>7673044.89</v>
      </c>
      <c r="J305" s="32" t="n">
        <v>26.6</v>
      </c>
    </row>
    <row r="306" customFormat="false" ht="15" hidden="false" customHeight="false" outlineLevel="0" collapsed="false">
      <c r="A306" s="0" t="n">
        <v>62</v>
      </c>
      <c r="B306" s="0" t="s">
        <v>216</v>
      </c>
      <c r="C306" s="0" t="n">
        <v>2016</v>
      </c>
      <c r="D306" s="32" t="n">
        <v>773365.14</v>
      </c>
      <c r="E306" s="32" t="n">
        <v>11860270.23</v>
      </c>
      <c r="F306" s="32" t="n">
        <v>4436266.34</v>
      </c>
      <c r="G306" s="32" t="n">
        <v>-376384.02</v>
      </c>
      <c r="H306" s="32" t="n">
        <v>12633635.37</v>
      </c>
      <c r="I306" s="32" t="n">
        <v>4812650.36</v>
      </c>
      <c r="J306" s="32" t="n">
        <v>38.09</v>
      </c>
    </row>
    <row r="307" customFormat="false" ht="15" hidden="false" customHeight="false" outlineLevel="0" collapsed="false">
      <c r="A307" s="0" t="n">
        <v>63</v>
      </c>
      <c r="B307" s="0" t="s">
        <v>57</v>
      </c>
      <c r="C307" s="0" t="n">
        <v>2016</v>
      </c>
      <c r="D307" s="32" t="n">
        <v>438765.78</v>
      </c>
      <c r="E307" s="32" t="n">
        <v>10406257.53</v>
      </c>
      <c r="F307" s="32" t="n">
        <v>1921982.43</v>
      </c>
      <c r="G307" s="32" t="n">
        <v>-1039372.16</v>
      </c>
      <c r="H307" s="32" t="n">
        <v>10845023.31</v>
      </c>
      <c r="I307" s="32" t="n">
        <v>2961354.59</v>
      </c>
      <c r="J307" s="32" t="n">
        <v>27.31</v>
      </c>
    </row>
    <row r="308" customFormat="false" ht="15" hidden="false" customHeight="false" outlineLevel="0" collapsed="false">
      <c r="A308" s="0" t="n">
        <v>64</v>
      </c>
      <c r="B308" s="0" t="s">
        <v>217</v>
      </c>
      <c r="C308" s="0" t="n">
        <v>2016</v>
      </c>
      <c r="D308" s="32" t="n">
        <v>1344094.16</v>
      </c>
      <c r="E308" s="32" t="n">
        <v>16822627.62</v>
      </c>
      <c r="F308" s="32" t="n">
        <v>5276058.97</v>
      </c>
      <c r="G308" s="32" t="n">
        <v>243776.83</v>
      </c>
      <c r="H308" s="32" t="n">
        <v>18166721.78</v>
      </c>
      <c r="I308" s="32" t="n">
        <v>5032282.14</v>
      </c>
      <c r="J308" s="32" t="n">
        <v>27.7</v>
      </c>
    </row>
    <row r="309" customFormat="false" ht="15" hidden="false" customHeight="false" outlineLevel="0" collapsed="false">
      <c r="A309" s="0" t="n">
        <v>65</v>
      </c>
      <c r="B309" s="0" t="s">
        <v>58</v>
      </c>
      <c r="C309" s="0" t="n">
        <v>2016</v>
      </c>
      <c r="D309" s="32" t="n">
        <v>1521742.17</v>
      </c>
      <c r="E309" s="32" t="n">
        <v>23013913.72</v>
      </c>
      <c r="F309" s="32" t="n">
        <v>8305675.58</v>
      </c>
      <c r="G309" s="32" t="n">
        <v>-162825.06</v>
      </c>
      <c r="H309" s="32" t="n">
        <v>24535655.89</v>
      </c>
      <c r="I309" s="32" t="n">
        <v>8468500.64</v>
      </c>
      <c r="J309" s="32" t="n">
        <v>34.52</v>
      </c>
    </row>
    <row r="310" customFormat="false" ht="15" hidden="false" customHeight="false" outlineLevel="0" collapsed="false">
      <c r="A310" s="0" t="n">
        <v>66</v>
      </c>
      <c r="B310" s="0" t="s">
        <v>59</v>
      </c>
      <c r="C310" s="0" t="n">
        <v>2016</v>
      </c>
      <c r="D310" s="32" t="n">
        <v>18989055.6</v>
      </c>
      <c r="E310" s="32" t="n">
        <v>80395576.63</v>
      </c>
      <c r="F310" s="32" t="n">
        <v>47113102.04</v>
      </c>
      <c r="G310" s="32" t="n">
        <v>22282516.84</v>
      </c>
      <c r="H310" s="32" t="n">
        <v>99384632.23</v>
      </c>
      <c r="I310" s="32" t="n">
        <v>24830585.2</v>
      </c>
      <c r="J310" s="32" t="n">
        <v>24.98</v>
      </c>
    </row>
    <row r="311" customFormat="false" ht="15" hidden="false" customHeight="false" outlineLevel="0" collapsed="false">
      <c r="A311" s="0" t="n">
        <v>67</v>
      </c>
      <c r="B311" s="0" t="s">
        <v>218</v>
      </c>
      <c r="C311" s="0" t="n">
        <v>2016</v>
      </c>
      <c r="D311" s="32" t="n">
        <v>1053228.66</v>
      </c>
      <c r="E311" s="32" t="n">
        <v>13682065.89</v>
      </c>
      <c r="F311" s="32" t="n">
        <v>3703376.49</v>
      </c>
      <c r="G311" s="32" t="n">
        <v>-237215.35</v>
      </c>
      <c r="H311" s="32" t="n">
        <v>14735294.55</v>
      </c>
      <c r="I311" s="32" t="n">
        <v>3940591.84</v>
      </c>
      <c r="J311" s="32" t="n">
        <v>26.74</v>
      </c>
    </row>
    <row r="312" customFormat="false" ht="15" hidden="false" customHeight="false" outlineLevel="0" collapsed="false">
      <c r="A312" s="0" t="n">
        <v>69</v>
      </c>
      <c r="B312" s="0" t="s">
        <v>60</v>
      </c>
      <c r="C312" s="0" t="n">
        <v>2016</v>
      </c>
      <c r="D312" s="32" t="n">
        <v>366321.8</v>
      </c>
      <c r="E312" s="32" t="n">
        <v>10258207.92</v>
      </c>
      <c r="F312" s="32" t="n">
        <v>2049399.45</v>
      </c>
      <c r="G312" s="32" t="n">
        <v>-898683.13</v>
      </c>
      <c r="H312" s="32" t="n">
        <v>10624529.72</v>
      </c>
      <c r="I312" s="32" t="n">
        <v>2948082.58</v>
      </c>
      <c r="J312" s="32" t="n">
        <v>27.75</v>
      </c>
    </row>
    <row r="313" customFormat="false" ht="15" hidden="false" customHeight="false" outlineLevel="0" collapsed="false">
      <c r="A313" s="0" t="n">
        <v>70</v>
      </c>
      <c r="B313" s="0" t="s">
        <v>61</v>
      </c>
      <c r="C313" s="0" t="n">
        <v>2016</v>
      </c>
      <c r="D313" s="32" t="n">
        <v>813255.89</v>
      </c>
      <c r="E313" s="32" t="n">
        <v>10570150.65</v>
      </c>
      <c r="F313" s="32" t="n">
        <v>1470453.8</v>
      </c>
      <c r="G313" s="32" t="n">
        <v>-1586414.94</v>
      </c>
      <c r="H313" s="32" t="n">
        <v>11383406.54</v>
      </c>
      <c r="I313" s="32" t="n">
        <v>3056868.74</v>
      </c>
      <c r="J313" s="32" t="n">
        <v>26.85</v>
      </c>
    </row>
    <row r="314" customFormat="false" ht="15" hidden="false" customHeight="false" outlineLevel="0" collapsed="false">
      <c r="A314" s="0" t="n">
        <v>71</v>
      </c>
      <c r="B314" s="0" t="s">
        <v>220</v>
      </c>
      <c r="C314" s="0" t="n">
        <v>2016</v>
      </c>
      <c r="D314" s="32" t="n">
        <v>277772.74</v>
      </c>
      <c r="E314" s="32" t="n">
        <v>10599238.2</v>
      </c>
      <c r="F314" s="32" t="n">
        <v>1971278.15</v>
      </c>
      <c r="G314" s="32" t="n">
        <v>-565494.17</v>
      </c>
      <c r="H314" s="32" t="n">
        <v>10877010.94</v>
      </c>
      <c r="I314" s="32" t="n">
        <v>2536772.32</v>
      </c>
      <c r="J314" s="32" t="n">
        <v>23.32</v>
      </c>
    </row>
    <row r="315" customFormat="false" ht="15" hidden="false" customHeight="false" outlineLevel="0" collapsed="false">
      <c r="A315" s="0" t="n">
        <v>72</v>
      </c>
      <c r="B315" s="0" t="s">
        <v>62</v>
      </c>
      <c r="C315" s="0" t="n">
        <v>2016</v>
      </c>
      <c r="D315" s="32" t="n">
        <v>755885.99</v>
      </c>
      <c r="E315" s="32" t="n">
        <v>10065231.19</v>
      </c>
      <c r="F315" s="32" t="n">
        <v>1790205.73</v>
      </c>
      <c r="G315" s="32" t="n">
        <v>-792387.33</v>
      </c>
      <c r="H315" s="32" t="n">
        <v>10821117.18</v>
      </c>
      <c r="I315" s="32" t="n">
        <v>2582593.06</v>
      </c>
      <c r="J315" s="32" t="n">
        <v>23.87</v>
      </c>
    </row>
    <row r="316" customFormat="false" ht="15" hidden="false" customHeight="false" outlineLevel="0" collapsed="false">
      <c r="A316" s="0" t="n">
        <v>73</v>
      </c>
      <c r="B316" s="0" t="s">
        <v>63</v>
      </c>
      <c r="C316" s="0" t="n">
        <v>2016</v>
      </c>
      <c r="D316" s="32" t="n">
        <v>382958.3</v>
      </c>
      <c r="E316" s="32" t="n">
        <v>16740941.33</v>
      </c>
      <c r="F316" s="32" t="n">
        <v>2795858.62</v>
      </c>
      <c r="G316" s="32" t="n">
        <v>-2466201.91</v>
      </c>
      <c r="H316" s="32" t="n">
        <v>17123899.63</v>
      </c>
      <c r="I316" s="32" t="n">
        <v>5262060.53</v>
      </c>
      <c r="J316" s="32" t="n">
        <v>30.73</v>
      </c>
    </row>
    <row r="317" customFormat="false" ht="15" hidden="false" customHeight="false" outlineLevel="0" collapsed="false">
      <c r="A317" s="0" t="n">
        <v>74</v>
      </c>
      <c r="B317" s="0" t="s">
        <v>64</v>
      </c>
      <c r="C317" s="0" t="n">
        <v>2016</v>
      </c>
      <c r="D317" s="32" t="n">
        <v>532994.61</v>
      </c>
      <c r="E317" s="32" t="n">
        <v>10201340.1</v>
      </c>
      <c r="F317" s="32" t="n">
        <v>1351067.82</v>
      </c>
      <c r="G317" s="32" t="n">
        <v>-1379571</v>
      </c>
      <c r="H317" s="32" t="n">
        <v>10734334.71</v>
      </c>
      <c r="I317" s="32" t="n">
        <v>2730638.82</v>
      </c>
      <c r="J317" s="32" t="n">
        <v>25.44</v>
      </c>
    </row>
    <row r="318" customFormat="false" ht="15" hidden="false" customHeight="false" outlineLevel="0" collapsed="false">
      <c r="A318" s="0" t="n">
        <v>75</v>
      </c>
      <c r="B318" s="0" t="s">
        <v>65</v>
      </c>
      <c r="C318" s="0" t="n">
        <v>2016</v>
      </c>
      <c r="D318" s="32" t="n">
        <v>934481.36</v>
      </c>
      <c r="E318" s="32" t="n">
        <v>10348528.42</v>
      </c>
      <c r="F318" s="32" t="n">
        <v>3785805.66</v>
      </c>
      <c r="G318" s="32" t="n">
        <v>876241.77</v>
      </c>
      <c r="H318" s="32" t="n">
        <v>11283009.78</v>
      </c>
      <c r="I318" s="32" t="n">
        <v>2909563.89</v>
      </c>
      <c r="J318" s="32" t="n">
        <v>25.79</v>
      </c>
    </row>
    <row r="319" customFormat="false" ht="15" hidden="false" customHeight="false" outlineLevel="0" collapsed="false">
      <c r="A319" s="0" t="n">
        <v>77</v>
      </c>
      <c r="B319" s="0" t="s">
        <v>66</v>
      </c>
      <c r="C319" s="0" t="n">
        <v>2016</v>
      </c>
      <c r="D319" s="32" t="n">
        <v>2705433.35</v>
      </c>
      <c r="E319" s="32" t="n">
        <v>12607677.39</v>
      </c>
      <c r="F319" s="32" t="n">
        <v>4919924.67</v>
      </c>
      <c r="G319" s="32" t="n">
        <v>294079.53</v>
      </c>
      <c r="H319" s="32" t="n">
        <v>15313110.74</v>
      </c>
      <c r="I319" s="32" t="n">
        <v>4625845.14</v>
      </c>
      <c r="J319" s="32" t="n">
        <v>30.21</v>
      </c>
    </row>
    <row r="320" customFormat="false" ht="15" hidden="false" customHeight="false" outlineLevel="0" collapsed="false">
      <c r="A320" s="0" t="n">
        <v>78</v>
      </c>
      <c r="B320" s="0" t="s">
        <v>67</v>
      </c>
      <c r="C320" s="0" t="n">
        <v>2016</v>
      </c>
      <c r="D320" s="32" t="n">
        <v>5201201.97</v>
      </c>
      <c r="E320" s="32" t="n">
        <v>25549038.09</v>
      </c>
      <c r="F320" s="32" t="n">
        <v>7703480.45</v>
      </c>
      <c r="G320" s="32" t="n">
        <v>-405627.76</v>
      </c>
      <c r="H320" s="32" t="n">
        <v>30750240.06</v>
      </c>
      <c r="I320" s="32" t="n">
        <v>8109108.21</v>
      </c>
      <c r="J320" s="32" t="n">
        <v>26.37</v>
      </c>
    </row>
    <row r="321" customFormat="false" ht="15" hidden="false" customHeight="false" outlineLevel="0" collapsed="false">
      <c r="A321" s="0" t="n">
        <v>79</v>
      </c>
      <c r="B321" s="0" t="s">
        <v>68</v>
      </c>
      <c r="C321" s="0" t="n">
        <v>2016</v>
      </c>
      <c r="D321" s="32" t="n">
        <v>594855.2</v>
      </c>
      <c r="E321" s="32" t="n">
        <v>10396424.63</v>
      </c>
      <c r="F321" s="32" t="n">
        <v>2630570.7</v>
      </c>
      <c r="G321" s="32" t="n">
        <v>-162595.47</v>
      </c>
      <c r="H321" s="32" t="n">
        <v>10991279.83</v>
      </c>
      <c r="I321" s="32" t="n">
        <v>2793166.17</v>
      </c>
      <c r="J321" s="32" t="n">
        <v>25.41</v>
      </c>
    </row>
    <row r="322" customFormat="false" ht="15" hidden="false" customHeight="false" outlineLevel="0" collapsed="false">
      <c r="A322" s="0" t="n">
        <v>80</v>
      </c>
      <c r="B322" s="0" t="s">
        <v>69</v>
      </c>
      <c r="C322" s="0" t="n">
        <v>2016</v>
      </c>
      <c r="D322" s="32" t="n">
        <v>481166.04</v>
      </c>
      <c r="E322" s="32" t="n">
        <v>13429821.12</v>
      </c>
      <c r="F322" s="32" t="n">
        <v>4237642.61</v>
      </c>
      <c r="G322" s="32" t="n">
        <v>998076.89</v>
      </c>
      <c r="H322" s="32" t="n">
        <v>13910987.16</v>
      </c>
      <c r="I322" s="32" t="n">
        <v>3239565.72</v>
      </c>
      <c r="J322" s="32" t="n">
        <v>23.29</v>
      </c>
    </row>
    <row r="323" customFormat="false" ht="15" hidden="false" customHeight="false" outlineLevel="0" collapsed="false">
      <c r="A323" s="0" t="n">
        <v>81</v>
      </c>
      <c r="B323" s="0" t="s">
        <v>70</v>
      </c>
      <c r="C323" s="0" t="n">
        <v>2016</v>
      </c>
      <c r="D323" s="32" t="n">
        <v>558337.59</v>
      </c>
      <c r="E323" s="32" t="n">
        <v>11096539.64</v>
      </c>
      <c r="F323" s="32" t="n">
        <v>3022445.17</v>
      </c>
      <c r="G323" s="32" t="n">
        <v>-874943.1</v>
      </c>
      <c r="H323" s="32" t="n">
        <v>11654877.23</v>
      </c>
      <c r="I323" s="32" t="n">
        <v>3897388.27</v>
      </c>
      <c r="J323" s="32" t="n">
        <v>33.44</v>
      </c>
    </row>
    <row r="324" customFormat="false" ht="15" hidden="false" customHeight="false" outlineLevel="0" collapsed="false">
      <c r="A324" s="0" t="n">
        <v>82</v>
      </c>
      <c r="B324" s="0" t="s">
        <v>71</v>
      </c>
      <c r="C324" s="0" t="n">
        <v>2016</v>
      </c>
      <c r="D324" s="32" t="n">
        <v>1145649.21</v>
      </c>
      <c r="E324" s="32" t="n">
        <v>16116325.23</v>
      </c>
      <c r="F324" s="32" t="n">
        <v>4640657.47</v>
      </c>
      <c r="G324" s="32" t="n">
        <v>-415757.62</v>
      </c>
      <c r="H324" s="32" t="n">
        <v>17261974.44</v>
      </c>
      <c r="I324" s="32" t="n">
        <v>5056415.09</v>
      </c>
      <c r="J324" s="32" t="n">
        <v>29.29</v>
      </c>
    </row>
    <row r="325" customFormat="false" ht="15" hidden="false" customHeight="false" outlineLevel="0" collapsed="false">
      <c r="A325" s="0" t="n">
        <v>83</v>
      </c>
      <c r="B325" s="0" t="s">
        <v>222</v>
      </c>
      <c r="C325" s="0" t="n">
        <v>2016</v>
      </c>
      <c r="D325" s="32" t="n">
        <v>1074827.16</v>
      </c>
      <c r="E325" s="32" t="n">
        <v>18011314.47</v>
      </c>
      <c r="F325" s="32" t="n">
        <v>11286330.59</v>
      </c>
      <c r="G325" s="32" t="n">
        <v>3336009.87</v>
      </c>
      <c r="H325" s="32" t="n">
        <v>19086141.63</v>
      </c>
      <c r="I325" s="32" t="n">
        <v>7950320.72</v>
      </c>
      <c r="J325" s="32" t="n">
        <v>41.65</v>
      </c>
    </row>
    <row r="326" customFormat="false" ht="15" hidden="false" customHeight="false" outlineLevel="0" collapsed="false">
      <c r="A326" s="0" t="n">
        <v>84</v>
      </c>
      <c r="B326" s="0" t="s">
        <v>72</v>
      </c>
      <c r="C326" s="0" t="n">
        <v>2016</v>
      </c>
      <c r="D326" s="32" t="n">
        <v>29042085.26</v>
      </c>
      <c r="E326" s="32" t="n">
        <v>79066865.09</v>
      </c>
      <c r="F326" s="32" t="n">
        <v>58750897.45</v>
      </c>
      <c r="G326" s="32" t="n">
        <v>35963301.53</v>
      </c>
      <c r="H326" s="32" t="n">
        <v>108108950.35</v>
      </c>
      <c r="I326" s="32" t="n">
        <v>22787595.92</v>
      </c>
      <c r="J326" s="32" t="n">
        <v>21.08</v>
      </c>
    </row>
    <row r="327" customFormat="false" ht="15" hidden="false" customHeight="false" outlineLevel="0" collapsed="false">
      <c r="A327" s="0" t="n">
        <v>85</v>
      </c>
      <c r="B327" s="0" t="s">
        <v>73</v>
      </c>
      <c r="C327" s="0" t="n">
        <v>2016</v>
      </c>
      <c r="D327" s="32" t="n">
        <v>334722.49</v>
      </c>
      <c r="E327" s="32" t="n">
        <v>12442615.93</v>
      </c>
      <c r="F327" s="32" t="n">
        <v>2717915.32</v>
      </c>
      <c r="G327" s="32" t="n">
        <v>-1047014.63</v>
      </c>
      <c r="H327" s="32" t="n">
        <v>12777338.42</v>
      </c>
      <c r="I327" s="32" t="n">
        <v>3764929.95</v>
      </c>
      <c r="J327" s="32" t="n">
        <v>29.47</v>
      </c>
    </row>
    <row r="328" customFormat="false" ht="15" hidden="false" customHeight="false" outlineLevel="0" collapsed="false">
      <c r="A328" s="0" t="n">
        <v>475</v>
      </c>
      <c r="B328" s="0" t="s">
        <v>74</v>
      </c>
      <c r="C328" s="0" t="n">
        <v>2016</v>
      </c>
      <c r="D328" s="32" t="n">
        <v>501678.91</v>
      </c>
      <c r="E328" s="32" t="n">
        <v>14022273.19</v>
      </c>
      <c r="F328" s="32" t="n">
        <v>4692521.28</v>
      </c>
      <c r="G328" s="32" t="n">
        <v>149654.58</v>
      </c>
      <c r="H328" s="32" t="n">
        <v>14523952.1</v>
      </c>
      <c r="I328" s="32" t="n">
        <v>4542866.7</v>
      </c>
      <c r="J328" s="32" t="n">
        <v>31.28</v>
      </c>
    </row>
    <row r="329" customFormat="false" ht="15" hidden="false" customHeight="false" outlineLevel="0" collapsed="false">
      <c r="A329" s="0" t="n">
        <v>86</v>
      </c>
      <c r="B329" s="0" t="s">
        <v>75</v>
      </c>
      <c r="C329" s="0" t="n">
        <v>2016</v>
      </c>
      <c r="D329" s="32" t="n">
        <v>2834326.69</v>
      </c>
      <c r="E329" s="32" t="n">
        <v>18476243.44</v>
      </c>
      <c r="F329" s="32" t="n">
        <v>7976039.41</v>
      </c>
      <c r="G329" s="32" t="n">
        <v>1686379.76</v>
      </c>
      <c r="H329" s="32" t="n">
        <v>21310570.13</v>
      </c>
      <c r="I329" s="32" t="n">
        <v>6289659.65</v>
      </c>
      <c r="J329" s="32" t="n">
        <v>29.51</v>
      </c>
    </row>
    <row r="330" customFormat="false" ht="15" hidden="false" customHeight="false" outlineLevel="0" collapsed="false">
      <c r="A330" s="0" t="n">
        <v>87</v>
      </c>
      <c r="B330" s="0" t="s">
        <v>76</v>
      </c>
      <c r="C330" s="0" t="n">
        <v>2016</v>
      </c>
      <c r="D330" s="32" t="n">
        <v>842380.28</v>
      </c>
      <c r="E330" s="32" t="n">
        <v>11048343.54</v>
      </c>
      <c r="F330" s="32" t="n">
        <v>3429489.64</v>
      </c>
      <c r="G330" s="32" t="n">
        <v>-251491.87</v>
      </c>
      <c r="H330" s="32" t="n">
        <v>11890723.82</v>
      </c>
      <c r="I330" s="32" t="n">
        <v>3680981.51</v>
      </c>
      <c r="J330" s="32" t="n">
        <v>30.96</v>
      </c>
    </row>
    <row r="331" customFormat="false" ht="15" hidden="false" customHeight="false" outlineLevel="0" collapsed="false">
      <c r="A331" s="0" t="n">
        <v>88</v>
      </c>
      <c r="B331" s="0" t="s">
        <v>77</v>
      </c>
      <c r="C331" s="0" t="n">
        <v>2016</v>
      </c>
      <c r="D331" s="32" t="n">
        <v>23719048.06</v>
      </c>
      <c r="E331" s="32" t="n">
        <v>65985349.35</v>
      </c>
      <c r="F331" s="32" t="n">
        <v>34622649.67</v>
      </c>
      <c r="G331" s="32" t="n">
        <v>13103502.23</v>
      </c>
      <c r="H331" s="32" t="n">
        <v>89704397.41</v>
      </c>
      <c r="I331" s="32" t="n">
        <v>21519147.44</v>
      </c>
      <c r="J331" s="32" t="n">
        <v>23.99</v>
      </c>
    </row>
    <row r="332" customFormat="false" ht="15" hidden="false" customHeight="false" outlineLevel="0" collapsed="false">
      <c r="A332" s="0" t="n">
        <v>89</v>
      </c>
      <c r="B332" s="0" t="s">
        <v>78</v>
      </c>
      <c r="C332" s="0" t="n">
        <v>2016</v>
      </c>
      <c r="D332" s="32" t="n">
        <v>1263210047.28</v>
      </c>
      <c r="E332" s="32" t="n">
        <v>1133532310.97</v>
      </c>
      <c r="F332" s="32" t="n">
        <v>831623681.49</v>
      </c>
      <c r="G332" s="32" t="n">
        <v>210777920.32</v>
      </c>
      <c r="H332" s="32" t="n">
        <v>2396742358.25</v>
      </c>
      <c r="I332" s="32" t="n">
        <v>620845761.17</v>
      </c>
      <c r="J332" s="32" t="n">
        <v>25.9</v>
      </c>
    </row>
    <row r="333" customFormat="false" ht="15" hidden="false" customHeight="false" outlineLevel="0" collapsed="false">
      <c r="A333" s="0" t="n">
        <v>99</v>
      </c>
      <c r="B333" s="0" t="s">
        <v>79</v>
      </c>
      <c r="C333" s="0" t="n">
        <v>2016</v>
      </c>
      <c r="D333" s="32" t="n">
        <v>13571740.67</v>
      </c>
      <c r="E333" s="32" t="n">
        <v>36096420.64</v>
      </c>
      <c r="F333" s="32" t="n">
        <v>30174097.82</v>
      </c>
      <c r="G333" s="32" t="n">
        <v>12244206.3</v>
      </c>
      <c r="H333" s="32" t="n">
        <v>49668161.31</v>
      </c>
      <c r="I333" s="32" t="n">
        <v>17929891.52</v>
      </c>
      <c r="J333" s="32" t="n">
        <v>36.1</v>
      </c>
    </row>
    <row r="334" customFormat="false" ht="15" hidden="false" customHeight="false" outlineLevel="0" collapsed="false">
      <c r="A334" s="0" t="n">
        <v>100</v>
      </c>
      <c r="B334" s="0" t="s">
        <v>80</v>
      </c>
      <c r="C334" s="0" t="n">
        <v>2016</v>
      </c>
      <c r="D334" s="32" t="n">
        <v>3556995.9</v>
      </c>
      <c r="E334" s="32" t="n">
        <v>31209844.01</v>
      </c>
      <c r="F334" s="32" t="n">
        <v>11373532.88</v>
      </c>
      <c r="G334" s="32" t="n">
        <v>-61940.99</v>
      </c>
      <c r="H334" s="32" t="n">
        <v>34766839.91</v>
      </c>
      <c r="I334" s="32" t="n">
        <v>11435473.87</v>
      </c>
      <c r="J334" s="32" t="n">
        <v>32.89</v>
      </c>
    </row>
    <row r="335" customFormat="false" ht="15" hidden="false" customHeight="false" outlineLevel="0" collapsed="false">
      <c r="A335" s="0" t="n">
        <v>101</v>
      </c>
      <c r="B335" s="0" t="s">
        <v>81</v>
      </c>
      <c r="C335" s="0" t="n">
        <v>2016</v>
      </c>
      <c r="D335" s="32" t="n">
        <v>13148704.47</v>
      </c>
      <c r="E335" s="32" t="n">
        <v>61364099.44</v>
      </c>
      <c r="F335" s="32" t="n">
        <v>24396547.94</v>
      </c>
      <c r="G335" s="32" t="n">
        <v>1777223.9</v>
      </c>
      <c r="H335" s="32" t="n">
        <v>74512803.91</v>
      </c>
      <c r="I335" s="32" t="n">
        <v>22619324.04</v>
      </c>
      <c r="J335" s="32" t="n">
        <v>30.36</v>
      </c>
    </row>
    <row r="336" customFormat="false" ht="15" hidden="false" customHeight="false" outlineLevel="0" collapsed="false">
      <c r="A336" s="0" t="n">
        <v>103</v>
      </c>
      <c r="B336" s="0" t="s">
        <v>83</v>
      </c>
      <c r="C336" s="0" t="n">
        <v>2016</v>
      </c>
      <c r="D336" s="32" t="n">
        <v>2803031.68</v>
      </c>
      <c r="E336" s="32" t="n">
        <v>17819223.81</v>
      </c>
      <c r="F336" s="32" t="n">
        <v>9121021.64</v>
      </c>
      <c r="G336" s="32" t="n">
        <v>3331037.7</v>
      </c>
      <c r="H336" s="32" t="n">
        <v>20622255.49</v>
      </c>
      <c r="I336" s="32" t="n">
        <v>5789983.94</v>
      </c>
      <c r="J336" s="32" t="n">
        <v>28.08</v>
      </c>
    </row>
    <row r="337" customFormat="false" ht="15" hidden="false" customHeight="false" outlineLevel="0" collapsed="false">
      <c r="A337" s="0" t="n">
        <v>280</v>
      </c>
      <c r="B337" s="0" t="s">
        <v>84</v>
      </c>
      <c r="C337" s="0" t="n">
        <v>2016</v>
      </c>
      <c r="D337" s="32" t="n">
        <v>421889.23</v>
      </c>
      <c r="E337" s="32" t="n">
        <v>9696904.14</v>
      </c>
      <c r="F337" s="32" t="n">
        <v>2283994.9</v>
      </c>
      <c r="G337" s="32" t="n">
        <v>-1051112.47</v>
      </c>
      <c r="H337" s="32" t="n">
        <v>10118793.37</v>
      </c>
      <c r="I337" s="32" t="n">
        <v>3335107.37</v>
      </c>
      <c r="J337" s="32" t="n">
        <v>32.96</v>
      </c>
    </row>
    <row r="338" customFormat="false" ht="15" hidden="false" customHeight="false" outlineLevel="0" collapsed="false">
      <c r="A338" s="0" t="n">
        <v>104</v>
      </c>
      <c r="B338" s="0" t="s">
        <v>223</v>
      </c>
      <c r="C338" s="0" t="n">
        <v>2016</v>
      </c>
      <c r="D338" s="32" t="n">
        <v>745101.09</v>
      </c>
      <c r="E338" s="32" t="n">
        <v>12390663.42</v>
      </c>
      <c r="F338" s="32" t="n">
        <v>4096030.53</v>
      </c>
      <c r="G338" s="32" t="n">
        <v>-293085.14</v>
      </c>
      <c r="H338" s="32" t="n">
        <v>13135764.51</v>
      </c>
      <c r="I338" s="32" t="n">
        <v>4389115.67</v>
      </c>
      <c r="J338" s="32" t="n">
        <v>33.41</v>
      </c>
    </row>
    <row r="339" customFormat="false" ht="15" hidden="false" customHeight="false" outlineLevel="0" collapsed="false">
      <c r="A339" s="0" t="n">
        <v>105</v>
      </c>
      <c r="B339" s="0" t="s">
        <v>224</v>
      </c>
      <c r="C339" s="0" t="n">
        <v>2016</v>
      </c>
      <c r="D339" s="32" t="n">
        <v>1143456.09</v>
      </c>
      <c r="E339" s="32" t="n">
        <v>9662304.53</v>
      </c>
      <c r="F339" s="32" t="n">
        <v>2430277.08</v>
      </c>
      <c r="G339" s="32" t="n">
        <v>-1084033.85</v>
      </c>
      <c r="H339" s="32" t="n">
        <v>10805760.62</v>
      </c>
      <c r="I339" s="32" t="n">
        <v>3514310.93</v>
      </c>
      <c r="J339" s="32" t="n">
        <v>32.52</v>
      </c>
    </row>
    <row r="340" customFormat="false" ht="15" hidden="false" customHeight="false" outlineLevel="0" collapsed="false">
      <c r="A340" s="0" t="n">
        <v>106</v>
      </c>
      <c r="B340" s="0" t="s">
        <v>85</v>
      </c>
      <c r="C340" s="0" t="n">
        <v>2016</v>
      </c>
      <c r="D340" s="32" t="n">
        <v>169267.6</v>
      </c>
      <c r="E340" s="32" t="n">
        <v>10473048.59</v>
      </c>
      <c r="F340" s="32" t="n">
        <v>2291880.73</v>
      </c>
      <c r="G340" s="32" t="n">
        <v>-917916.12</v>
      </c>
      <c r="H340" s="32" t="n">
        <v>10642316.19</v>
      </c>
      <c r="I340" s="32" t="n">
        <v>3209796.85</v>
      </c>
      <c r="J340" s="32" t="n">
        <v>30.16</v>
      </c>
    </row>
    <row r="341" customFormat="false" ht="15" hidden="false" customHeight="false" outlineLevel="0" collapsed="false">
      <c r="A341" s="0" t="n">
        <v>107</v>
      </c>
      <c r="B341" s="0" t="s">
        <v>86</v>
      </c>
      <c r="C341" s="0" t="n">
        <v>2016</v>
      </c>
      <c r="D341" s="32" t="n">
        <v>9183536.88</v>
      </c>
      <c r="E341" s="32" t="n">
        <v>27785832.74</v>
      </c>
      <c r="F341" s="32" t="n">
        <v>14614483.4</v>
      </c>
      <c r="G341" s="32" t="n">
        <v>5688597.33</v>
      </c>
      <c r="H341" s="32" t="n">
        <v>36969369.62</v>
      </c>
      <c r="I341" s="32" t="n">
        <v>8925886.07</v>
      </c>
      <c r="J341" s="32" t="n">
        <v>24.14</v>
      </c>
    </row>
    <row r="342" customFormat="false" ht="15" hidden="false" customHeight="false" outlineLevel="0" collapsed="false">
      <c r="A342" s="0" t="n">
        <v>108</v>
      </c>
      <c r="B342" s="0" t="s">
        <v>87</v>
      </c>
      <c r="C342" s="0" t="n">
        <v>2016</v>
      </c>
      <c r="D342" s="32" t="n">
        <v>269507.35</v>
      </c>
      <c r="E342" s="32" t="n">
        <v>12154710.84</v>
      </c>
      <c r="F342" s="32" t="n">
        <v>2513858.17</v>
      </c>
      <c r="G342" s="32" t="n">
        <v>-1171340.48</v>
      </c>
      <c r="H342" s="32" t="n">
        <v>12424218.19</v>
      </c>
      <c r="I342" s="32" t="n">
        <v>3685198.65</v>
      </c>
      <c r="J342" s="32" t="n">
        <v>29.66</v>
      </c>
    </row>
    <row r="343" customFormat="false" ht="15" hidden="false" customHeight="false" outlineLevel="0" collapsed="false">
      <c r="A343" s="0" t="n">
        <v>109</v>
      </c>
      <c r="B343" s="0" t="s">
        <v>88</v>
      </c>
      <c r="C343" s="0" t="n">
        <v>2016</v>
      </c>
      <c r="D343" s="32" t="n">
        <v>1280401.67</v>
      </c>
      <c r="E343" s="32" t="n">
        <v>14943010.47</v>
      </c>
      <c r="F343" s="32" t="n">
        <v>8977874.94</v>
      </c>
      <c r="G343" s="32" t="n">
        <v>2691955.08</v>
      </c>
      <c r="H343" s="32" t="n">
        <v>16223412.14</v>
      </c>
      <c r="I343" s="32" t="n">
        <v>6285919.86</v>
      </c>
      <c r="J343" s="32" t="n">
        <v>38.75</v>
      </c>
    </row>
    <row r="344" customFormat="false" ht="15" hidden="false" customHeight="false" outlineLevel="0" collapsed="false">
      <c r="A344" s="0" t="n">
        <v>110</v>
      </c>
      <c r="B344" s="0" t="s">
        <v>90</v>
      </c>
      <c r="C344" s="0" t="n">
        <v>2016</v>
      </c>
      <c r="D344" s="32" t="n">
        <v>2078700.1</v>
      </c>
      <c r="E344" s="32" t="n">
        <v>21565170.36</v>
      </c>
      <c r="F344" s="32" t="n">
        <v>11582448.8</v>
      </c>
      <c r="G344" s="32" t="n">
        <v>3477520.54</v>
      </c>
      <c r="H344" s="32" t="n">
        <v>23643870.46</v>
      </c>
      <c r="I344" s="32" t="n">
        <v>8104928.26</v>
      </c>
      <c r="J344" s="32" t="n">
        <v>34.28</v>
      </c>
    </row>
    <row r="345" customFormat="false" ht="15" hidden="false" customHeight="false" outlineLevel="0" collapsed="false">
      <c r="A345" s="0" t="n">
        <v>111</v>
      </c>
      <c r="B345" s="0" t="s">
        <v>91</v>
      </c>
      <c r="C345" s="0" t="n">
        <v>2016</v>
      </c>
      <c r="D345" s="32" t="n">
        <v>10006480.87</v>
      </c>
      <c r="E345" s="32" t="n">
        <v>48809879.19</v>
      </c>
      <c r="F345" s="32" t="n">
        <v>23514041.95</v>
      </c>
      <c r="G345" s="32" t="n">
        <v>8400686.91</v>
      </c>
      <c r="H345" s="32" t="n">
        <v>58816360.06</v>
      </c>
      <c r="I345" s="32" t="n">
        <v>15113355.04</v>
      </c>
      <c r="J345" s="32" t="n">
        <v>25.7</v>
      </c>
    </row>
    <row r="346" customFormat="false" ht="15" hidden="false" customHeight="false" outlineLevel="0" collapsed="false">
      <c r="A346" s="0" t="n">
        <v>112</v>
      </c>
      <c r="B346" s="0" t="s">
        <v>92</v>
      </c>
      <c r="C346" s="0" t="n">
        <v>2016</v>
      </c>
      <c r="D346" s="32" t="n">
        <v>10447215.48</v>
      </c>
      <c r="E346" s="32" t="n">
        <v>43737689.79</v>
      </c>
      <c r="F346" s="32" t="n">
        <v>21506861.26</v>
      </c>
      <c r="G346" s="32" t="n">
        <v>5015087.34</v>
      </c>
      <c r="H346" s="32" t="n">
        <v>54184905.27</v>
      </c>
      <c r="I346" s="32" t="n">
        <v>16491773.92</v>
      </c>
      <c r="J346" s="32" t="n">
        <v>30.44</v>
      </c>
    </row>
    <row r="347" customFormat="false" ht="15" hidden="false" customHeight="false" outlineLevel="0" collapsed="false">
      <c r="A347" s="0" t="n">
        <v>496</v>
      </c>
      <c r="B347" s="0" t="s">
        <v>225</v>
      </c>
      <c r="C347" s="0" t="n">
        <v>2016</v>
      </c>
      <c r="D347" s="32" t="n">
        <v>219131.01</v>
      </c>
      <c r="E347" s="32" t="n">
        <v>9851733.3</v>
      </c>
      <c r="F347" s="32" t="n">
        <v>2740879.25</v>
      </c>
      <c r="G347" s="32" t="n">
        <v>-653481.6</v>
      </c>
      <c r="H347" s="32" t="n">
        <v>10070864.31</v>
      </c>
      <c r="I347" s="32" t="n">
        <v>3394360.85</v>
      </c>
      <c r="J347" s="32" t="n">
        <v>33.7</v>
      </c>
    </row>
    <row r="348" customFormat="false" ht="15" hidden="false" customHeight="false" outlineLevel="0" collapsed="false">
      <c r="A348" s="0" t="n">
        <v>113</v>
      </c>
      <c r="B348" s="0" t="s">
        <v>93</v>
      </c>
      <c r="C348" s="0" t="n">
        <v>2016</v>
      </c>
      <c r="D348" s="32" t="n">
        <v>7964913.28</v>
      </c>
      <c r="E348" s="32" t="n">
        <v>31546175.77</v>
      </c>
      <c r="F348" s="32" t="n">
        <v>10697897.51</v>
      </c>
      <c r="G348" s="32" t="n">
        <v>521196.03</v>
      </c>
      <c r="H348" s="32" t="n">
        <v>39511089.05</v>
      </c>
      <c r="I348" s="32" t="n">
        <v>10176701.48</v>
      </c>
      <c r="J348" s="32" t="n">
        <v>25.76</v>
      </c>
    </row>
    <row r="349" customFormat="false" ht="15" hidden="false" customHeight="false" outlineLevel="0" collapsed="false">
      <c r="A349" s="0" t="n">
        <v>115</v>
      </c>
      <c r="B349" s="0" t="s">
        <v>94</v>
      </c>
      <c r="C349" s="0" t="n">
        <v>2016</v>
      </c>
      <c r="D349" s="32" t="n">
        <v>613783.76</v>
      </c>
      <c r="E349" s="32" t="n">
        <v>10207510.94</v>
      </c>
      <c r="F349" s="32" t="n">
        <v>2279802.33</v>
      </c>
      <c r="G349" s="32" t="n">
        <v>-1274791.16</v>
      </c>
      <c r="H349" s="32" t="n">
        <v>10821294.7</v>
      </c>
      <c r="I349" s="32" t="n">
        <v>3554593.49</v>
      </c>
      <c r="J349" s="32" t="n">
        <v>32.85</v>
      </c>
    </row>
    <row r="350" customFormat="false" ht="15" hidden="false" customHeight="false" outlineLevel="0" collapsed="false">
      <c r="A350" s="0" t="n">
        <v>116</v>
      </c>
      <c r="B350" s="0" t="s">
        <v>95</v>
      </c>
      <c r="C350" s="0" t="n">
        <v>2016</v>
      </c>
      <c r="D350" s="32" t="n">
        <v>8338595.57</v>
      </c>
      <c r="E350" s="32" t="n">
        <v>55954166.99</v>
      </c>
      <c r="F350" s="32" t="n">
        <v>28856338.45</v>
      </c>
      <c r="G350" s="32" t="n">
        <v>7705899.79</v>
      </c>
      <c r="H350" s="32" t="n">
        <v>64292762.56</v>
      </c>
      <c r="I350" s="32" t="n">
        <v>21150438.66</v>
      </c>
      <c r="J350" s="32" t="n">
        <v>32.9</v>
      </c>
    </row>
    <row r="351" customFormat="false" ht="15" hidden="false" customHeight="false" outlineLevel="0" collapsed="false">
      <c r="A351" s="0" t="n">
        <v>118</v>
      </c>
      <c r="B351" s="0" t="s">
        <v>96</v>
      </c>
      <c r="C351" s="0" t="n">
        <v>2016</v>
      </c>
      <c r="D351" s="32" t="n">
        <v>428570.88</v>
      </c>
      <c r="E351" s="32" t="n">
        <v>10795194.2</v>
      </c>
      <c r="F351" s="32" t="n">
        <v>3063186.33</v>
      </c>
      <c r="G351" s="32" t="n">
        <v>47117.5</v>
      </c>
      <c r="H351" s="32" t="n">
        <v>11223765.08</v>
      </c>
      <c r="I351" s="32" t="n">
        <v>3016068.83</v>
      </c>
      <c r="J351" s="32" t="n">
        <v>26.87</v>
      </c>
    </row>
    <row r="352" customFormat="false" ht="15" hidden="false" customHeight="false" outlineLevel="0" collapsed="false">
      <c r="A352" s="0" t="n">
        <v>119</v>
      </c>
      <c r="B352" s="0" t="s">
        <v>97</v>
      </c>
      <c r="C352" s="0" t="n">
        <v>2016</v>
      </c>
      <c r="D352" s="32" t="n">
        <v>769433.99</v>
      </c>
      <c r="E352" s="32" t="n">
        <v>11077052.62</v>
      </c>
      <c r="F352" s="32" t="n">
        <v>2646729.32</v>
      </c>
      <c r="G352" s="32" t="n">
        <v>-684292.51</v>
      </c>
      <c r="H352" s="32" t="n">
        <v>11846486.61</v>
      </c>
      <c r="I352" s="32" t="n">
        <v>3331021.83</v>
      </c>
      <c r="J352" s="32" t="n">
        <v>28.12</v>
      </c>
    </row>
    <row r="353" customFormat="false" ht="15" hidden="false" customHeight="false" outlineLevel="0" collapsed="false">
      <c r="A353" s="0" t="n">
        <v>120</v>
      </c>
      <c r="B353" s="0" t="s">
        <v>98</v>
      </c>
      <c r="C353" s="0" t="n">
        <v>2016</v>
      </c>
      <c r="D353" s="32" t="n">
        <v>1309811.96</v>
      </c>
      <c r="E353" s="32" t="n">
        <v>15109770.49</v>
      </c>
      <c r="F353" s="32" t="n">
        <v>4962494.72</v>
      </c>
      <c r="G353" s="32" t="n">
        <v>-714849.73</v>
      </c>
      <c r="H353" s="32" t="n">
        <v>16419582.45</v>
      </c>
      <c r="I353" s="32" t="n">
        <v>5677344.45</v>
      </c>
      <c r="J353" s="32" t="n">
        <v>34.58</v>
      </c>
    </row>
    <row r="354" customFormat="false" ht="15" hidden="false" customHeight="false" outlineLevel="0" collapsed="false">
      <c r="A354" s="0" t="n">
        <v>121</v>
      </c>
      <c r="B354" s="0" t="s">
        <v>99</v>
      </c>
      <c r="C354" s="0" t="n">
        <v>2016</v>
      </c>
      <c r="D354" s="32" t="n">
        <v>2934879.29</v>
      </c>
      <c r="E354" s="32" t="n">
        <v>25198149.99</v>
      </c>
      <c r="F354" s="32" t="n">
        <v>10554300.02</v>
      </c>
      <c r="G354" s="32" t="n">
        <v>2470058.74</v>
      </c>
      <c r="H354" s="32" t="n">
        <v>28133029.28</v>
      </c>
      <c r="I354" s="32" t="n">
        <v>8084241.28</v>
      </c>
      <c r="J354" s="32" t="n">
        <v>28.74</v>
      </c>
    </row>
    <row r="355" customFormat="false" ht="15" hidden="false" customHeight="false" outlineLevel="0" collapsed="false">
      <c r="A355" s="0" t="n">
        <v>122</v>
      </c>
      <c r="B355" s="0" t="s">
        <v>226</v>
      </c>
      <c r="C355" s="0" t="n">
        <v>2016</v>
      </c>
      <c r="D355" s="32" t="n">
        <v>1181332.47</v>
      </c>
      <c r="E355" s="32" t="n">
        <v>13378925.6</v>
      </c>
      <c r="F355" s="32" t="n">
        <v>4681401.43</v>
      </c>
      <c r="G355" s="32" t="n">
        <v>-472395.85</v>
      </c>
      <c r="H355" s="32" t="n">
        <v>14560258.07</v>
      </c>
      <c r="I355" s="32" t="n">
        <v>5153797.28</v>
      </c>
      <c r="J355" s="32" t="n">
        <v>35.4</v>
      </c>
    </row>
    <row r="356" customFormat="false" ht="15" hidden="false" customHeight="false" outlineLevel="0" collapsed="false">
      <c r="A356" s="0" t="n">
        <v>123</v>
      </c>
      <c r="B356" s="0" t="s">
        <v>100</v>
      </c>
      <c r="C356" s="0" t="n">
        <v>2016</v>
      </c>
      <c r="D356" s="32" t="n">
        <v>4441934.39</v>
      </c>
      <c r="E356" s="32" t="n">
        <v>28597411.99</v>
      </c>
      <c r="F356" s="32" t="n">
        <v>12124598.81</v>
      </c>
      <c r="G356" s="32" t="n">
        <v>3476685.7</v>
      </c>
      <c r="H356" s="32" t="n">
        <v>33039346.38</v>
      </c>
      <c r="I356" s="32" t="n">
        <v>8647913.11</v>
      </c>
      <c r="J356" s="32" t="n">
        <v>26.17</v>
      </c>
    </row>
    <row r="357" customFormat="false" ht="15" hidden="false" customHeight="false" outlineLevel="0" collapsed="false">
      <c r="A357" s="0" t="n">
        <v>124</v>
      </c>
      <c r="B357" s="0" t="s">
        <v>101</v>
      </c>
      <c r="C357" s="0" t="n">
        <v>2016</v>
      </c>
      <c r="D357" s="32" t="n">
        <v>2687255.94</v>
      </c>
      <c r="E357" s="32" t="n">
        <v>18052503.17</v>
      </c>
      <c r="F357" s="32" t="n">
        <v>7337532.42</v>
      </c>
      <c r="G357" s="32" t="n">
        <v>1027817.27</v>
      </c>
      <c r="H357" s="32" t="n">
        <v>20739759.11</v>
      </c>
      <c r="I357" s="32" t="n">
        <v>6309715.15</v>
      </c>
      <c r="J357" s="32" t="n">
        <v>30.42</v>
      </c>
    </row>
    <row r="358" customFormat="false" ht="15" hidden="false" customHeight="false" outlineLevel="0" collapsed="false">
      <c r="A358" s="0" t="n">
        <v>125</v>
      </c>
      <c r="B358" s="0" t="s">
        <v>102</v>
      </c>
      <c r="C358" s="0" t="n">
        <v>2016</v>
      </c>
      <c r="D358" s="32" t="n">
        <v>1382243.6</v>
      </c>
      <c r="E358" s="32" t="n">
        <v>11427866.58</v>
      </c>
      <c r="F358" s="32" t="n">
        <v>3315901.26</v>
      </c>
      <c r="G358" s="32" t="n">
        <v>-86661.68</v>
      </c>
      <c r="H358" s="32" t="n">
        <v>12810110.18</v>
      </c>
      <c r="I358" s="32" t="n">
        <v>3402562.94</v>
      </c>
      <c r="J358" s="32" t="n">
        <v>26.56</v>
      </c>
    </row>
    <row r="359" customFormat="false" ht="15" hidden="false" customHeight="false" outlineLevel="0" collapsed="false">
      <c r="A359" s="0" t="n">
        <v>126</v>
      </c>
      <c r="B359" s="0" t="s">
        <v>103</v>
      </c>
      <c r="C359" s="0" t="n">
        <v>2016</v>
      </c>
      <c r="D359" s="32" t="n">
        <v>40113692.74</v>
      </c>
      <c r="E359" s="32" t="n">
        <v>125754572.25</v>
      </c>
      <c r="F359" s="32" t="n">
        <v>64831921.52</v>
      </c>
      <c r="G359" s="32" t="n">
        <v>20453858.31</v>
      </c>
      <c r="H359" s="32" t="n">
        <v>165868264.99</v>
      </c>
      <c r="I359" s="32" t="n">
        <v>44378063.21</v>
      </c>
      <c r="J359" s="32" t="n">
        <v>26.76</v>
      </c>
    </row>
    <row r="360" customFormat="false" ht="15" hidden="false" customHeight="false" outlineLevel="0" collapsed="false">
      <c r="A360" s="0" t="n">
        <v>135</v>
      </c>
      <c r="B360" s="0" t="s">
        <v>227</v>
      </c>
      <c r="C360" s="0" t="n">
        <v>2016</v>
      </c>
      <c r="D360" s="32" t="n">
        <v>810013.25</v>
      </c>
      <c r="E360" s="32" t="n">
        <v>14454161.5</v>
      </c>
      <c r="F360" s="32" t="n">
        <v>1591030.96</v>
      </c>
      <c r="G360" s="32" t="n">
        <v>-2438819.9</v>
      </c>
      <c r="H360" s="32" t="n">
        <v>15264174.75</v>
      </c>
      <c r="I360" s="32" t="n">
        <v>4029850.86</v>
      </c>
      <c r="J360" s="32" t="n">
        <v>26.4</v>
      </c>
    </row>
    <row r="361" customFormat="false" ht="15" hidden="false" customHeight="false" outlineLevel="0" collapsed="false">
      <c r="A361" s="0" t="n">
        <v>136</v>
      </c>
      <c r="B361" s="0" t="s">
        <v>104</v>
      </c>
      <c r="C361" s="0" t="n">
        <v>2016</v>
      </c>
      <c r="D361" s="32" t="n">
        <v>1753447.46</v>
      </c>
      <c r="E361" s="32" t="n">
        <v>15832677.54</v>
      </c>
      <c r="F361" s="32" t="n">
        <v>5327003.37</v>
      </c>
      <c r="G361" s="32" t="n">
        <v>219729.48</v>
      </c>
      <c r="H361" s="32" t="n">
        <v>17586125</v>
      </c>
      <c r="I361" s="32" t="n">
        <v>5107273.89</v>
      </c>
      <c r="J361" s="32" t="n">
        <v>29.04</v>
      </c>
    </row>
    <row r="362" customFormat="false" ht="15" hidden="false" customHeight="false" outlineLevel="0" collapsed="false">
      <c r="A362" s="0" t="n">
        <v>137</v>
      </c>
      <c r="B362" s="0" t="s">
        <v>105</v>
      </c>
      <c r="C362" s="0" t="n">
        <v>2016</v>
      </c>
      <c r="D362" s="32" t="n">
        <v>7406419.59</v>
      </c>
      <c r="E362" s="32" t="n">
        <v>39958234.74</v>
      </c>
      <c r="F362" s="32" t="n">
        <v>24623433.18</v>
      </c>
      <c r="G362" s="32" t="n">
        <v>10766362.13</v>
      </c>
      <c r="H362" s="32" t="n">
        <v>47364654.33</v>
      </c>
      <c r="I362" s="32" t="n">
        <v>13857071.05</v>
      </c>
      <c r="J362" s="32" t="n">
        <v>29.26</v>
      </c>
    </row>
    <row r="363" customFormat="false" ht="15" hidden="false" customHeight="false" outlineLevel="0" collapsed="false">
      <c r="A363" s="0" t="n">
        <v>139</v>
      </c>
      <c r="B363" s="0" t="s">
        <v>106</v>
      </c>
      <c r="C363" s="0" t="n">
        <v>2016</v>
      </c>
      <c r="D363" s="32" t="n">
        <v>55265710.89</v>
      </c>
      <c r="E363" s="32" t="n">
        <v>149620463.56</v>
      </c>
      <c r="F363" s="32" t="n">
        <v>66366755.97</v>
      </c>
      <c r="G363" s="32" t="n">
        <v>10023811.19</v>
      </c>
      <c r="H363" s="32" t="n">
        <v>204886174.45</v>
      </c>
      <c r="I363" s="32" t="n">
        <v>56342944.78</v>
      </c>
      <c r="J363" s="32" t="n">
        <v>27.5</v>
      </c>
    </row>
    <row r="364" customFormat="false" ht="15" hidden="false" customHeight="false" outlineLevel="0" collapsed="false">
      <c r="A364" s="0" t="n">
        <v>141</v>
      </c>
      <c r="B364" s="0" t="s">
        <v>228</v>
      </c>
      <c r="C364" s="0" t="n">
        <v>2016</v>
      </c>
      <c r="D364" s="32" t="n">
        <v>471682.77</v>
      </c>
      <c r="E364" s="32" t="n">
        <v>10011794.78</v>
      </c>
      <c r="F364" s="32" t="n">
        <v>2575579.33</v>
      </c>
      <c r="G364" s="32" t="n">
        <v>-793842.85</v>
      </c>
      <c r="H364" s="32" t="n">
        <v>10483477.55</v>
      </c>
      <c r="I364" s="32" t="n">
        <v>3369422.18</v>
      </c>
      <c r="J364" s="32" t="n">
        <v>32.14</v>
      </c>
    </row>
    <row r="365" customFormat="false" ht="15" hidden="false" customHeight="false" outlineLevel="0" collapsed="false">
      <c r="A365" s="0" t="n">
        <v>285</v>
      </c>
      <c r="B365" s="0" t="s">
        <v>107</v>
      </c>
      <c r="C365" s="0" t="n">
        <v>2016</v>
      </c>
      <c r="D365" s="32" t="n">
        <v>480849.57</v>
      </c>
      <c r="E365" s="32" t="n">
        <v>9552843.83</v>
      </c>
      <c r="F365" s="32" t="n">
        <v>1844559.48</v>
      </c>
      <c r="G365" s="32" t="n">
        <v>-849788.67</v>
      </c>
      <c r="H365" s="32" t="n">
        <v>10033693.4</v>
      </c>
      <c r="I365" s="32" t="n">
        <v>2694348.15</v>
      </c>
      <c r="J365" s="32" t="n">
        <v>26.85</v>
      </c>
    </row>
    <row r="366" customFormat="false" ht="15" hidden="false" customHeight="false" outlineLevel="0" collapsed="false">
      <c r="A366" s="0" t="n">
        <v>142</v>
      </c>
      <c r="B366" s="0" t="s">
        <v>108</v>
      </c>
      <c r="C366" s="0" t="n">
        <v>2016</v>
      </c>
      <c r="D366" s="32" t="n">
        <v>2030680.9</v>
      </c>
      <c r="E366" s="32" t="n">
        <v>16629603.57</v>
      </c>
      <c r="F366" s="32" t="n">
        <v>5761292.32</v>
      </c>
      <c r="G366" s="32" t="n">
        <v>667706.42</v>
      </c>
      <c r="H366" s="32" t="n">
        <v>18660284.47</v>
      </c>
      <c r="I366" s="32" t="n">
        <v>5093585.9</v>
      </c>
      <c r="J366" s="32" t="n">
        <v>27.3</v>
      </c>
    </row>
    <row r="367" customFormat="false" ht="15" hidden="false" customHeight="false" outlineLevel="0" collapsed="false">
      <c r="A367" s="0" t="n">
        <v>143</v>
      </c>
      <c r="B367" s="0" t="s">
        <v>109</v>
      </c>
      <c r="C367" s="0" t="n">
        <v>2016</v>
      </c>
      <c r="D367" s="32" t="n">
        <v>5827963.31</v>
      </c>
      <c r="E367" s="32" t="n">
        <v>28724303.04</v>
      </c>
      <c r="F367" s="32" t="n">
        <v>15226005.08</v>
      </c>
      <c r="G367" s="32" t="n">
        <v>862696.25</v>
      </c>
      <c r="H367" s="32" t="n">
        <v>34552266.35</v>
      </c>
      <c r="I367" s="32" t="n">
        <v>14363308.83</v>
      </c>
      <c r="J367" s="32" t="n">
        <v>41.57</v>
      </c>
    </row>
    <row r="368" customFormat="false" ht="15" hidden="false" customHeight="false" outlineLevel="0" collapsed="false">
      <c r="A368" s="0" t="n">
        <v>514</v>
      </c>
      <c r="B368" s="0" t="s">
        <v>110</v>
      </c>
      <c r="C368" s="0" t="n">
        <v>2016</v>
      </c>
      <c r="D368" s="32" t="n">
        <v>633822.32</v>
      </c>
      <c r="E368" s="32" t="n">
        <v>10252492.92</v>
      </c>
      <c r="F368" s="32" t="n">
        <v>2153117.01</v>
      </c>
      <c r="G368" s="32" t="n">
        <v>-1140135.28</v>
      </c>
      <c r="H368" s="32" t="n">
        <v>10886315.24</v>
      </c>
      <c r="I368" s="32" t="n">
        <v>3293252.29</v>
      </c>
      <c r="J368" s="32" t="n">
        <v>30.25</v>
      </c>
    </row>
    <row r="369" customFormat="false" ht="15" hidden="false" customHeight="false" outlineLevel="0" collapsed="false">
      <c r="A369" s="0" t="n">
        <v>144</v>
      </c>
      <c r="B369" s="0" t="s">
        <v>111</v>
      </c>
      <c r="C369" s="0" t="n">
        <v>2016</v>
      </c>
      <c r="D369" s="32" t="n">
        <v>696424.61</v>
      </c>
      <c r="E369" s="32" t="n">
        <v>13749996.98</v>
      </c>
      <c r="F369" s="32" t="n">
        <v>6036554.42</v>
      </c>
      <c r="G369" s="32" t="n">
        <v>1504103.87</v>
      </c>
      <c r="H369" s="32" t="n">
        <v>14446421.59</v>
      </c>
      <c r="I369" s="32" t="n">
        <v>4532450.55</v>
      </c>
      <c r="J369" s="32" t="n">
        <v>31.37</v>
      </c>
    </row>
    <row r="370" customFormat="false" ht="15" hidden="false" customHeight="false" outlineLevel="0" collapsed="false">
      <c r="A370" s="0" t="n">
        <v>145</v>
      </c>
      <c r="B370" s="0" t="s">
        <v>229</v>
      </c>
      <c r="C370" s="0" t="n">
        <v>2016</v>
      </c>
      <c r="D370" s="32" t="n">
        <v>40915551.56</v>
      </c>
      <c r="E370" s="32" t="n">
        <v>132998784.05</v>
      </c>
      <c r="F370" s="32" t="n">
        <v>98892426.31</v>
      </c>
      <c r="G370" s="32" t="n">
        <v>53314677.87</v>
      </c>
      <c r="H370" s="32" t="n">
        <v>173914335.61</v>
      </c>
      <c r="I370" s="32" t="n">
        <v>45577748.44</v>
      </c>
      <c r="J370" s="32" t="n">
        <v>26.21</v>
      </c>
    </row>
    <row r="371" customFormat="false" ht="15" hidden="false" customHeight="false" outlineLevel="0" collapsed="false">
      <c r="A371" s="0" t="n">
        <v>146</v>
      </c>
      <c r="B371" s="0" t="s">
        <v>230</v>
      </c>
      <c r="C371" s="0" t="n">
        <v>2016</v>
      </c>
      <c r="D371" s="32" t="n">
        <v>590851.54</v>
      </c>
      <c r="E371" s="32" t="n">
        <v>10226303.85</v>
      </c>
      <c r="F371" s="32" t="n">
        <v>2062175.17</v>
      </c>
      <c r="G371" s="32" t="n">
        <v>-861719.52</v>
      </c>
      <c r="H371" s="32" t="n">
        <v>10817155.39</v>
      </c>
      <c r="I371" s="32" t="n">
        <v>2923894.69</v>
      </c>
      <c r="J371" s="32" t="n">
        <v>27.03</v>
      </c>
    </row>
    <row r="372" customFormat="false" ht="15" hidden="false" customHeight="false" outlineLevel="0" collapsed="false">
      <c r="A372" s="0" t="n">
        <v>147</v>
      </c>
      <c r="B372" s="0" t="s">
        <v>231</v>
      </c>
      <c r="C372" s="0" t="n">
        <v>2016</v>
      </c>
      <c r="D372" s="32" t="n">
        <v>421248.26</v>
      </c>
      <c r="E372" s="32" t="n">
        <v>12038124.26</v>
      </c>
      <c r="F372" s="32" t="n">
        <v>5018063.98</v>
      </c>
      <c r="G372" s="32" t="n">
        <v>1816359.93</v>
      </c>
      <c r="H372" s="32" t="n">
        <v>12459372.52</v>
      </c>
      <c r="I372" s="32" t="n">
        <v>3201704.05</v>
      </c>
      <c r="J372" s="32" t="n">
        <v>25.7</v>
      </c>
    </row>
    <row r="373" customFormat="false" ht="15" hidden="false" customHeight="false" outlineLevel="0" collapsed="false">
      <c r="A373" s="0" t="n">
        <v>148</v>
      </c>
      <c r="B373" s="0" t="s">
        <v>232</v>
      </c>
      <c r="C373" s="0" t="n">
        <v>2016</v>
      </c>
      <c r="D373" s="32" t="n">
        <v>2292117.15</v>
      </c>
      <c r="E373" s="32" t="n">
        <v>15274141.7</v>
      </c>
      <c r="F373" s="32" t="n">
        <v>5920019.77</v>
      </c>
      <c r="G373" s="32" t="n">
        <v>807790.84</v>
      </c>
      <c r="H373" s="32" t="n">
        <v>17566258.85</v>
      </c>
      <c r="I373" s="32" t="n">
        <v>5112228.93</v>
      </c>
      <c r="J373" s="32" t="n">
        <v>29.1</v>
      </c>
    </row>
    <row r="374" customFormat="false" ht="15" hidden="false" customHeight="false" outlineLevel="0" collapsed="false">
      <c r="A374" s="0" t="n">
        <v>149</v>
      </c>
      <c r="B374" s="0" t="s">
        <v>112</v>
      </c>
      <c r="C374" s="0" t="n">
        <v>2016</v>
      </c>
      <c r="D374" s="32" t="n">
        <v>299832.39</v>
      </c>
      <c r="E374" s="32" t="n">
        <v>10120721.06</v>
      </c>
      <c r="F374" s="32" t="n">
        <v>1289266.8</v>
      </c>
      <c r="G374" s="32" t="n">
        <v>-1317947.01</v>
      </c>
      <c r="H374" s="32" t="n">
        <v>10420553.45</v>
      </c>
      <c r="I374" s="32" t="n">
        <v>2607213.81</v>
      </c>
      <c r="J374" s="32" t="n">
        <v>25.02</v>
      </c>
    </row>
    <row r="375" customFormat="false" ht="15" hidden="false" customHeight="false" outlineLevel="0" collapsed="false">
      <c r="A375" s="0" t="n">
        <v>150</v>
      </c>
      <c r="B375" s="0" t="s">
        <v>113</v>
      </c>
      <c r="C375" s="0" t="n">
        <v>2016</v>
      </c>
      <c r="D375" s="32" t="n">
        <v>0</v>
      </c>
      <c r="E375" s="32" t="n">
        <v>0</v>
      </c>
      <c r="F375" s="32" t="n">
        <v>0</v>
      </c>
      <c r="G375" s="32" t="n">
        <v>0</v>
      </c>
      <c r="H375" s="32" t="n">
        <v>0</v>
      </c>
      <c r="I375" s="32" t="n">
        <v>0</v>
      </c>
      <c r="J375" s="32" t="n">
        <v>0</v>
      </c>
    </row>
    <row r="376" customFormat="false" ht="15" hidden="false" customHeight="false" outlineLevel="0" collapsed="false">
      <c r="A376" s="0" t="n">
        <v>251</v>
      </c>
      <c r="B376" s="0" t="s">
        <v>114</v>
      </c>
      <c r="C376" s="0" t="n">
        <v>2016</v>
      </c>
      <c r="D376" s="32" t="n">
        <v>1638459.03</v>
      </c>
      <c r="E376" s="32" t="n">
        <v>17341856.75</v>
      </c>
      <c r="F376" s="32" t="n">
        <v>9663932.43</v>
      </c>
      <c r="G376" s="32" t="n">
        <v>2432107.62</v>
      </c>
      <c r="H376" s="32" t="n">
        <v>18980315.78</v>
      </c>
      <c r="I376" s="32" t="n">
        <v>7231824.81</v>
      </c>
      <c r="J376" s="32" t="n">
        <v>38.1</v>
      </c>
    </row>
    <row r="377" customFormat="false" ht="15" hidden="false" customHeight="false" outlineLevel="0" collapsed="false">
      <c r="A377" s="0" t="n">
        <v>151</v>
      </c>
      <c r="B377" s="0" t="s">
        <v>233</v>
      </c>
      <c r="C377" s="0" t="n">
        <v>2016</v>
      </c>
      <c r="D377" s="32" t="n">
        <v>552662.15</v>
      </c>
      <c r="E377" s="32" t="n">
        <v>10096005.89</v>
      </c>
      <c r="F377" s="32" t="n">
        <v>2185560.71</v>
      </c>
      <c r="G377" s="32" t="n">
        <v>-608239.6</v>
      </c>
      <c r="H377" s="32" t="n">
        <v>10648668.04</v>
      </c>
      <c r="I377" s="32" t="n">
        <v>2793800.31</v>
      </c>
      <c r="J377" s="32" t="n">
        <v>26.24</v>
      </c>
    </row>
    <row r="378" customFormat="false" ht="15" hidden="false" customHeight="false" outlineLevel="0" collapsed="false">
      <c r="A378" s="0" t="n">
        <v>152</v>
      </c>
      <c r="B378" s="0" t="s">
        <v>115</v>
      </c>
      <c r="C378" s="0" t="n">
        <v>2016</v>
      </c>
      <c r="D378" s="32" t="n">
        <v>8782974.06</v>
      </c>
      <c r="E378" s="32" t="n">
        <v>61836165.61</v>
      </c>
      <c r="F378" s="32" t="n">
        <v>22793810.78</v>
      </c>
      <c r="G378" s="32" t="n">
        <v>3376992.59</v>
      </c>
      <c r="H378" s="32" t="n">
        <v>70619139.67</v>
      </c>
      <c r="I378" s="32" t="n">
        <v>19416818.19</v>
      </c>
      <c r="J378" s="32" t="n">
        <v>27.5</v>
      </c>
    </row>
    <row r="379" customFormat="false" ht="15" hidden="false" customHeight="false" outlineLevel="0" collapsed="false">
      <c r="A379" s="0" t="n">
        <v>153</v>
      </c>
      <c r="B379" s="0" t="s">
        <v>116</v>
      </c>
      <c r="C379" s="0" t="n">
        <v>2016</v>
      </c>
      <c r="D379" s="32" t="n">
        <v>29892811.76</v>
      </c>
      <c r="E379" s="32" t="n">
        <v>91300537.13</v>
      </c>
      <c r="F379" s="32" t="n">
        <v>39667555.57</v>
      </c>
      <c r="G379" s="32" t="n">
        <v>7803082.73</v>
      </c>
      <c r="H379" s="32" t="n">
        <v>121193348.89</v>
      </c>
      <c r="I379" s="32" t="n">
        <v>31864472.84</v>
      </c>
      <c r="J379" s="32" t="n">
        <v>26.29</v>
      </c>
    </row>
    <row r="380" customFormat="false" ht="15" hidden="false" customHeight="false" outlineLevel="0" collapsed="false">
      <c r="A380" s="0" t="n">
        <v>156</v>
      </c>
      <c r="B380" s="0" t="s">
        <v>234</v>
      </c>
      <c r="C380" s="0" t="n">
        <v>2016</v>
      </c>
      <c r="D380" s="32" t="n">
        <v>341743.98</v>
      </c>
      <c r="E380" s="32" t="n">
        <v>10317465.95</v>
      </c>
      <c r="F380" s="32" t="n">
        <v>1232319.11</v>
      </c>
      <c r="G380" s="32" t="n">
        <v>-1624215.62</v>
      </c>
      <c r="H380" s="32" t="n">
        <v>10659209.93</v>
      </c>
      <c r="I380" s="32" t="n">
        <v>2856534.73</v>
      </c>
      <c r="J380" s="32" t="n">
        <v>26.8</v>
      </c>
    </row>
    <row r="381" customFormat="false" ht="15" hidden="false" customHeight="false" outlineLevel="0" collapsed="false">
      <c r="A381" s="0" t="n">
        <v>157</v>
      </c>
      <c r="B381" s="0" t="s">
        <v>235</v>
      </c>
      <c r="C381" s="0" t="n">
        <v>2016</v>
      </c>
      <c r="D381" s="32" t="n">
        <v>676013.73</v>
      </c>
      <c r="E381" s="32" t="n">
        <v>10994925.38</v>
      </c>
      <c r="F381" s="32" t="n">
        <v>5153950.13</v>
      </c>
      <c r="G381" s="32" t="n">
        <v>1276042.43</v>
      </c>
      <c r="H381" s="32" t="n">
        <v>11670939.11</v>
      </c>
      <c r="I381" s="32" t="n">
        <v>3877907.7</v>
      </c>
      <c r="J381" s="32" t="n">
        <v>33.23</v>
      </c>
    </row>
    <row r="382" customFormat="false" ht="15" hidden="false" customHeight="false" outlineLevel="0" collapsed="false">
      <c r="A382" s="0" t="n">
        <v>250</v>
      </c>
      <c r="B382" s="0" t="s">
        <v>117</v>
      </c>
      <c r="C382" s="0" t="n">
        <v>2016</v>
      </c>
      <c r="D382" s="32" t="n">
        <v>2744325.49</v>
      </c>
      <c r="E382" s="32" t="n">
        <v>17138841.65</v>
      </c>
      <c r="F382" s="32" t="n">
        <v>6655422.36</v>
      </c>
      <c r="G382" s="32" t="n">
        <v>764662.63</v>
      </c>
      <c r="H382" s="32" t="n">
        <v>19883167.14</v>
      </c>
      <c r="I382" s="32" t="n">
        <v>5890759.73</v>
      </c>
      <c r="J382" s="32" t="n">
        <v>29.63</v>
      </c>
    </row>
    <row r="383" customFormat="false" ht="15" hidden="false" customHeight="false" outlineLevel="0" collapsed="false">
      <c r="A383" s="0" t="n">
        <v>158</v>
      </c>
      <c r="B383" s="0" t="s">
        <v>236</v>
      </c>
      <c r="C383" s="0" t="n">
        <v>2016</v>
      </c>
      <c r="D383" s="32" t="n">
        <v>4568382.23</v>
      </c>
      <c r="E383" s="32" t="n">
        <v>35309530.48</v>
      </c>
      <c r="F383" s="32" t="n">
        <v>17020800.65</v>
      </c>
      <c r="G383" s="32" t="n">
        <v>504165.51</v>
      </c>
      <c r="H383" s="32" t="n">
        <v>39877912.71</v>
      </c>
      <c r="I383" s="32" t="n">
        <v>16516635.14</v>
      </c>
      <c r="J383" s="32" t="n">
        <v>41.42</v>
      </c>
    </row>
    <row r="384" customFormat="false" ht="15" hidden="false" customHeight="false" outlineLevel="0" collapsed="false">
      <c r="A384" s="0" t="n">
        <v>286</v>
      </c>
      <c r="B384" s="0" t="s">
        <v>118</v>
      </c>
      <c r="C384" s="0" t="n">
        <v>2016</v>
      </c>
      <c r="D384" s="32" t="n">
        <v>297240.61</v>
      </c>
      <c r="E384" s="32" t="n">
        <v>10691297.21</v>
      </c>
      <c r="F384" s="32" t="n">
        <v>3629663.56</v>
      </c>
      <c r="G384" s="32" t="n">
        <v>811480.79</v>
      </c>
      <c r="H384" s="32" t="n">
        <v>10988537.82</v>
      </c>
      <c r="I384" s="32" t="n">
        <v>2818182.77</v>
      </c>
      <c r="J384" s="32" t="n">
        <v>25.65</v>
      </c>
    </row>
    <row r="385" customFormat="false" ht="15" hidden="false" customHeight="false" outlineLevel="0" collapsed="false">
      <c r="A385" s="0" t="n">
        <v>159</v>
      </c>
      <c r="B385" s="0" t="s">
        <v>119</v>
      </c>
      <c r="C385" s="0" t="n">
        <v>2016</v>
      </c>
      <c r="D385" s="32" t="n">
        <v>13463369.6</v>
      </c>
      <c r="E385" s="32" t="n">
        <v>61151614.81</v>
      </c>
      <c r="F385" s="32" t="n">
        <v>21130811.54</v>
      </c>
      <c r="G385" s="32" t="n">
        <v>1870912.84</v>
      </c>
      <c r="H385" s="32" t="n">
        <v>74614984.41</v>
      </c>
      <c r="I385" s="32" t="n">
        <v>19259898.7</v>
      </c>
      <c r="J385" s="32" t="n">
        <v>25.81</v>
      </c>
    </row>
    <row r="386" customFormat="false" ht="15" hidden="false" customHeight="false" outlineLevel="0" collapsed="false">
      <c r="A386" s="0" t="n">
        <v>163</v>
      </c>
      <c r="B386" s="0" t="s">
        <v>237</v>
      </c>
      <c r="C386" s="0" t="n">
        <v>2016</v>
      </c>
      <c r="D386" s="32" t="n">
        <v>285508.88</v>
      </c>
      <c r="E386" s="32" t="n">
        <v>9811960.87</v>
      </c>
      <c r="F386" s="32" t="n">
        <v>2234335.2</v>
      </c>
      <c r="G386" s="32" t="n">
        <v>-317212.12</v>
      </c>
      <c r="H386" s="32" t="n">
        <v>10097469.75</v>
      </c>
      <c r="I386" s="32" t="n">
        <v>2551547.32</v>
      </c>
      <c r="J386" s="32" t="n">
        <v>25.27</v>
      </c>
    </row>
    <row r="387" customFormat="false" ht="15" hidden="false" customHeight="false" outlineLevel="0" collapsed="false">
      <c r="A387" s="0" t="n">
        <v>164</v>
      </c>
      <c r="B387" s="0" t="s">
        <v>120</v>
      </c>
      <c r="C387" s="0" t="n">
        <v>2016</v>
      </c>
      <c r="D387" s="32" t="n">
        <v>962706.14</v>
      </c>
      <c r="E387" s="32" t="n">
        <v>13465905.08</v>
      </c>
      <c r="F387" s="32" t="n">
        <v>3321228.52</v>
      </c>
      <c r="G387" s="32" t="n">
        <v>-811962.01</v>
      </c>
      <c r="H387" s="32" t="n">
        <v>14428611.22</v>
      </c>
      <c r="I387" s="32" t="n">
        <v>4133190.53</v>
      </c>
      <c r="J387" s="32" t="n">
        <v>28.65</v>
      </c>
    </row>
    <row r="388" customFormat="false" ht="15" hidden="false" customHeight="false" outlineLevel="0" collapsed="false">
      <c r="A388" s="0" t="n">
        <v>166</v>
      </c>
      <c r="B388" s="0" t="s">
        <v>121</v>
      </c>
      <c r="C388" s="0" t="n">
        <v>2016</v>
      </c>
      <c r="D388" s="32" t="n">
        <v>1033106.12</v>
      </c>
      <c r="E388" s="32" t="n">
        <v>13534684.31</v>
      </c>
      <c r="F388" s="32" t="n">
        <v>6111888.7</v>
      </c>
      <c r="G388" s="32" t="n">
        <v>377973.16</v>
      </c>
      <c r="H388" s="32" t="n">
        <v>14567790.43</v>
      </c>
      <c r="I388" s="32" t="n">
        <v>5733915.54</v>
      </c>
      <c r="J388" s="32" t="n">
        <v>39.36</v>
      </c>
    </row>
    <row r="389" customFormat="false" ht="15" hidden="false" customHeight="false" outlineLevel="0" collapsed="false">
      <c r="A389" s="0" t="n">
        <v>168</v>
      </c>
      <c r="B389" s="0" t="s">
        <v>239</v>
      </c>
      <c r="C389" s="0" t="n">
        <v>2016</v>
      </c>
      <c r="D389" s="32" t="n">
        <v>723193.68</v>
      </c>
      <c r="E389" s="32" t="n">
        <v>10890564.43</v>
      </c>
      <c r="F389" s="32" t="n">
        <v>3021336.2</v>
      </c>
      <c r="G389" s="32" t="n">
        <v>-408251.64</v>
      </c>
      <c r="H389" s="32" t="n">
        <v>11613758.11</v>
      </c>
      <c r="I389" s="32" t="n">
        <v>3429587.84</v>
      </c>
      <c r="J389" s="32" t="n">
        <v>29.53</v>
      </c>
    </row>
    <row r="390" customFormat="false" ht="15" hidden="false" customHeight="false" outlineLevel="0" collapsed="false">
      <c r="A390" s="0" t="n">
        <v>169</v>
      </c>
      <c r="B390" s="0" t="s">
        <v>240</v>
      </c>
      <c r="C390" s="0" t="n">
        <v>2016</v>
      </c>
      <c r="D390" s="32" t="n">
        <v>1110469.24</v>
      </c>
      <c r="E390" s="32" t="n">
        <v>13721358.32</v>
      </c>
      <c r="F390" s="32" t="n">
        <v>3704988.19</v>
      </c>
      <c r="G390" s="32" t="n">
        <v>52751.75</v>
      </c>
      <c r="H390" s="32" t="n">
        <v>14831827.56</v>
      </c>
      <c r="I390" s="32" t="n">
        <v>3652236.44</v>
      </c>
      <c r="J390" s="32" t="n">
        <v>24.62</v>
      </c>
    </row>
    <row r="391" customFormat="false" ht="15" hidden="false" customHeight="false" outlineLevel="0" collapsed="false">
      <c r="A391" s="0" t="n">
        <v>170</v>
      </c>
      <c r="B391" s="0" t="s">
        <v>122</v>
      </c>
      <c r="C391" s="0" t="n">
        <v>2016</v>
      </c>
      <c r="D391" s="32" t="n">
        <v>11096828.34</v>
      </c>
      <c r="E391" s="32" t="n">
        <v>44442706.15</v>
      </c>
      <c r="F391" s="32" t="n">
        <v>24921869.93</v>
      </c>
      <c r="G391" s="32" t="n">
        <v>4592655.94</v>
      </c>
      <c r="H391" s="32" t="n">
        <v>55539534.49</v>
      </c>
      <c r="I391" s="32" t="n">
        <v>20329213.99</v>
      </c>
      <c r="J391" s="32" t="n">
        <v>36.6</v>
      </c>
    </row>
    <row r="392" customFormat="false" ht="15" hidden="false" customHeight="false" outlineLevel="0" collapsed="false">
      <c r="A392" s="0" t="n">
        <v>172</v>
      </c>
      <c r="B392" s="0" t="s">
        <v>124</v>
      </c>
      <c r="C392" s="0" t="n">
        <v>2016</v>
      </c>
      <c r="D392" s="32" t="n">
        <v>420664.25</v>
      </c>
      <c r="E392" s="32" t="n">
        <v>10370058.32</v>
      </c>
      <c r="F392" s="32" t="n">
        <v>3285197.67</v>
      </c>
      <c r="G392" s="32" t="n">
        <v>-480135.61</v>
      </c>
      <c r="H392" s="32" t="n">
        <v>10790722.57</v>
      </c>
      <c r="I392" s="32" t="n">
        <v>3765333.28</v>
      </c>
      <c r="J392" s="32" t="n">
        <v>34.89</v>
      </c>
    </row>
    <row r="393" customFormat="false" ht="15" hidden="false" customHeight="false" outlineLevel="0" collapsed="false">
      <c r="A393" s="0" t="n">
        <v>173</v>
      </c>
      <c r="B393" s="0" t="s">
        <v>125</v>
      </c>
      <c r="C393" s="0" t="n">
        <v>2016</v>
      </c>
      <c r="D393" s="32" t="n">
        <v>379011.79</v>
      </c>
      <c r="E393" s="32" t="n">
        <v>10392760.39</v>
      </c>
      <c r="F393" s="32" t="n">
        <v>1394211.93</v>
      </c>
      <c r="G393" s="32" t="n">
        <v>-1505192.33</v>
      </c>
      <c r="H393" s="32" t="n">
        <v>10771772.18</v>
      </c>
      <c r="I393" s="32" t="n">
        <v>2899404.26</v>
      </c>
      <c r="J393" s="32" t="n">
        <v>26.92</v>
      </c>
    </row>
    <row r="394" customFormat="false" ht="15" hidden="false" customHeight="false" outlineLevel="0" collapsed="false">
      <c r="A394" s="0" t="n">
        <v>175</v>
      </c>
      <c r="B394" s="0" t="s">
        <v>127</v>
      </c>
      <c r="C394" s="0" t="n">
        <v>2016</v>
      </c>
      <c r="D394" s="32" t="n">
        <v>462962.17</v>
      </c>
      <c r="E394" s="32" t="n">
        <v>10664815.59</v>
      </c>
      <c r="F394" s="32" t="n">
        <v>3256639.21</v>
      </c>
      <c r="G394" s="32" t="n">
        <v>-121535.76</v>
      </c>
      <c r="H394" s="32" t="n">
        <v>11127777.76</v>
      </c>
      <c r="I394" s="32" t="n">
        <v>3378174.97</v>
      </c>
      <c r="J394" s="32" t="n">
        <v>30.36</v>
      </c>
    </row>
    <row r="395" customFormat="false" ht="15" hidden="false" customHeight="false" outlineLevel="0" collapsed="false">
      <c r="A395" s="0" t="n">
        <v>288</v>
      </c>
      <c r="B395" s="0" t="s">
        <v>128</v>
      </c>
      <c r="C395" s="0" t="n">
        <v>2016</v>
      </c>
      <c r="D395" s="32" t="n">
        <v>258849.19</v>
      </c>
      <c r="E395" s="32" t="n">
        <v>9973988.88</v>
      </c>
      <c r="F395" s="32" t="n">
        <v>2590949.19</v>
      </c>
      <c r="G395" s="32" t="n">
        <v>-417696.31</v>
      </c>
      <c r="H395" s="32" t="n">
        <v>10232838.07</v>
      </c>
      <c r="I395" s="32" t="n">
        <v>3008645.5</v>
      </c>
      <c r="J395" s="32" t="n">
        <v>29.4</v>
      </c>
    </row>
    <row r="396" customFormat="false" ht="15" hidden="false" customHeight="false" outlineLevel="0" collapsed="false">
      <c r="A396" s="0" t="n">
        <v>176</v>
      </c>
      <c r="B396" s="0" t="s">
        <v>241</v>
      </c>
      <c r="C396" s="0" t="n">
        <v>2016</v>
      </c>
      <c r="D396" s="32" t="n">
        <v>378475.8</v>
      </c>
      <c r="E396" s="32" t="n">
        <v>12294338.02</v>
      </c>
      <c r="F396" s="32" t="n">
        <v>3372707.28</v>
      </c>
      <c r="G396" s="32" t="n">
        <v>-697639.49</v>
      </c>
      <c r="H396" s="32" t="n">
        <v>12672813.82</v>
      </c>
      <c r="I396" s="32" t="n">
        <v>4070346.77</v>
      </c>
      <c r="J396" s="32" t="n">
        <v>32.12</v>
      </c>
    </row>
    <row r="397" customFormat="false" ht="15" hidden="false" customHeight="false" outlineLevel="0" collapsed="false">
      <c r="A397" s="0" t="n">
        <v>177</v>
      </c>
      <c r="B397" s="0" t="s">
        <v>242</v>
      </c>
      <c r="C397" s="0" t="n">
        <v>2016</v>
      </c>
      <c r="D397" s="32" t="n">
        <v>1905811.01</v>
      </c>
      <c r="E397" s="32" t="n">
        <v>13101386.11</v>
      </c>
      <c r="F397" s="32" t="n">
        <v>4551525.17</v>
      </c>
      <c r="G397" s="32" t="n">
        <v>109361.98</v>
      </c>
      <c r="H397" s="32" t="n">
        <v>15007197.12</v>
      </c>
      <c r="I397" s="32" t="n">
        <v>4442163.19</v>
      </c>
      <c r="J397" s="32" t="n">
        <v>29.6</v>
      </c>
    </row>
    <row r="398" customFormat="false" ht="15" hidden="false" customHeight="false" outlineLevel="0" collapsed="false">
      <c r="A398" s="0" t="n">
        <v>178</v>
      </c>
      <c r="B398" s="0" t="s">
        <v>243</v>
      </c>
      <c r="C398" s="0" t="n">
        <v>2016</v>
      </c>
      <c r="D398" s="32" t="n">
        <v>492510.6</v>
      </c>
      <c r="E398" s="32" t="n">
        <v>10802364.26</v>
      </c>
      <c r="F398" s="32" t="n">
        <v>2052795.96</v>
      </c>
      <c r="G398" s="32" t="n">
        <v>-1000650.09</v>
      </c>
      <c r="H398" s="32" t="n">
        <v>11294874.86</v>
      </c>
      <c r="I398" s="32" t="n">
        <v>3053446.05</v>
      </c>
      <c r="J398" s="32" t="n">
        <v>27.03</v>
      </c>
    </row>
    <row r="399" customFormat="false" ht="15" hidden="false" customHeight="false" outlineLevel="0" collapsed="false">
      <c r="A399" s="0" t="n">
        <v>179</v>
      </c>
      <c r="B399" s="0" t="s">
        <v>130</v>
      </c>
      <c r="C399" s="0" t="n">
        <v>2016</v>
      </c>
      <c r="D399" s="32" t="n">
        <v>307389.25</v>
      </c>
      <c r="E399" s="32" t="n">
        <v>12260288.88</v>
      </c>
      <c r="F399" s="32" t="n">
        <v>4579169.25</v>
      </c>
      <c r="G399" s="32" t="n">
        <v>-723840</v>
      </c>
      <c r="H399" s="32" t="n">
        <v>12567678.13</v>
      </c>
      <c r="I399" s="32" t="n">
        <v>5303009.25</v>
      </c>
      <c r="J399" s="32" t="n">
        <v>42.2</v>
      </c>
    </row>
    <row r="400" customFormat="false" ht="15" hidden="false" customHeight="false" outlineLevel="0" collapsed="false">
      <c r="A400" s="0" t="n">
        <v>180</v>
      </c>
      <c r="B400" s="0" t="s">
        <v>131</v>
      </c>
      <c r="C400" s="0" t="n">
        <v>2016</v>
      </c>
      <c r="D400" s="32" t="n">
        <v>2298388.96</v>
      </c>
      <c r="E400" s="32" t="n">
        <v>23972152.45</v>
      </c>
      <c r="F400" s="32" t="n">
        <v>10916195.88</v>
      </c>
      <c r="G400" s="32" t="n">
        <v>1775749.88</v>
      </c>
      <c r="H400" s="32" t="n">
        <v>26270541.41</v>
      </c>
      <c r="I400" s="32" t="n">
        <v>9140446</v>
      </c>
      <c r="J400" s="32" t="n">
        <v>34.79</v>
      </c>
    </row>
    <row r="401" customFormat="false" ht="15" hidden="false" customHeight="false" outlineLevel="0" collapsed="false">
      <c r="A401" s="0" t="n">
        <v>181</v>
      </c>
      <c r="B401" s="0" t="s">
        <v>132</v>
      </c>
      <c r="C401" s="0" t="n">
        <v>2016</v>
      </c>
      <c r="D401" s="32" t="n">
        <v>654457.62</v>
      </c>
      <c r="E401" s="32" t="n">
        <v>12766610.07</v>
      </c>
      <c r="F401" s="32" t="n">
        <v>4004903.22</v>
      </c>
      <c r="G401" s="32" t="n">
        <v>-49099.9</v>
      </c>
      <c r="H401" s="32" t="n">
        <v>13421067.69</v>
      </c>
      <c r="I401" s="32" t="n">
        <v>4054003.12</v>
      </c>
      <c r="J401" s="32" t="n">
        <v>30.21</v>
      </c>
    </row>
    <row r="402" customFormat="false" ht="15" hidden="false" customHeight="false" outlineLevel="0" collapsed="false">
      <c r="A402" s="0" t="n">
        <v>182</v>
      </c>
      <c r="B402" s="0" t="s">
        <v>133</v>
      </c>
      <c r="C402" s="0" t="n">
        <v>2016</v>
      </c>
      <c r="D402" s="32" t="n">
        <v>8859443.85</v>
      </c>
      <c r="E402" s="32" t="n">
        <v>20242210.77</v>
      </c>
      <c r="F402" s="32" t="n">
        <v>7516056.63</v>
      </c>
      <c r="G402" s="32" t="n">
        <v>-1523715.55</v>
      </c>
      <c r="H402" s="32" t="n">
        <v>29101654.62</v>
      </c>
      <c r="I402" s="32" t="n">
        <v>9039772.18</v>
      </c>
      <c r="J402" s="32" t="n">
        <v>31.06</v>
      </c>
    </row>
    <row r="403" customFormat="false" ht="15" hidden="false" customHeight="false" outlineLevel="0" collapsed="false">
      <c r="A403" s="0" t="n">
        <v>183</v>
      </c>
      <c r="B403" s="0" t="s">
        <v>134</v>
      </c>
      <c r="C403" s="0" t="n">
        <v>2016</v>
      </c>
      <c r="D403" s="32" t="n">
        <v>5971932.83</v>
      </c>
      <c r="E403" s="32" t="n">
        <v>32041901.81</v>
      </c>
      <c r="F403" s="32" t="n">
        <v>27229353.04</v>
      </c>
      <c r="G403" s="32" t="n">
        <v>17256791.95</v>
      </c>
      <c r="H403" s="32" t="n">
        <v>38013834.64</v>
      </c>
      <c r="I403" s="32" t="n">
        <v>9972561.09</v>
      </c>
      <c r="J403" s="32" t="n">
        <v>26.23</v>
      </c>
    </row>
    <row r="404" customFormat="false" ht="15" hidden="false" customHeight="false" outlineLevel="0" collapsed="false">
      <c r="A404" s="0" t="n">
        <v>184</v>
      </c>
      <c r="B404" s="0" t="s">
        <v>135</v>
      </c>
      <c r="C404" s="0" t="n">
        <v>2016</v>
      </c>
      <c r="D404" s="32" t="n">
        <v>743291.52</v>
      </c>
      <c r="E404" s="32" t="n">
        <v>11900646.31</v>
      </c>
      <c r="F404" s="32" t="n">
        <v>2607676.89</v>
      </c>
      <c r="G404" s="32" t="n">
        <v>-1044267.69</v>
      </c>
      <c r="H404" s="32" t="n">
        <v>12643937.83</v>
      </c>
      <c r="I404" s="32" t="n">
        <v>3651944.58</v>
      </c>
      <c r="J404" s="32" t="n">
        <v>28.88</v>
      </c>
    </row>
    <row r="405" customFormat="false" ht="15" hidden="false" customHeight="false" outlineLevel="0" collapsed="false">
      <c r="A405" s="0" t="n">
        <v>185</v>
      </c>
      <c r="B405" s="0" t="s">
        <v>136</v>
      </c>
      <c r="C405" s="0" t="n">
        <v>2016</v>
      </c>
      <c r="D405" s="32" t="n">
        <v>6644920.85</v>
      </c>
      <c r="E405" s="32" t="n">
        <v>48271750.25</v>
      </c>
      <c r="F405" s="32" t="n">
        <v>13727690.51</v>
      </c>
      <c r="G405" s="32" t="n">
        <v>146134.23</v>
      </c>
      <c r="H405" s="32" t="n">
        <v>54916671.1</v>
      </c>
      <c r="I405" s="32" t="n">
        <v>13581556.28</v>
      </c>
      <c r="J405" s="32" t="n">
        <v>24.73</v>
      </c>
    </row>
    <row r="406" customFormat="false" ht="15" hidden="false" customHeight="false" outlineLevel="0" collapsed="false">
      <c r="A406" s="0" t="n">
        <v>186</v>
      </c>
      <c r="B406" s="0" t="s">
        <v>244</v>
      </c>
      <c r="C406" s="0" t="n">
        <v>2016</v>
      </c>
      <c r="D406" s="32" t="n">
        <v>174378.68</v>
      </c>
      <c r="E406" s="32" t="n">
        <v>9829154.68</v>
      </c>
      <c r="F406" s="32" t="n">
        <v>1652246.74</v>
      </c>
      <c r="G406" s="32" t="n">
        <v>-1247884.45</v>
      </c>
      <c r="H406" s="32" t="n">
        <v>10003533.36</v>
      </c>
      <c r="I406" s="32" t="n">
        <v>2900131.19</v>
      </c>
      <c r="J406" s="32" t="n">
        <v>28.99</v>
      </c>
    </row>
    <row r="407" customFormat="false" ht="15" hidden="false" customHeight="false" outlineLevel="0" collapsed="false">
      <c r="A407" s="0" t="n">
        <v>187</v>
      </c>
      <c r="B407" s="0" t="s">
        <v>137</v>
      </c>
      <c r="C407" s="0" t="n">
        <v>2016</v>
      </c>
      <c r="D407" s="32" t="n">
        <v>726488.5</v>
      </c>
      <c r="E407" s="32" t="n">
        <v>12872426.64</v>
      </c>
      <c r="F407" s="32" t="n">
        <v>3210867.34</v>
      </c>
      <c r="G407" s="32" t="n">
        <v>-503734.63</v>
      </c>
      <c r="H407" s="32" t="n">
        <v>13598915.14</v>
      </c>
      <c r="I407" s="32" t="n">
        <v>3714601.97</v>
      </c>
      <c r="J407" s="32" t="n">
        <v>27.32</v>
      </c>
    </row>
    <row r="408" customFormat="false" ht="15" hidden="false" customHeight="false" outlineLevel="0" collapsed="false">
      <c r="A408" s="0" t="n">
        <v>188</v>
      </c>
      <c r="B408" s="0" t="s">
        <v>245</v>
      </c>
      <c r="C408" s="0" t="n">
        <v>2016</v>
      </c>
      <c r="D408" s="32" t="n">
        <v>1123512.28</v>
      </c>
      <c r="E408" s="32" t="n">
        <v>11181075.54</v>
      </c>
      <c r="F408" s="32" t="n">
        <v>2158430.43</v>
      </c>
      <c r="G408" s="32" t="n">
        <v>-954036.28</v>
      </c>
      <c r="H408" s="32" t="n">
        <v>12304587.82</v>
      </c>
      <c r="I408" s="32" t="n">
        <v>3112466.71</v>
      </c>
      <c r="J408" s="32" t="n">
        <v>25.3</v>
      </c>
    </row>
    <row r="409" customFormat="false" ht="15" hidden="false" customHeight="false" outlineLevel="0" collapsed="false">
      <c r="A409" s="0" t="n">
        <v>189</v>
      </c>
      <c r="B409" s="0" t="s">
        <v>138</v>
      </c>
      <c r="C409" s="0" t="n">
        <v>2016</v>
      </c>
      <c r="D409" s="32" t="n">
        <v>1516755.38</v>
      </c>
      <c r="E409" s="32" t="n">
        <v>14345722.08</v>
      </c>
      <c r="F409" s="32" t="n">
        <v>5919739</v>
      </c>
      <c r="G409" s="32" t="n">
        <v>1108403.73</v>
      </c>
      <c r="H409" s="32" t="n">
        <v>15862477.46</v>
      </c>
      <c r="I409" s="32" t="n">
        <v>4811335.27</v>
      </c>
      <c r="J409" s="32" t="n">
        <v>30.33</v>
      </c>
    </row>
    <row r="410" customFormat="false" ht="15" hidden="false" customHeight="false" outlineLevel="0" collapsed="false">
      <c r="A410" s="0" t="n">
        <v>190</v>
      </c>
      <c r="B410" s="0" t="s">
        <v>139</v>
      </c>
      <c r="C410" s="0" t="n">
        <v>2016</v>
      </c>
      <c r="D410" s="32" t="n">
        <v>3224728.21</v>
      </c>
      <c r="E410" s="32" t="n">
        <v>36895758.22</v>
      </c>
      <c r="F410" s="32" t="n">
        <v>8635805.26</v>
      </c>
      <c r="G410" s="32" t="n">
        <v>-915063.15</v>
      </c>
      <c r="H410" s="32" t="n">
        <v>40120486.43</v>
      </c>
      <c r="I410" s="32" t="n">
        <v>9550868.41</v>
      </c>
      <c r="J410" s="32" t="n">
        <v>23.81</v>
      </c>
    </row>
    <row r="411" customFormat="false" ht="15" hidden="false" customHeight="false" outlineLevel="0" collapsed="false">
      <c r="A411" s="0" t="n">
        <v>292</v>
      </c>
      <c r="B411" s="0" t="s">
        <v>140</v>
      </c>
      <c r="C411" s="0" t="n">
        <v>2016</v>
      </c>
      <c r="D411" s="32" t="n">
        <v>1718156.89</v>
      </c>
      <c r="E411" s="32" t="n">
        <v>21747153.23</v>
      </c>
      <c r="F411" s="32" t="n">
        <v>4727409.57</v>
      </c>
      <c r="G411" s="32" t="n">
        <v>-2217458.45</v>
      </c>
      <c r="H411" s="32" t="n">
        <v>23465310.12</v>
      </c>
      <c r="I411" s="32" t="n">
        <v>6944868.02</v>
      </c>
      <c r="J411" s="32" t="n">
        <v>29.6</v>
      </c>
    </row>
    <row r="412" customFormat="false" ht="15" hidden="false" customHeight="false" outlineLevel="0" collapsed="false">
      <c r="A412" s="0" t="n">
        <v>191</v>
      </c>
      <c r="B412" s="0" t="s">
        <v>141</v>
      </c>
      <c r="C412" s="0" t="n">
        <v>2016</v>
      </c>
      <c r="D412" s="32" t="n">
        <v>1762095.08</v>
      </c>
      <c r="E412" s="32" t="n">
        <v>14501710.3</v>
      </c>
      <c r="F412" s="32" t="n">
        <v>4449772.86</v>
      </c>
      <c r="G412" s="32" t="n">
        <v>-666724.61</v>
      </c>
      <c r="H412" s="32" t="n">
        <v>16263805.38</v>
      </c>
      <c r="I412" s="32" t="n">
        <v>5116497.47</v>
      </c>
      <c r="J412" s="32" t="n">
        <v>31.46</v>
      </c>
    </row>
    <row r="413" customFormat="false" ht="15" hidden="false" customHeight="false" outlineLevel="0" collapsed="false">
      <c r="A413" s="0" t="n">
        <v>192</v>
      </c>
      <c r="B413" s="0" t="s">
        <v>246</v>
      </c>
      <c r="C413" s="0" t="n">
        <v>2016</v>
      </c>
      <c r="D413" s="32" t="n">
        <v>3889267.46</v>
      </c>
      <c r="E413" s="32" t="n">
        <v>11493238.02</v>
      </c>
      <c r="F413" s="32" t="n">
        <v>3449654.44</v>
      </c>
      <c r="G413" s="32" t="n">
        <v>-1266198.7</v>
      </c>
      <c r="H413" s="32" t="n">
        <v>15382505.48</v>
      </c>
      <c r="I413" s="32" t="n">
        <v>4715853.14</v>
      </c>
      <c r="J413" s="32" t="n">
        <v>30.66</v>
      </c>
    </row>
    <row r="414" customFormat="false" ht="15" hidden="false" customHeight="false" outlineLevel="0" collapsed="false">
      <c r="A414" s="0" t="n">
        <v>193</v>
      </c>
      <c r="B414" s="0" t="s">
        <v>142</v>
      </c>
      <c r="C414" s="0" t="n">
        <v>2016</v>
      </c>
      <c r="D414" s="32" t="n">
        <v>6850398.84</v>
      </c>
      <c r="E414" s="32" t="n">
        <v>36578833.38</v>
      </c>
      <c r="F414" s="32" t="n">
        <v>15693521.28</v>
      </c>
      <c r="G414" s="32" t="n">
        <v>1415363.07</v>
      </c>
      <c r="H414" s="32" t="n">
        <v>43429232.22</v>
      </c>
      <c r="I414" s="32" t="n">
        <v>14278158.21</v>
      </c>
      <c r="J414" s="32" t="n">
        <v>32.88</v>
      </c>
    </row>
    <row r="415" customFormat="false" ht="15" hidden="false" customHeight="false" outlineLevel="0" collapsed="false">
      <c r="A415" s="0" t="n">
        <v>194</v>
      </c>
      <c r="B415" s="0" t="s">
        <v>143</v>
      </c>
      <c r="C415" s="0" t="n">
        <v>2016</v>
      </c>
      <c r="D415" s="32" t="n">
        <v>2148932.25</v>
      </c>
      <c r="E415" s="32" t="n">
        <v>18728313.01</v>
      </c>
      <c r="F415" s="32" t="n">
        <v>7419246.65</v>
      </c>
      <c r="G415" s="32" t="n">
        <v>-54194.46</v>
      </c>
      <c r="H415" s="32" t="n">
        <v>20877245.26</v>
      </c>
      <c r="I415" s="32" t="n">
        <v>7473441.11</v>
      </c>
      <c r="J415" s="32" t="n">
        <v>35.8</v>
      </c>
    </row>
    <row r="416" customFormat="false" ht="15" hidden="false" customHeight="false" outlineLevel="0" collapsed="false">
      <c r="A416" s="0" t="n">
        <v>195</v>
      </c>
      <c r="B416" s="0" t="s">
        <v>144</v>
      </c>
      <c r="C416" s="0" t="n">
        <v>2016</v>
      </c>
      <c r="D416" s="32" t="n">
        <v>4334706.86</v>
      </c>
      <c r="E416" s="32" t="n">
        <v>26395078.72</v>
      </c>
      <c r="F416" s="32" t="n">
        <v>12397449.05</v>
      </c>
      <c r="G416" s="32" t="n">
        <v>4398777.49</v>
      </c>
      <c r="H416" s="32" t="n">
        <v>30729785.58</v>
      </c>
      <c r="I416" s="32" t="n">
        <v>7998671.56</v>
      </c>
      <c r="J416" s="32" t="n">
        <v>26.03</v>
      </c>
    </row>
    <row r="417" customFormat="false" ht="15" hidden="false" customHeight="false" outlineLevel="0" collapsed="false">
      <c r="A417" s="0" t="n">
        <v>196</v>
      </c>
      <c r="B417" s="0" t="s">
        <v>145</v>
      </c>
      <c r="C417" s="0" t="n">
        <v>2016</v>
      </c>
      <c r="D417" s="32" t="n">
        <v>4327964</v>
      </c>
      <c r="E417" s="32" t="n">
        <v>42247153.83</v>
      </c>
      <c r="F417" s="32" t="n">
        <v>11503105.72</v>
      </c>
      <c r="G417" s="32" t="n">
        <v>-1765404.15</v>
      </c>
      <c r="H417" s="32" t="n">
        <v>46575117.83</v>
      </c>
      <c r="I417" s="32" t="n">
        <v>13268509.87</v>
      </c>
      <c r="J417" s="32" t="n">
        <v>28.49</v>
      </c>
    </row>
    <row r="418" customFormat="false" ht="15" hidden="false" customHeight="false" outlineLevel="0" collapsed="false">
      <c r="A418" s="0" t="n">
        <v>197</v>
      </c>
      <c r="B418" s="0" t="s">
        <v>247</v>
      </c>
      <c r="C418" s="0" t="n">
        <v>2016</v>
      </c>
      <c r="D418" s="32" t="n">
        <v>16246102.06</v>
      </c>
      <c r="E418" s="32" t="n">
        <v>46791732.69</v>
      </c>
      <c r="F418" s="32" t="n">
        <v>76104392.94</v>
      </c>
      <c r="G418" s="32" t="n">
        <v>50353615.46</v>
      </c>
      <c r="H418" s="32" t="n">
        <v>63037834.75</v>
      </c>
      <c r="I418" s="32" t="n">
        <v>25750777.48</v>
      </c>
      <c r="J418" s="32" t="n">
        <v>40.85</v>
      </c>
    </row>
    <row r="419" customFormat="false" ht="15" hidden="false" customHeight="false" outlineLevel="0" collapsed="false">
      <c r="A419" s="0" t="n">
        <v>198</v>
      </c>
      <c r="B419" s="0" t="s">
        <v>248</v>
      </c>
      <c r="C419" s="0" t="n">
        <v>2016</v>
      </c>
      <c r="D419" s="32" t="n">
        <v>3491909.75</v>
      </c>
      <c r="E419" s="32" t="n">
        <v>26632834.78</v>
      </c>
      <c r="F419" s="32" t="n">
        <v>8432459.04</v>
      </c>
      <c r="G419" s="32" t="n">
        <v>588884.97</v>
      </c>
      <c r="H419" s="32" t="n">
        <v>30124744.53</v>
      </c>
      <c r="I419" s="32" t="n">
        <v>7843574.07</v>
      </c>
      <c r="J419" s="32" t="n">
        <v>26.04</v>
      </c>
    </row>
    <row r="420" customFormat="false" ht="15" hidden="false" customHeight="false" outlineLevel="0" collapsed="false">
      <c r="A420" s="0" t="n">
        <v>199</v>
      </c>
      <c r="B420" s="0" t="s">
        <v>146</v>
      </c>
      <c r="C420" s="0" t="n">
        <v>2016</v>
      </c>
      <c r="D420" s="32" t="n">
        <v>11701026.34</v>
      </c>
      <c r="E420" s="32" t="n">
        <v>44294997.11</v>
      </c>
      <c r="F420" s="32" t="n">
        <v>26374822.26</v>
      </c>
      <c r="G420" s="32" t="n">
        <v>9278870.68</v>
      </c>
      <c r="H420" s="32" t="n">
        <v>55996023.45</v>
      </c>
      <c r="I420" s="32" t="n">
        <v>17095951.58</v>
      </c>
      <c r="J420" s="32" t="n">
        <v>30.53</v>
      </c>
    </row>
    <row r="421" customFormat="false" ht="15" hidden="false" customHeight="false" outlineLevel="0" collapsed="false">
      <c r="A421" s="0" t="n">
        <v>391</v>
      </c>
      <c r="B421" s="0" t="s">
        <v>147</v>
      </c>
      <c r="C421" s="0" t="n">
        <v>2016</v>
      </c>
      <c r="D421" s="32" t="n">
        <v>2225491.44</v>
      </c>
      <c r="E421" s="32" t="n">
        <v>14491822.48</v>
      </c>
      <c r="F421" s="32" t="n">
        <v>3492089.92</v>
      </c>
      <c r="G421" s="32" t="n">
        <v>-1000504.42</v>
      </c>
      <c r="H421" s="32" t="n">
        <v>16717313.92</v>
      </c>
      <c r="I421" s="32" t="n">
        <v>4492594.34</v>
      </c>
      <c r="J421" s="32" t="n">
        <v>26.87</v>
      </c>
    </row>
    <row r="422" customFormat="false" ht="15" hidden="false" customHeight="false" outlineLevel="0" collapsed="false">
      <c r="A422" s="0" t="n">
        <v>201</v>
      </c>
      <c r="B422" s="0" t="s">
        <v>249</v>
      </c>
      <c r="C422" s="0" t="n">
        <v>2016</v>
      </c>
      <c r="D422" s="32" t="n">
        <v>7224635.3</v>
      </c>
      <c r="E422" s="32" t="n">
        <v>30947432.39</v>
      </c>
      <c r="F422" s="32" t="n">
        <v>20902810.33</v>
      </c>
      <c r="G422" s="32" t="n">
        <v>9225476.24</v>
      </c>
      <c r="H422" s="32" t="n">
        <v>38172067.69</v>
      </c>
      <c r="I422" s="32" t="n">
        <v>11677334.09</v>
      </c>
      <c r="J422" s="32" t="n">
        <v>30.59</v>
      </c>
    </row>
    <row r="423" customFormat="false" ht="15" hidden="false" customHeight="false" outlineLevel="0" collapsed="false">
      <c r="A423" s="0" t="n">
        <v>296</v>
      </c>
      <c r="B423" s="0" t="s">
        <v>250</v>
      </c>
      <c r="C423" s="0" t="n">
        <v>2016</v>
      </c>
      <c r="D423" s="32" t="n">
        <v>1007923.28</v>
      </c>
      <c r="E423" s="32" t="n">
        <v>10186212.25</v>
      </c>
      <c r="F423" s="32" t="n">
        <v>1566147.21</v>
      </c>
      <c r="G423" s="32" t="n">
        <v>-1470776.59</v>
      </c>
      <c r="H423" s="32" t="n">
        <v>11194135.53</v>
      </c>
      <c r="I423" s="32" t="n">
        <v>3036923.8</v>
      </c>
      <c r="J423" s="32" t="n">
        <v>27.13</v>
      </c>
    </row>
    <row r="424" customFormat="false" ht="15" hidden="false" customHeight="false" outlineLevel="0" collapsed="false">
      <c r="A424" s="0" t="n">
        <v>248</v>
      </c>
      <c r="B424" s="0" t="s">
        <v>149</v>
      </c>
      <c r="C424" s="0" t="n">
        <v>2016</v>
      </c>
      <c r="D424" s="32" t="n">
        <v>18744495.98</v>
      </c>
      <c r="E424" s="32" t="n">
        <v>73597262.54</v>
      </c>
      <c r="F424" s="32" t="n">
        <v>36061920.27</v>
      </c>
      <c r="G424" s="32" t="n">
        <v>7177456.66</v>
      </c>
      <c r="H424" s="32" t="n">
        <v>92341758.52</v>
      </c>
      <c r="I424" s="32" t="n">
        <v>28884463.61</v>
      </c>
      <c r="J424" s="32" t="n">
        <v>31.28</v>
      </c>
    </row>
    <row r="425" customFormat="false" ht="15" hidden="false" customHeight="false" outlineLevel="0" collapsed="false">
      <c r="A425" s="0" t="n">
        <v>202</v>
      </c>
      <c r="B425" s="0" t="s">
        <v>150</v>
      </c>
      <c r="C425" s="0" t="n">
        <v>2016</v>
      </c>
      <c r="D425" s="32" t="n">
        <v>1245500.94</v>
      </c>
      <c r="E425" s="32" t="n">
        <v>14800046.61</v>
      </c>
      <c r="F425" s="32" t="n">
        <v>6080312.81</v>
      </c>
      <c r="G425" s="32" t="n">
        <v>1024584.19</v>
      </c>
      <c r="H425" s="32" t="n">
        <v>16045547.55</v>
      </c>
      <c r="I425" s="32" t="n">
        <v>5055728.62</v>
      </c>
      <c r="J425" s="32" t="n">
        <v>31.51</v>
      </c>
    </row>
    <row r="426" customFormat="false" ht="15" hidden="false" customHeight="false" outlineLevel="0" collapsed="false">
      <c r="A426" s="0" t="n">
        <v>203</v>
      </c>
      <c r="B426" s="0" t="s">
        <v>151</v>
      </c>
      <c r="C426" s="0" t="n">
        <v>2016</v>
      </c>
      <c r="D426" s="32" t="n">
        <v>598085.45</v>
      </c>
      <c r="E426" s="32" t="n">
        <v>11608574.86</v>
      </c>
      <c r="F426" s="32" t="n">
        <v>2795765.5</v>
      </c>
      <c r="G426" s="32" t="n">
        <v>-378687.43</v>
      </c>
      <c r="H426" s="32" t="n">
        <v>12206660.31</v>
      </c>
      <c r="I426" s="32" t="n">
        <v>3174452.93</v>
      </c>
      <c r="J426" s="32" t="n">
        <v>26.01</v>
      </c>
    </row>
    <row r="427" customFormat="false" ht="15" hidden="false" customHeight="false" outlineLevel="0" collapsed="false">
      <c r="A427" s="0" t="n">
        <v>204</v>
      </c>
      <c r="B427" s="0" t="s">
        <v>152</v>
      </c>
      <c r="C427" s="0" t="n">
        <v>2016</v>
      </c>
      <c r="D427" s="32" t="n">
        <v>7425679.29</v>
      </c>
      <c r="E427" s="32" t="n">
        <v>13799130.43</v>
      </c>
      <c r="F427" s="32" t="n">
        <v>5452801.48</v>
      </c>
      <c r="G427" s="32" t="n">
        <v>-20799.64</v>
      </c>
      <c r="H427" s="32" t="n">
        <v>21224809.72</v>
      </c>
      <c r="I427" s="32" t="n">
        <v>5473601.12</v>
      </c>
      <c r="J427" s="32" t="n">
        <v>25.79</v>
      </c>
    </row>
    <row r="428" customFormat="false" ht="15" hidden="false" customHeight="false" outlineLevel="0" collapsed="false">
      <c r="A428" s="0" t="n">
        <v>207</v>
      </c>
      <c r="B428" s="0" t="s">
        <v>154</v>
      </c>
      <c r="C428" s="0" t="n">
        <v>2016</v>
      </c>
      <c r="D428" s="32" t="n">
        <v>4124044.58</v>
      </c>
      <c r="E428" s="32" t="n">
        <v>26376501.58</v>
      </c>
      <c r="F428" s="32" t="n">
        <v>12194951.46</v>
      </c>
      <c r="G428" s="32" t="n">
        <v>2693690.69</v>
      </c>
      <c r="H428" s="32" t="n">
        <v>30500546.16</v>
      </c>
      <c r="I428" s="32" t="n">
        <v>9501260.77</v>
      </c>
      <c r="J428" s="32" t="n">
        <v>31.15</v>
      </c>
    </row>
    <row r="429" customFormat="false" ht="15" hidden="false" customHeight="false" outlineLevel="0" collapsed="false">
      <c r="A429" s="0" t="n">
        <v>208</v>
      </c>
      <c r="B429" s="0" t="s">
        <v>251</v>
      </c>
      <c r="C429" s="0" t="n">
        <v>2016</v>
      </c>
      <c r="D429" s="32" t="n">
        <v>1006698.33</v>
      </c>
      <c r="E429" s="32" t="n">
        <v>11630008.65</v>
      </c>
      <c r="F429" s="32" t="n">
        <v>4244799.63</v>
      </c>
      <c r="G429" s="32" t="n">
        <v>395386.79</v>
      </c>
      <c r="H429" s="32" t="n">
        <v>12636706.98</v>
      </c>
      <c r="I429" s="32" t="n">
        <v>3849412.84</v>
      </c>
      <c r="J429" s="32" t="n">
        <v>30.46</v>
      </c>
    </row>
    <row r="430" customFormat="false" ht="15" hidden="false" customHeight="false" outlineLevel="0" collapsed="false">
      <c r="A430" s="0" t="n">
        <v>209</v>
      </c>
      <c r="B430" s="0" t="s">
        <v>155</v>
      </c>
      <c r="C430" s="0" t="n">
        <v>2016</v>
      </c>
      <c r="D430" s="32" t="n">
        <v>888228.31</v>
      </c>
      <c r="E430" s="32" t="n">
        <v>10920806.28</v>
      </c>
      <c r="F430" s="32" t="n">
        <v>3991118.55</v>
      </c>
      <c r="G430" s="32" t="n">
        <v>695726.56</v>
      </c>
      <c r="H430" s="32" t="n">
        <v>11809034.59</v>
      </c>
      <c r="I430" s="32" t="n">
        <v>3295391.99</v>
      </c>
      <c r="J430" s="32" t="n">
        <v>27.91</v>
      </c>
    </row>
    <row r="431" customFormat="false" ht="15" hidden="false" customHeight="false" outlineLevel="0" collapsed="false">
      <c r="A431" s="0" t="n">
        <v>211</v>
      </c>
      <c r="B431" s="0" t="s">
        <v>253</v>
      </c>
      <c r="C431" s="0" t="n">
        <v>2016</v>
      </c>
      <c r="D431" s="32" t="n">
        <v>705157.31</v>
      </c>
      <c r="E431" s="32" t="n">
        <v>15490750.86</v>
      </c>
      <c r="F431" s="32" t="n">
        <v>3542818.91</v>
      </c>
      <c r="G431" s="32" t="n">
        <v>-705170.6</v>
      </c>
      <c r="H431" s="32" t="n">
        <v>16195908.17</v>
      </c>
      <c r="I431" s="32" t="n">
        <v>4247989.51</v>
      </c>
      <c r="J431" s="32" t="n">
        <v>26.23</v>
      </c>
    </row>
    <row r="432" customFormat="false" ht="15" hidden="false" customHeight="false" outlineLevel="0" collapsed="false">
      <c r="A432" s="0" t="n">
        <v>212</v>
      </c>
      <c r="B432" s="0" t="s">
        <v>254</v>
      </c>
      <c r="C432" s="0" t="n">
        <v>2016</v>
      </c>
      <c r="D432" s="32" t="n">
        <v>12258849.1</v>
      </c>
      <c r="E432" s="32" t="n">
        <v>52286331</v>
      </c>
      <c r="F432" s="32" t="n">
        <v>20728653.92</v>
      </c>
      <c r="G432" s="32" t="n">
        <v>1269792.15</v>
      </c>
      <c r="H432" s="32" t="n">
        <v>64545180.1</v>
      </c>
      <c r="I432" s="32" t="n">
        <v>19458861.77</v>
      </c>
      <c r="J432" s="32" t="n">
        <v>30.15</v>
      </c>
    </row>
    <row r="433" customFormat="false" ht="15" hidden="false" customHeight="false" outlineLevel="0" collapsed="false">
      <c r="A433" s="0" t="n">
        <v>213</v>
      </c>
      <c r="B433" s="0" t="s">
        <v>255</v>
      </c>
      <c r="C433" s="0" t="n">
        <v>2016</v>
      </c>
      <c r="D433" s="32" t="n">
        <v>538018.44</v>
      </c>
      <c r="E433" s="32" t="n">
        <v>10498417.9</v>
      </c>
      <c r="F433" s="32" t="n">
        <v>1869446.93</v>
      </c>
      <c r="G433" s="32" t="n">
        <v>-1107120.75</v>
      </c>
      <c r="H433" s="32" t="n">
        <v>11036436.34</v>
      </c>
      <c r="I433" s="32" t="n">
        <v>2976567.68</v>
      </c>
      <c r="J433" s="32" t="n">
        <v>26.97</v>
      </c>
    </row>
    <row r="434" customFormat="false" ht="15" hidden="false" customHeight="false" outlineLevel="0" collapsed="false">
      <c r="A434" s="0" t="n">
        <v>214</v>
      </c>
      <c r="B434" s="0" t="s">
        <v>156</v>
      </c>
      <c r="C434" s="0" t="n">
        <v>2016</v>
      </c>
      <c r="D434" s="32" t="n">
        <v>792606.93</v>
      </c>
      <c r="E434" s="32" t="n">
        <v>12131815.51</v>
      </c>
      <c r="F434" s="32" t="n">
        <v>3808403.75</v>
      </c>
      <c r="G434" s="32" t="n">
        <v>440970.86</v>
      </c>
      <c r="H434" s="32" t="n">
        <v>12924422.44</v>
      </c>
      <c r="I434" s="32" t="n">
        <v>3367432.89</v>
      </c>
      <c r="J434" s="32" t="n">
        <v>26.05</v>
      </c>
    </row>
    <row r="435" customFormat="false" ht="15" hidden="false" customHeight="false" outlineLevel="0" collapsed="false">
      <c r="A435" s="0" t="n">
        <v>215</v>
      </c>
      <c r="B435" s="0" t="s">
        <v>257</v>
      </c>
      <c r="C435" s="0" t="n">
        <v>2016</v>
      </c>
      <c r="D435" s="32" t="n">
        <v>613784.61</v>
      </c>
      <c r="E435" s="32" t="n">
        <v>10069922.98</v>
      </c>
      <c r="F435" s="32" t="n">
        <v>2129996.99</v>
      </c>
      <c r="G435" s="32" t="n">
        <v>-1079566.4</v>
      </c>
      <c r="H435" s="32" t="n">
        <v>10683707.59</v>
      </c>
      <c r="I435" s="32" t="n">
        <v>3209563.39</v>
      </c>
      <c r="J435" s="32" t="n">
        <v>30.04</v>
      </c>
    </row>
    <row r="436" customFormat="false" ht="15" hidden="false" customHeight="false" outlineLevel="0" collapsed="false">
      <c r="A436" s="0" t="n">
        <v>216</v>
      </c>
      <c r="B436" s="0" t="s">
        <v>157</v>
      </c>
      <c r="C436" s="0" t="n">
        <v>2016</v>
      </c>
      <c r="D436" s="32" t="n">
        <v>516257.25</v>
      </c>
      <c r="E436" s="32" t="n">
        <v>11582194.75</v>
      </c>
      <c r="F436" s="32" t="n">
        <v>3019183.17</v>
      </c>
      <c r="G436" s="32" t="n">
        <v>-291893.04</v>
      </c>
      <c r="H436" s="32" t="n">
        <v>12098452</v>
      </c>
      <c r="I436" s="32" t="n">
        <v>3311076.21</v>
      </c>
      <c r="J436" s="32" t="n">
        <v>27.37</v>
      </c>
    </row>
    <row r="437" customFormat="false" ht="15" hidden="false" customHeight="false" outlineLevel="0" collapsed="false">
      <c r="A437" s="0" t="n">
        <v>217</v>
      </c>
      <c r="B437" s="0" t="s">
        <v>258</v>
      </c>
      <c r="C437" s="0" t="n">
        <v>2016</v>
      </c>
      <c r="D437" s="32" t="n">
        <v>1034564.99</v>
      </c>
      <c r="E437" s="32" t="n">
        <v>11371851.92</v>
      </c>
      <c r="F437" s="32" t="n">
        <v>6097268.46</v>
      </c>
      <c r="G437" s="32" t="n">
        <v>2432500.37</v>
      </c>
      <c r="H437" s="32" t="n">
        <v>12406416.91</v>
      </c>
      <c r="I437" s="32" t="n">
        <v>3664768.09</v>
      </c>
      <c r="J437" s="32" t="n">
        <v>29.54</v>
      </c>
    </row>
    <row r="438" customFormat="false" ht="15" hidden="false" customHeight="false" outlineLevel="0" collapsed="false">
      <c r="A438" s="0" t="n">
        <v>294</v>
      </c>
      <c r="B438" s="0" t="s">
        <v>158</v>
      </c>
      <c r="C438" s="0" t="n">
        <v>2016</v>
      </c>
      <c r="D438" s="32" t="n">
        <v>1108198.46</v>
      </c>
      <c r="E438" s="32" t="n">
        <v>15508739.43</v>
      </c>
      <c r="F438" s="32" t="n">
        <v>4363980.74</v>
      </c>
      <c r="G438" s="32" t="n">
        <v>-747750.03</v>
      </c>
      <c r="H438" s="32" t="n">
        <v>16616937.89</v>
      </c>
      <c r="I438" s="32" t="n">
        <v>5111730.77</v>
      </c>
      <c r="J438" s="32" t="n">
        <v>30.76</v>
      </c>
    </row>
    <row r="439" customFormat="false" ht="15" hidden="false" customHeight="false" outlineLevel="0" collapsed="false">
      <c r="A439" s="0" t="n">
        <v>218</v>
      </c>
      <c r="B439" s="0" t="s">
        <v>159</v>
      </c>
      <c r="C439" s="0" t="n">
        <v>2016</v>
      </c>
      <c r="D439" s="32" t="n">
        <v>10997202.11</v>
      </c>
      <c r="E439" s="32" t="n">
        <v>38077715.62</v>
      </c>
      <c r="F439" s="32" t="n">
        <v>51970113.12</v>
      </c>
      <c r="G439" s="32" t="n">
        <v>36888286.16</v>
      </c>
      <c r="H439" s="32" t="n">
        <v>49074917.73</v>
      </c>
      <c r="I439" s="32" t="n">
        <v>15081826.96</v>
      </c>
      <c r="J439" s="32" t="n">
        <v>30.73</v>
      </c>
    </row>
    <row r="440" customFormat="false" ht="15" hidden="false" customHeight="false" outlineLevel="0" collapsed="false">
      <c r="A440" s="0" t="n">
        <v>298</v>
      </c>
      <c r="B440" s="0" t="s">
        <v>160</v>
      </c>
      <c r="C440" s="0" t="n">
        <v>2016</v>
      </c>
      <c r="D440" s="32" t="n">
        <v>2334562.76</v>
      </c>
      <c r="E440" s="32" t="n">
        <v>10927575.75</v>
      </c>
      <c r="F440" s="32" t="n">
        <v>4228553.76</v>
      </c>
      <c r="G440" s="32" t="n">
        <v>844636.99</v>
      </c>
      <c r="H440" s="32" t="n">
        <v>13262138.51</v>
      </c>
      <c r="I440" s="32" t="n">
        <v>3383916.77</v>
      </c>
      <c r="J440" s="32" t="n">
        <v>25.52</v>
      </c>
    </row>
    <row r="441" customFormat="false" ht="15" hidden="false" customHeight="false" outlineLevel="0" collapsed="false">
      <c r="A441" s="0" t="n">
        <v>220</v>
      </c>
      <c r="B441" s="0" t="s">
        <v>162</v>
      </c>
      <c r="C441" s="0" t="n">
        <v>2016</v>
      </c>
      <c r="D441" s="32" t="n">
        <v>1058039.02</v>
      </c>
      <c r="E441" s="32" t="n">
        <v>11514512.9</v>
      </c>
      <c r="F441" s="32" t="n">
        <v>4623251.32</v>
      </c>
      <c r="G441" s="32" t="n">
        <v>1294191.44</v>
      </c>
      <c r="H441" s="32" t="n">
        <v>12572551.92</v>
      </c>
      <c r="I441" s="32" t="n">
        <v>3329059.88</v>
      </c>
      <c r="J441" s="32" t="n">
        <v>26.48</v>
      </c>
    </row>
    <row r="442" customFormat="false" ht="15" hidden="false" customHeight="false" outlineLevel="0" collapsed="false">
      <c r="A442" s="0" t="n">
        <v>221</v>
      </c>
      <c r="B442" s="0" t="s">
        <v>259</v>
      </c>
      <c r="C442" s="0" t="n">
        <v>2016</v>
      </c>
      <c r="D442" s="32" t="n">
        <v>1150499.35</v>
      </c>
      <c r="E442" s="32" t="n">
        <v>21290420.4</v>
      </c>
      <c r="F442" s="32" t="n">
        <v>9120276.91</v>
      </c>
      <c r="G442" s="32" t="n">
        <v>933449.78</v>
      </c>
      <c r="H442" s="32" t="n">
        <v>22440919.75</v>
      </c>
      <c r="I442" s="32" t="n">
        <v>8186827.13</v>
      </c>
      <c r="J442" s="32" t="n">
        <v>36.48</v>
      </c>
    </row>
    <row r="443" customFormat="false" ht="15" hidden="false" customHeight="false" outlineLevel="0" collapsed="false">
      <c r="A443" s="0" t="n">
        <v>222</v>
      </c>
      <c r="B443" s="0" t="s">
        <v>163</v>
      </c>
      <c r="C443" s="0" t="n">
        <v>2016</v>
      </c>
      <c r="D443" s="32" t="n">
        <v>385062.83</v>
      </c>
      <c r="E443" s="32" t="n">
        <v>10562456.27</v>
      </c>
      <c r="F443" s="32" t="n">
        <v>1638087.01</v>
      </c>
      <c r="G443" s="32" t="n">
        <v>-1340508.65</v>
      </c>
      <c r="H443" s="32" t="n">
        <v>10947519.1</v>
      </c>
      <c r="I443" s="32" t="n">
        <v>2978595.66</v>
      </c>
      <c r="J443" s="32" t="n">
        <v>27.21</v>
      </c>
    </row>
    <row r="444" customFormat="false" ht="15" hidden="false" customHeight="false" outlineLevel="0" collapsed="false">
      <c r="A444" s="0" t="n">
        <v>224</v>
      </c>
      <c r="B444" s="0" t="s">
        <v>164</v>
      </c>
      <c r="C444" s="0" t="n">
        <v>2016</v>
      </c>
      <c r="D444" s="32" t="n">
        <v>7867800.54</v>
      </c>
      <c r="E444" s="32" t="n">
        <v>35701246.33</v>
      </c>
      <c r="F444" s="32" t="n">
        <v>15761285.15</v>
      </c>
      <c r="G444" s="32" t="n">
        <v>4744505.38</v>
      </c>
      <c r="H444" s="32" t="n">
        <v>43569046.87</v>
      </c>
      <c r="I444" s="32" t="n">
        <v>11016779.77</v>
      </c>
      <c r="J444" s="32" t="n">
        <v>25.29</v>
      </c>
    </row>
    <row r="445" customFormat="false" ht="15" hidden="false" customHeight="false" outlineLevel="0" collapsed="false">
      <c r="A445" s="0" t="n">
        <v>225</v>
      </c>
      <c r="B445" s="0" t="s">
        <v>165</v>
      </c>
      <c r="C445" s="0" t="n">
        <v>2016</v>
      </c>
      <c r="D445" s="32" t="n">
        <v>1165873.13</v>
      </c>
      <c r="E445" s="32" t="n">
        <v>13810450.94</v>
      </c>
      <c r="F445" s="32" t="n">
        <v>4020789.79</v>
      </c>
      <c r="G445" s="32" t="n">
        <v>-185429.72</v>
      </c>
      <c r="H445" s="32" t="n">
        <v>14976324.07</v>
      </c>
      <c r="I445" s="32" t="n">
        <v>4206219.51</v>
      </c>
      <c r="J445" s="32" t="n">
        <v>28.09</v>
      </c>
    </row>
    <row r="446" customFormat="false" ht="15" hidden="false" customHeight="false" outlineLevel="0" collapsed="false">
      <c r="A446" s="0" t="n">
        <v>226</v>
      </c>
      <c r="B446" s="0" t="s">
        <v>166</v>
      </c>
      <c r="C446" s="0" t="n">
        <v>2016</v>
      </c>
      <c r="D446" s="32" t="n">
        <v>6047477.15</v>
      </c>
      <c r="E446" s="32" t="n">
        <v>32621368.94</v>
      </c>
      <c r="F446" s="32" t="n">
        <v>14085062.44</v>
      </c>
      <c r="G446" s="32" t="n">
        <v>2732621.28</v>
      </c>
      <c r="H446" s="32" t="n">
        <v>38668846.09</v>
      </c>
      <c r="I446" s="32" t="n">
        <v>11352441.16</v>
      </c>
      <c r="J446" s="32" t="n">
        <v>29.36</v>
      </c>
    </row>
    <row r="447" customFormat="false" ht="15" hidden="false" customHeight="false" outlineLevel="0" collapsed="false">
      <c r="A447" s="0" t="n">
        <v>227</v>
      </c>
      <c r="B447" s="0" t="s">
        <v>167</v>
      </c>
      <c r="C447" s="0" t="n">
        <v>2016</v>
      </c>
      <c r="D447" s="32" t="n">
        <v>596198.83</v>
      </c>
      <c r="E447" s="32" t="n">
        <v>11224411.45</v>
      </c>
      <c r="F447" s="32" t="n">
        <v>4124078.29</v>
      </c>
      <c r="G447" s="32" t="n">
        <v>379336</v>
      </c>
      <c r="H447" s="32" t="n">
        <v>11820610.28</v>
      </c>
      <c r="I447" s="32" t="n">
        <v>3744742.29</v>
      </c>
      <c r="J447" s="32" t="n">
        <v>31.68</v>
      </c>
    </row>
    <row r="448" customFormat="false" ht="15" hidden="false" customHeight="false" outlineLevel="0" collapsed="false">
      <c r="A448" s="0" t="n">
        <v>393</v>
      </c>
      <c r="B448" s="0" t="s">
        <v>260</v>
      </c>
      <c r="C448" s="0" t="n">
        <v>2016</v>
      </c>
      <c r="D448" s="32" t="n">
        <v>139304.53</v>
      </c>
      <c r="E448" s="32" t="n">
        <v>11670336.86</v>
      </c>
      <c r="F448" s="32" t="n">
        <v>1388124.21</v>
      </c>
      <c r="G448" s="32" t="n">
        <v>-1651452.96</v>
      </c>
      <c r="H448" s="32" t="n">
        <v>11809641.39</v>
      </c>
      <c r="I448" s="32" t="n">
        <v>3039577.17</v>
      </c>
      <c r="J448" s="32" t="n">
        <v>25.74</v>
      </c>
    </row>
    <row r="449" customFormat="false" ht="15" hidden="false" customHeight="false" outlineLevel="0" collapsed="false">
      <c r="A449" s="0" t="n">
        <v>229</v>
      </c>
      <c r="B449" s="0" t="s">
        <v>169</v>
      </c>
      <c r="C449" s="0" t="n">
        <v>2016</v>
      </c>
      <c r="D449" s="32" t="n">
        <v>34359947.26</v>
      </c>
      <c r="E449" s="32" t="n">
        <v>174383275.94</v>
      </c>
      <c r="F449" s="32" t="n">
        <v>90904376.74</v>
      </c>
      <c r="G449" s="32" t="n">
        <v>38613650.04</v>
      </c>
      <c r="H449" s="32" t="n">
        <v>208743223.2</v>
      </c>
      <c r="I449" s="32" t="n">
        <v>52290726.7</v>
      </c>
      <c r="J449" s="32" t="n">
        <v>25.05</v>
      </c>
    </row>
    <row r="450" customFormat="false" ht="15" hidden="false" customHeight="false" outlineLevel="0" collapsed="false">
      <c r="A450" s="0" t="n">
        <v>230</v>
      </c>
      <c r="B450" s="0" t="s">
        <v>170</v>
      </c>
      <c r="C450" s="0" t="n">
        <v>2016</v>
      </c>
      <c r="D450" s="32" t="n">
        <v>2503279.53</v>
      </c>
      <c r="E450" s="32" t="n">
        <v>19740496.46</v>
      </c>
      <c r="F450" s="32" t="n">
        <v>7343629.51</v>
      </c>
      <c r="G450" s="32" t="n">
        <v>157538.12</v>
      </c>
      <c r="H450" s="32" t="n">
        <v>22243775.99</v>
      </c>
      <c r="I450" s="32" t="n">
        <v>7186091.39</v>
      </c>
      <c r="J450" s="32" t="n">
        <v>32.31</v>
      </c>
    </row>
    <row r="451" customFormat="false" ht="15" hidden="false" customHeight="false" outlineLevel="0" collapsed="false">
      <c r="A451" s="0" t="n">
        <v>231</v>
      </c>
      <c r="B451" s="0" t="s">
        <v>171</v>
      </c>
      <c r="C451" s="0" t="n">
        <v>2016</v>
      </c>
      <c r="D451" s="32" t="n">
        <v>6021721.94</v>
      </c>
      <c r="E451" s="32" t="n">
        <v>32379804.38</v>
      </c>
      <c r="F451" s="32" t="n">
        <v>12864450.47</v>
      </c>
      <c r="G451" s="32" t="n">
        <v>874153.04</v>
      </c>
      <c r="H451" s="32" t="n">
        <v>38401526.32</v>
      </c>
      <c r="I451" s="32" t="n">
        <v>11990297.43</v>
      </c>
      <c r="J451" s="32" t="n">
        <v>31.22</v>
      </c>
    </row>
    <row r="452" customFormat="false" ht="15" hidden="false" customHeight="false" outlineLevel="0" collapsed="false">
      <c r="A452" s="0" t="n">
        <v>232</v>
      </c>
      <c r="B452" s="0" t="s">
        <v>261</v>
      </c>
      <c r="C452" s="0" t="n">
        <v>2016</v>
      </c>
      <c r="D452" s="32" t="n">
        <v>450942.08</v>
      </c>
      <c r="E452" s="32" t="n">
        <v>10576095.65</v>
      </c>
      <c r="F452" s="32" t="n">
        <v>4256435.33</v>
      </c>
      <c r="G452" s="32" t="n">
        <v>1147968.62</v>
      </c>
      <c r="H452" s="32" t="n">
        <v>11027037.73</v>
      </c>
      <c r="I452" s="32" t="n">
        <v>3108466.71</v>
      </c>
      <c r="J452" s="32" t="n">
        <v>28.19</v>
      </c>
    </row>
    <row r="453" customFormat="false" ht="15" hidden="false" customHeight="false" outlineLevel="0" collapsed="false">
      <c r="A453" s="0" t="n">
        <v>234</v>
      </c>
      <c r="B453" s="0" t="s">
        <v>172</v>
      </c>
      <c r="C453" s="0" t="n">
        <v>2016</v>
      </c>
      <c r="D453" s="32" t="n">
        <v>634528.35</v>
      </c>
      <c r="E453" s="32" t="n">
        <v>10364754.29</v>
      </c>
      <c r="F453" s="32" t="n">
        <v>2739734.62</v>
      </c>
      <c r="G453" s="32" t="n">
        <v>-378118.78</v>
      </c>
      <c r="H453" s="32" t="n">
        <v>10999282.64</v>
      </c>
      <c r="I453" s="32" t="n">
        <v>3117853.4</v>
      </c>
      <c r="J453" s="32" t="n">
        <v>28.35</v>
      </c>
    </row>
    <row r="454" customFormat="false" ht="15" hidden="false" customHeight="false" outlineLevel="0" collapsed="false">
      <c r="A454" s="0" t="n">
        <v>235</v>
      </c>
      <c r="B454" s="0" t="s">
        <v>173</v>
      </c>
      <c r="C454" s="0" t="n">
        <v>2016</v>
      </c>
      <c r="D454" s="32" t="n">
        <v>291130.83</v>
      </c>
      <c r="E454" s="32" t="n">
        <v>9770396.24</v>
      </c>
      <c r="F454" s="32" t="n">
        <v>2677646.27</v>
      </c>
      <c r="G454" s="32" t="n">
        <v>-246879.13</v>
      </c>
      <c r="H454" s="32" t="n">
        <v>10061527.07</v>
      </c>
      <c r="I454" s="32" t="n">
        <v>2924525.4</v>
      </c>
      <c r="J454" s="32" t="n">
        <v>29.07</v>
      </c>
    </row>
    <row r="455" customFormat="false" ht="15" hidden="false" customHeight="false" outlineLevel="0" collapsed="false">
      <c r="A455" s="0" t="n">
        <v>279</v>
      </c>
      <c r="B455" s="0" t="s">
        <v>174</v>
      </c>
      <c r="C455" s="0" t="n">
        <v>2016</v>
      </c>
      <c r="D455" s="32" t="n">
        <v>1971880.43</v>
      </c>
      <c r="E455" s="32" t="n">
        <v>13985286.27</v>
      </c>
      <c r="F455" s="32" t="n">
        <v>5548974.13</v>
      </c>
      <c r="G455" s="32" t="n">
        <v>446429.76</v>
      </c>
      <c r="H455" s="32" t="n">
        <v>15957166.7</v>
      </c>
      <c r="I455" s="32" t="n">
        <v>5102544.37</v>
      </c>
      <c r="J455" s="32" t="n">
        <v>31.98</v>
      </c>
    </row>
    <row r="456" customFormat="false" ht="15" hidden="false" customHeight="false" outlineLevel="0" collapsed="false">
      <c r="A456" s="0" t="n">
        <v>236</v>
      </c>
      <c r="B456" s="0" t="s">
        <v>175</v>
      </c>
      <c r="C456" s="0" t="n">
        <v>2016</v>
      </c>
      <c r="D456" s="32" t="n">
        <v>503748.76</v>
      </c>
      <c r="E456" s="32" t="n">
        <v>9966439.2</v>
      </c>
      <c r="F456" s="32" t="n">
        <v>2844256.39</v>
      </c>
      <c r="G456" s="32" t="n">
        <v>-463993.53</v>
      </c>
      <c r="H456" s="32" t="n">
        <v>10470187.96</v>
      </c>
      <c r="I456" s="32" t="n">
        <v>3308249.92</v>
      </c>
      <c r="J456" s="32" t="n">
        <v>31.6</v>
      </c>
    </row>
    <row r="457" customFormat="false" ht="15" hidden="false" customHeight="false" outlineLevel="0" collapsed="false">
      <c r="A457" s="0" t="n">
        <v>237</v>
      </c>
      <c r="B457" s="0" t="s">
        <v>176</v>
      </c>
      <c r="C457" s="0" t="n">
        <v>2016</v>
      </c>
      <c r="D457" s="32" t="n">
        <v>24359114.55</v>
      </c>
      <c r="E457" s="32" t="n">
        <v>72635896.93</v>
      </c>
      <c r="F457" s="32" t="n">
        <v>51675154.43</v>
      </c>
      <c r="G457" s="32" t="n">
        <v>23541456.13</v>
      </c>
      <c r="H457" s="32" t="n">
        <v>96995011.48</v>
      </c>
      <c r="I457" s="32" t="n">
        <v>28133698.3</v>
      </c>
      <c r="J457" s="32" t="n">
        <v>29.01</v>
      </c>
    </row>
    <row r="458" customFormat="false" ht="15" hidden="false" customHeight="false" outlineLevel="0" collapsed="false">
      <c r="A458" s="0" t="n">
        <v>238</v>
      </c>
      <c r="B458" s="0" t="s">
        <v>263</v>
      </c>
      <c r="C458" s="0" t="n">
        <v>2016</v>
      </c>
      <c r="D458" s="32" t="n">
        <v>496486.68</v>
      </c>
      <c r="E458" s="32" t="n">
        <v>12327692.83</v>
      </c>
      <c r="F458" s="32" t="n">
        <v>3506732.56</v>
      </c>
      <c r="G458" s="32" t="n">
        <v>-1033082.14</v>
      </c>
      <c r="H458" s="32" t="n">
        <v>12824179.51</v>
      </c>
      <c r="I458" s="32" t="n">
        <v>4539814.7</v>
      </c>
      <c r="J458" s="32" t="n">
        <v>35.4</v>
      </c>
    </row>
    <row r="459" customFormat="false" ht="15" hidden="false" customHeight="false" outlineLevel="0" collapsed="false">
      <c r="A459" s="0" t="n">
        <v>239</v>
      </c>
      <c r="B459" s="0" t="s">
        <v>177</v>
      </c>
      <c r="C459" s="0" t="n">
        <v>2016</v>
      </c>
      <c r="D459" s="32" t="n">
        <v>861416.94</v>
      </c>
      <c r="E459" s="32" t="n">
        <v>12128242.81</v>
      </c>
      <c r="F459" s="32" t="n">
        <v>3473564.08</v>
      </c>
      <c r="G459" s="32" t="n">
        <v>-487352.05</v>
      </c>
      <c r="H459" s="32" t="n">
        <v>12989659.75</v>
      </c>
      <c r="I459" s="32" t="n">
        <v>3960916.13</v>
      </c>
      <c r="J459" s="32" t="n">
        <v>30.49</v>
      </c>
    </row>
    <row r="460" customFormat="false" ht="15" hidden="false" customHeight="false" outlineLevel="0" collapsed="false">
      <c r="A460" s="0" t="n">
        <v>240</v>
      </c>
      <c r="B460" s="0" t="s">
        <v>264</v>
      </c>
      <c r="C460" s="0" t="n">
        <v>2016</v>
      </c>
      <c r="D460" s="32" t="n">
        <v>1754183.82</v>
      </c>
      <c r="E460" s="32" t="n">
        <v>20652150.3</v>
      </c>
      <c r="F460" s="32" t="n">
        <v>6174633.86</v>
      </c>
      <c r="G460" s="32" t="n">
        <v>-445704.03</v>
      </c>
      <c r="H460" s="32" t="n">
        <v>22406334.12</v>
      </c>
      <c r="I460" s="32" t="n">
        <v>6620337.89</v>
      </c>
      <c r="J460" s="32" t="n">
        <v>29.55</v>
      </c>
    </row>
    <row r="461" customFormat="false" ht="15" hidden="false" customHeight="false" outlineLevel="0" collapsed="false">
      <c r="A461" s="0" t="n">
        <v>284</v>
      </c>
      <c r="B461" s="0" t="s">
        <v>265</v>
      </c>
      <c r="C461" s="0" t="n">
        <v>2016</v>
      </c>
      <c r="D461" s="32" t="n">
        <v>271652.94</v>
      </c>
      <c r="E461" s="32" t="n">
        <v>10160206.73</v>
      </c>
      <c r="F461" s="32" t="n">
        <v>3719568.81</v>
      </c>
      <c r="G461" s="32" t="n">
        <v>-240758.58</v>
      </c>
      <c r="H461" s="32" t="n">
        <v>10431859.67</v>
      </c>
      <c r="I461" s="32" t="n">
        <v>3960327.39</v>
      </c>
      <c r="J461" s="32" t="n">
        <v>37.96</v>
      </c>
    </row>
    <row r="462" customFormat="false" ht="15" hidden="false" customHeight="false" outlineLevel="0" collapsed="false">
      <c r="A462" s="0" t="n">
        <v>241</v>
      </c>
      <c r="B462" s="0" t="s">
        <v>266</v>
      </c>
      <c r="C462" s="0" t="n">
        <v>2016</v>
      </c>
      <c r="D462" s="32" t="n">
        <v>7622558.8</v>
      </c>
      <c r="E462" s="32" t="n">
        <v>37302714.3</v>
      </c>
      <c r="F462" s="32" t="n">
        <v>19945745.39</v>
      </c>
      <c r="G462" s="32" t="n">
        <v>5025089.65</v>
      </c>
      <c r="H462" s="32" t="n">
        <v>44925273.1</v>
      </c>
      <c r="I462" s="32" t="n">
        <v>14920655.74</v>
      </c>
      <c r="J462" s="32" t="n">
        <v>33.21</v>
      </c>
    </row>
    <row r="463" customFormat="false" ht="15" hidden="false" customHeight="false" outlineLevel="0" collapsed="false">
      <c r="A463" s="0" t="n">
        <v>243</v>
      </c>
      <c r="B463" s="0" t="s">
        <v>178</v>
      </c>
      <c r="C463" s="0" t="n">
        <v>2016</v>
      </c>
      <c r="D463" s="32" t="n">
        <v>1759081.24</v>
      </c>
      <c r="E463" s="32" t="n">
        <v>17911132.16</v>
      </c>
      <c r="F463" s="32" t="n">
        <v>6594594.23</v>
      </c>
      <c r="G463" s="32" t="n">
        <v>953032.28</v>
      </c>
      <c r="H463" s="32" t="n">
        <v>19670213.4</v>
      </c>
      <c r="I463" s="32" t="n">
        <v>5641561.95</v>
      </c>
      <c r="J463" s="32" t="n">
        <v>28.68</v>
      </c>
    </row>
    <row r="464" customFormat="false" ht="15" hidden="false" customHeight="false" outlineLevel="0" collapsed="false">
      <c r="A464" s="0" t="n">
        <v>244</v>
      </c>
      <c r="B464" s="0" t="s">
        <v>179</v>
      </c>
      <c r="C464" s="0" t="n">
        <v>2016</v>
      </c>
      <c r="D464" s="32" t="n">
        <v>636871.2</v>
      </c>
      <c r="E464" s="32" t="n">
        <v>13193961.5</v>
      </c>
      <c r="F464" s="32" t="n">
        <v>3069004.98</v>
      </c>
      <c r="G464" s="32" t="n">
        <v>-1406106.59</v>
      </c>
      <c r="H464" s="32" t="n">
        <v>13830832.7</v>
      </c>
      <c r="I464" s="32" t="n">
        <v>4475111.57</v>
      </c>
      <c r="J464" s="32" t="n">
        <v>32.36</v>
      </c>
    </row>
    <row r="465" customFormat="false" ht="15" hidden="false" customHeight="false" outlineLevel="0" collapsed="false">
      <c r="A465" s="0" t="n">
        <v>394</v>
      </c>
      <c r="B465" s="0" t="s">
        <v>180</v>
      </c>
      <c r="C465" s="0" t="n">
        <v>2016</v>
      </c>
      <c r="D465" s="32" t="n">
        <v>48584665.04</v>
      </c>
      <c r="E465" s="32" t="n">
        <v>90115547.63</v>
      </c>
      <c r="F465" s="32" t="n">
        <v>106276584.13</v>
      </c>
      <c r="G465" s="32" t="n">
        <v>69219124.06</v>
      </c>
      <c r="H465" s="32" t="n">
        <v>138700212.67</v>
      </c>
      <c r="I465" s="32" t="n">
        <v>37057460.07</v>
      </c>
      <c r="J465" s="32" t="n">
        <v>26.72</v>
      </c>
    </row>
    <row r="466" customFormat="false" ht="15" hidden="false" customHeight="false" outlineLevel="0" collapsed="false">
      <c r="A466" s="0" t="n">
        <v>245</v>
      </c>
      <c r="B466" s="0" t="s">
        <v>267</v>
      </c>
      <c r="C466" s="0" t="n">
        <v>2016</v>
      </c>
      <c r="D466" s="32" t="n">
        <v>908087.63</v>
      </c>
      <c r="E466" s="32" t="n">
        <v>10537108.56</v>
      </c>
      <c r="F466" s="32" t="n">
        <v>2540124.91</v>
      </c>
      <c r="G466" s="32" t="n">
        <v>-676000.48</v>
      </c>
      <c r="H466" s="32" t="n">
        <v>11445196.19</v>
      </c>
      <c r="I466" s="32" t="n">
        <v>3216125.39</v>
      </c>
      <c r="J466" s="32" t="n">
        <v>28.1</v>
      </c>
    </row>
    <row r="467" customFormat="false" ht="15" hidden="false" customHeight="false" outlineLevel="0" collapsed="false">
      <c r="A467" s="0" t="n">
        <v>246</v>
      </c>
      <c r="B467" s="0" t="s">
        <v>181</v>
      </c>
      <c r="C467" s="0" t="n">
        <v>2016</v>
      </c>
      <c r="D467" s="32" t="n">
        <v>3495685.22</v>
      </c>
      <c r="E467" s="32" t="n">
        <v>19606443.28</v>
      </c>
      <c r="F467" s="32" t="n">
        <v>10168228.6</v>
      </c>
      <c r="G467" s="32" t="n">
        <v>2309649.43</v>
      </c>
      <c r="H467" s="32" t="n">
        <v>23102128.5</v>
      </c>
      <c r="I467" s="32" t="n">
        <v>7858579.17</v>
      </c>
      <c r="J467" s="32" t="n">
        <v>34.02</v>
      </c>
    </row>
    <row r="468" customFormat="false" ht="15" hidden="false" customHeight="false" outlineLevel="0" collapsed="false">
      <c r="A468" s="0" t="n">
        <v>247</v>
      </c>
      <c r="B468" s="0" t="s">
        <v>182</v>
      </c>
      <c r="C468" s="0" t="n">
        <v>2016</v>
      </c>
      <c r="D468" s="32" t="n">
        <v>1032230.99</v>
      </c>
      <c r="E468" s="32" t="n">
        <v>16770473.67</v>
      </c>
      <c r="F468" s="32" t="n">
        <v>7118672.1</v>
      </c>
      <c r="G468" s="32" t="n">
        <v>2067865.04</v>
      </c>
      <c r="H468" s="32" t="n">
        <v>17802704.66</v>
      </c>
      <c r="I468" s="32" t="n">
        <v>5050807.06</v>
      </c>
      <c r="J468" s="32" t="n">
        <v>28.37</v>
      </c>
    </row>
    <row r="469" customFormat="false" ht="15" hidden="false" customHeight="false" outlineLevel="0" collapsed="false">
      <c r="A469" s="0" t="n">
        <v>282</v>
      </c>
      <c r="B469" s="0" t="s">
        <v>268</v>
      </c>
      <c r="C469" s="0" t="n">
        <v>2016</v>
      </c>
      <c r="D469" s="32" t="n">
        <v>448254.2</v>
      </c>
      <c r="E469" s="32" t="n">
        <v>10958839.88</v>
      </c>
      <c r="F469" s="32" t="n">
        <v>4179358.08</v>
      </c>
      <c r="G469" s="32" t="n">
        <v>1374378.55</v>
      </c>
      <c r="H469" s="32" t="n">
        <v>11407094.08</v>
      </c>
      <c r="I469" s="32" t="n">
        <v>2804979.53</v>
      </c>
      <c r="J469" s="32" t="n">
        <v>24.59</v>
      </c>
    </row>
    <row r="470" customFormat="false" ht="15" hidden="false" customHeight="false" outlineLevel="0" collapsed="false">
      <c r="A470" s="0" t="n">
        <v>395</v>
      </c>
      <c r="B470" s="0" t="s">
        <v>183</v>
      </c>
      <c r="C470" s="0" t="n">
        <v>2016</v>
      </c>
      <c r="D470" s="32" t="n">
        <v>1237084.45</v>
      </c>
      <c r="E470" s="32" t="n">
        <v>14314058.69</v>
      </c>
      <c r="F470" s="32" t="n">
        <v>4778616.76</v>
      </c>
      <c r="G470" s="32" t="n">
        <v>-32640.54</v>
      </c>
      <c r="H470" s="32" t="n">
        <v>15551143.14</v>
      </c>
      <c r="I470" s="32" t="n">
        <v>4811257.3</v>
      </c>
      <c r="J470" s="32" t="n">
        <v>30.94</v>
      </c>
    </row>
  </sheetData>
  <autoFilter ref="A1:J470">
    <filterColumn colId="2">
      <customFilters and="true">
        <customFilter operator="equal" val="2016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548235"/>
    <pageSetUpPr fitToPage="false"/>
  </sheetPr>
  <dimension ref="A1:K2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I28" activeCellId="0" sqref="I28"/>
    </sheetView>
  </sheetViews>
  <sheetFormatPr defaultRowHeight="15"/>
  <cols>
    <col collapsed="false" hidden="false" max="1" min="1" style="0" width="14.1417004048583"/>
    <col collapsed="false" hidden="false" max="2" min="2" style="1" width="28.9230769230769"/>
    <col collapsed="false" hidden="false" max="3" min="3" style="1" width="14.5668016194332"/>
    <col collapsed="false" hidden="false" max="4" min="4" style="1" width="25.0647773279352"/>
    <col collapsed="false" hidden="false" max="5" min="5" style="1" width="32.6720647773279"/>
    <col collapsed="false" hidden="false" max="7" min="6" style="1" width="17.7813765182186"/>
    <col collapsed="false" hidden="false" max="8" min="8" style="1" width="16.8178137651822"/>
    <col collapsed="false" hidden="false" max="9" min="9" style="1" width="17.1376518218624"/>
    <col collapsed="false" hidden="false" max="10" min="10" style="1" width="9.10526315789474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9</v>
      </c>
      <c r="B1" s="1" t="s">
        <v>10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0" t="s">
        <v>192</v>
      </c>
    </row>
    <row r="2" s="35" customFormat="true" ht="15" hidden="false" customHeight="false" outlineLevel="0" collapsed="false">
      <c r="A2" s="35" t="n">
        <v>386</v>
      </c>
      <c r="B2" s="36" t="s">
        <v>14</v>
      </c>
      <c r="C2" s="37" t="n">
        <v>6520168.76</v>
      </c>
      <c r="D2" s="37" t="n">
        <v>0</v>
      </c>
      <c r="E2" s="37" t="n">
        <v>4235082.61</v>
      </c>
      <c r="F2" s="37" t="n">
        <v>2185746.06</v>
      </c>
      <c r="G2" s="37" t="n">
        <v>0</v>
      </c>
      <c r="H2" s="37" t="n">
        <v>0</v>
      </c>
      <c r="I2" s="37" t="n">
        <v>64.95</v>
      </c>
      <c r="J2" s="37" t="n">
        <v>33.52</v>
      </c>
      <c r="K2" s="35" t="n">
        <v>1.52</v>
      </c>
    </row>
    <row r="3" customFormat="false" ht="15" hidden="false" customHeight="false" outlineLevel="0" collapsed="false">
      <c r="A3" s="0" t="n">
        <v>1</v>
      </c>
      <c r="B3" s="1" t="s">
        <v>15</v>
      </c>
      <c r="C3" s="1" t="n">
        <v>4618016.87</v>
      </c>
      <c r="D3" s="1" t="n">
        <v>0</v>
      </c>
      <c r="E3" s="1" t="n">
        <v>3825847.3</v>
      </c>
      <c r="F3" s="1" t="n">
        <v>696372.61</v>
      </c>
      <c r="G3" s="1" t="n">
        <v>0</v>
      </c>
      <c r="H3" s="1" t="n">
        <v>0</v>
      </c>
      <c r="I3" s="1" t="n">
        <v>82.85</v>
      </c>
      <c r="J3" s="1" t="n">
        <v>15.08</v>
      </c>
      <c r="K3" s="0" t="n">
        <v>2.07</v>
      </c>
    </row>
    <row r="4" customFormat="false" ht="15" hidden="false" customHeight="false" outlineLevel="0" collapsed="false">
      <c r="A4" s="0" t="n">
        <v>249</v>
      </c>
      <c r="B4" s="1" t="s">
        <v>16</v>
      </c>
      <c r="C4" s="1" t="n">
        <v>8257865.7</v>
      </c>
      <c r="D4" s="1" t="n">
        <v>0</v>
      </c>
      <c r="E4" s="1" t="n">
        <v>6380469.61</v>
      </c>
      <c r="F4" s="1" t="n">
        <v>1427262.98</v>
      </c>
      <c r="G4" s="1" t="n">
        <v>0</v>
      </c>
      <c r="H4" s="1" t="n">
        <v>0</v>
      </c>
      <c r="I4" s="1" t="n">
        <v>77.27</v>
      </c>
      <c r="J4" s="1" t="n">
        <v>17.28</v>
      </c>
      <c r="K4" s="0" t="n">
        <v>5.45</v>
      </c>
    </row>
    <row r="5" customFormat="false" ht="15" hidden="false" customHeight="false" outlineLevel="0" collapsed="false">
      <c r="A5" s="0" t="n">
        <v>2</v>
      </c>
      <c r="B5" s="1" t="s">
        <v>17</v>
      </c>
      <c r="C5" s="1" t="n">
        <v>783632.1</v>
      </c>
      <c r="D5" s="1" t="n">
        <v>0</v>
      </c>
      <c r="E5" s="1" t="n">
        <v>530434.07</v>
      </c>
      <c r="F5" s="1" t="n">
        <v>319448.24</v>
      </c>
      <c r="G5" s="1" t="n">
        <v>0</v>
      </c>
      <c r="H5" s="1" t="n">
        <v>4667.5</v>
      </c>
      <c r="I5" s="1" t="n">
        <v>67.69</v>
      </c>
      <c r="J5" s="1" t="n">
        <v>40.17</v>
      </c>
      <c r="K5" s="0" t="n">
        <v>-7.86</v>
      </c>
    </row>
    <row r="6" customFormat="false" ht="15" hidden="false" customHeight="false" outlineLevel="0" collapsed="false">
      <c r="A6" s="0" t="n">
        <v>3</v>
      </c>
      <c r="B6" s="1" t="s">
        <v>193</v>
      </c>
      <c r="C6" s="1" t="n">
        <v>2208008.39</v>
      </c>
      <c r="D6" s="1" t="n">
        <v>0</v>
      </c>
      <c r="E6" s="1" t="n">
        <v>1506743.07</v>
      </c>
      <c r="F6" s="1" t="n">
        <v>718560.48</v>
      </c>
      <c r="G6" s="1" t="n">
        <v>0</v>
      </c>
      <c r="H6" s="1" t="n">
        <v>9130.42</v>
      </c>
      <c r="I6" s="1" t="n">
        <v>68.24</v>
      </c>
      <c r="J6" s="1" t="n">
        <v>32.13</v>
      </c>
      <c r="K6" s="0" t="n">
        <v>-0.37</v>
      </c>
    </row>
    <row r="7" customFormat="false" ht="15" hidden="false" customHeight="false" outlineLevel="0" collapsed="false">
      <c r="A7" s="0" t="n">
        <v>4</v>
      </c>
      <c r="B7" s="1" t="s">
        <v>18</v>
      </c>
      <c r="C7" s="1" t="n">
        <v>776745.7</v>
      </c>
      <c r="D7" s="1" t="n">
        <v>0</v>
      </c>
      <c r="E7" s="1" t="n">
        <v>791393.67</v>
      </c>
      <c r="F7" s="1" t="n">
        <v>18601.02</v>
      </c>
      <c r="G7" s="1" t="n">
        <v>23354.09</v>
      </c>
      <c r="H7" s="1" t="n">
        <v>0</v>
      </c>
      <c r="I7" s="1" t="n">
        <v>98.88</v>
      </c>
      <c r="J7" s="1" t="n">
        <v>2.39</v>
      </c>
      <c r="K7" s="0" t="n">
        <v>-1.27</v>
      </c>
    </row>
    <row r="8" customFormat="false" ht="15" hidden="false" customHeight="false" outlineLevel="0" collapsed="false">
      <c r="A8" s="0" t="n">
        <v>387</v>
      </c>
      <c r="B8" s="1" t="s">
        <v>19</v>
      </c>
      <c r="C8" s="1" t="n">
        <v>77427403.32</v>
      </c>
      <c r="D8" s="1" t="n">
        <v>0</v>
      </c>
      <c r="E8" s="1" t="n">
        <v>58299908.63</v>
      </c>
      <c r="F8" s="1" t="n">
        <v>19516408.57</v>
      </c>
      <c r="G8" s="1" t="n">
        <v>0</v>
      </c>
      <c r="H8" s="1" t="n">
        <v>1035776.03</v>
      </c>
      <c r="I8" s="1" t="n">
        <v>75.3</v>
      </c>
      <c r="J8" s="1" t="n">
        <v>23.87</v>
      </c>
      <c r="K8" s="0" t="n">
        <v>0.84</v>
      </c>
    </row>
    <row r="9" customFormat="false" ht="15" hidden="false" customHeight="false" outlineLevel="0" collapsed="false">
      <c r="A9" s="0" t="n">
        <v>5</v>
      </c>
      <c r="B9" s="1" t="s">
        <v>20</v>
      </c>
      <c r="C9" s="1" t="n">
        <v>11964329.43</v>
      </c>
      <c r="D9" s="1" t="n">
        <v>0</v>
      </c>
      <c r="E9" s="1" t="n">
        <v>10390528.71</v>
      </c>
      <c r="F9" s="1" t="n">
        <v>1785677.39</v>
      </c>
      <c r="G9" s="1" t="n">
        <v>0</v>
      </c>
      <c r="H9" s="1" t="n">
        <v>15166.21</v>
      </c>
      <c r="I9" s="1" t="n">
        <v>86.85</v>
      </c>
      <c r="J9" s="1" t="n">
        <v>14.8</v>
      </c>
      <c r="K9" s="0" t="n">
        <v>-1.64</v>
      </c>
    </row>
    <row r="10" customFormat="false" ht="15" hidden="false" customHeight="false" outlineLevel="0" collapsed="false">
      <c r="A10" s="0" t="n">
        <v>6</v>
      </c>
      <c r="B10" s="1" t="s">
        <v>194</v>
      </c>
      <c r="C10" s="1" t="n">
        <v>131229.78</v>
      </c>
      <c r="D10" s="1" t="n">
        <v>0</v>
      </c>
      <c r="E10" s="1" t="n">
        <v>128880.56</v>
      </c>
      <c r="F10" s="1" t="n">
        <v>0</v>
      </c>
      <c r="G10" s="1" t="n">
        <v>0</v>
      </c>
      <c r="H10" s="1" t="n">
        <v>0</v>
      </c>
      <c r="I10" s="1" t="n">
        <v>98.21</v>
      </c>
      <c r="J10" s="1" t="n">
        <v>0</v>
      </c>
      <c r="K10" s="0" t="n">
        <v>1.79</v>
      </c>
    </row>
    <row r="11" customFormat="false" ht="15" hidden="false" customHeight="false" outlineLevel="0" collapsed="false">
      <c r="A11" s="0" t="n">
        <v>287</v>
      </c>
      <c r="B11" s="1" t="s">
        <v>195</v>
      </c>
      <c r="C11" s="1" t="n">
        <v>4296696.08</v>
      </c>
      <c r="D11" s="1" t="n">
        <v>0</v>
      </c>
      <c r="E11" s="1" t="n">
        <v>3521189.37</v>
      </c>
      <c r="F11" s="1" t="n">
        <v>697364.97</v>
      </c>
      <c r="G11" s="1" t="n">
        <v>0</v>
      </c>
      <c r="H11" s="1" t="n">
        <v>86205.72</v>
      </c>
      <c r="I11" s="1" t="n">
        <v>81.95</v>
      </c>
      <c r="J11" s="1" t="n">
        <v>14.22</v>
      </c>
      <c r="K11" s="0" t="n">
        <v>3.82</v>
      </c>
    </row>
    <row r="12" customFormat="false" ht="15" hidden="false" customHeight="false" outlineLevel="0" collapsed="false">
      <c r="A12" s="0" t="n">
        <v>7</v>
      </c>
      <c r="B12" s="1" t="s">
        <v>196</v>
      </c>
      <c r="C12" s="1" t="n">
        <v>3572292</v>
      </c>
      <c r="D12" s="1" t="n">
        <v>0</v>
      </c>
      <c r="E12" s="1" t="n">
        <v>2417258.06</v>
      </c>
      <c r="F12" s="1" t="n">
        <v>1121892.7</v>
      </c>
      <c r="G12" s="1" t="n">
        <v>0</v>
      </c>
      <c r="H12" s="1" t="n">
        <v>0</v>
      </c>
      <c r="I12" s="1" t="n">
        <v>67.67</v>
      </c>
      <c r="J12" s="1" t="n">
        <v>31.41</v>
      </c>
      <c r="K12" s="0" t="n">
        <v>0.93</v>
      </c>
    </row>
    <row r="13" customFormat="false" ht="15" hidden="false" customHeight="false" outlineLevel="0" collapsed="false">
      <c r="A13" s="0" t="n">
        <v>8</v>
      </c>
      <c r="B13" s="1" t="s">
        <v>21</v>
      </c>
      <c r="C13" s="1" t="n">
        <v>4662971.27</v>
      </c>
      <c r="D13" s="1" t="n">
        <v>0</v>
      </c>
      <c r="E13" s="1" t="n">
        <v>3710924.73</v>
      </c>
      <c r="F13" s="1" t="n">
        <v>1186385.54</v>
      </c>
      <c r="G13" s="1" t="n">
        <v>0</v>
      </c>
      <c r="H13" s="1" t="n">
        <v>179523.09</v>
      </c>
      <c r="I13" s="1" t="n">
        <v>79.58</v>
      </c>
      <c r="J13" s="1" t="n">
        <v>21.59</v>
      </c>
      <c r="K13" s="0" t="n">
        <v>-1.18</v>
      </c>
    </row>
    <row r="14" customFormat="false" ht="15" hidden="false" customHeight="false" outlineLevel="0" collapsed="false">
      <c r="A14" s="0" t="n">
        <v>388</v>
      </c>
      <c r="B14" s="1" t="s">
        <v>197</v>
      </c>
      <c r="C14" s="1" t="n">
        <v>1569352.64</v>
      </c>
      <c r="D14" s="1" t="n">
        <v>0</v>
      </c>
      <c r="E14" s="1" t="n">
        <v>983970.19</v>
      </c>
      <c r="F14" s="1" t="n">
        <v>543260.61</v>
      </c>
      <c r="G14" s="1" t="n">
        <v>0</v>
      </c>
      <c r="H14" s="1" t="n">
        <v>0</v>
      </c>
      <c r="I14" s="1" t="n">
        <v>62.7</v>
      </c>
      <c r="J14" s="1" t="n">
        <v>34.62</v>
      </c>
      <c r="K14" s="0" t="n">
        <v>2.68</v>
      </c>
    </row>
    <row r="15" customFormat="false" ht="15" hidden="false" customHeight="false" outlineLevel="0" collapsed="false">
      <c r="A15" s="0" t="n">
        <v>9</v>
      </c>
      <c r="B15" s="1" t="s">
        <v>198</v>
      </c>
      <c r="C15" s="1" t="n">
        <v>1775645.11</v>
      </c>
      <c r="D15" s="1" t="n">
        <v>0</v>
      </c>
      <c r="E15" s="1" t="n">
        <v>1055924.66</v>
      </c>
      <c r="F15" s="1" t="n">
        <v>691610.13</v>
      </c>
      <c r="G15" s="1" t="n">
        <v>0</v>
      </c>
      <c r="H15" s="1" t="n">
        <v>0</v>
      </c>
      <c r="I15" s="1" t="n">
        <v>59.47</v>
      </c>
      <c r="J15" s="1" t="n">
        <v>38.95</v>
      </c>
      <c r="K15" s="0" t="n">
        <v>1.58</v>
      </c>
    </row>
    <row r="16" customFormat="false" ht="15" hidden="false" customHeight="false" outlineLevel="0" collapsed="false">
      <c r="A16" s="0" t="n">
        <v>10</v>
      </c>
      <c r="B16" s="1" t="s">
        <v>22</v>
      </c>
      <c r="C16" s="1" t="n">
        <v>654354.7</v>
      </c>
      <c r="D16" s="1" t="n">
        <v>0</v>
      </c>
      <c r="E16" s="1" t="n">
        <v>654354.7</v>
      </c>
      <c r="F16" s="1" t="n">
        <v>99553.89</v>
      </c>
      <c r="G16" s="1" t="n">
        <v>0</v>
      </c>
      <c r="H16" s="1" t="n">
        <v>0</v>
      </c>
      <c r="I16" s="1" t="n">
        <v>100</v>
      </c>
      <c r="J16" s="1" t="n">
        <v>15.21</v>
      </c>
      <c r="K16" s="0" t="n">
        <v>-15.21</v>
      </c>
    </row>
    <row r="17" customFormat="false" ht="15" hidden="false" customHeight="false" outlineLevel="0" collapsed="false">
      <c r="A17" s="0" t="n">
        <v>11</v>
      </c>
      <c r="B17" s="1" t="s">
        <v>23</v>
      </c>
      <c r="C17" s="1" t="n">
        <v>121210642.58</v>
      </c>
      <c r="D17" s="1" t="n">
        <v>0</v>
      </c>
      <c r="E17" s="1" t="n">
        <v>116185206.31</v>
      </c>
      <c r="F17" s="1" t="n">
        <v>6496534.43</v>
      </c>
      <c r="G17" s="1" t="n">
        <v>0</v>
      </c>
      <c r="H17" s="1" t="n">
        <v>0</v>
      </c>
      <c r="I17" s="1" t="n">
        <v>95.85</v>
      </c>
      <c r="J17" s="1" t="n">
        <v>5.36</v>
      </c>
      <c r="K17" s="0" t="n">
        <v>-1.21</v>
      </c>
    </row>
    <row r="18" customFormat="false" ht="15" hidden="false" customHeight="false" outlineLevel="0" collapsed="false">
      <c r="A18" s="0" t="n">
        <v>16</v>
      </c>
      <c r="B18" s="1" t="s">
        <v>24</v>
      </c>
      <c r="C18" s="1" t="n">
        <v>362051.38</v>
      </c>
      <c r="D18" s="1" t="n">
        <v>0</v>
      </c>
      <c r="E18" s="1" t="n">
        <v>339141.86</v>
      </c>
      <c r="F18" s="1" t="n">
        <v>13878.25</v>
      </c>
      <c r="G18" s="1" t="n">
        <v>0</v>
      </c>
      <c r="H18" s="1" t="n">
        <v>0</v>
      </c>
      <c r="I18" s="1" t="n">
        <v>93.67</v>
      </c>
      <c r="J18" s="1" t="n">
        <v>3.83</v>
      </c>
      <c r="K18" s="0" t="n">
        <v>2.49</v>
      </c>
    </row>
    <row r="19" customFormat="false" ht="15" hidden="false" customHeight="false" outlineLevel="0" collapsed="false">
      <c r="A19" s="0" t="n">
        <v>17</v>
      </c>
      <c r="B19" s="1" t="s">
        <v>25</v>
      </c>
      <c r="C19" s="1" t="n">
        <v>5555476.51</v>
      </c>
      <c r="D19" s="1" t="n">
        <v>0</v>
      </c>
      <c r="E19" s="1" t="n">
        <v>4275674.48</v>
      </c>
      <c r="F19" s="1" t="n">
        <v>1395933.68</v>
      </c>
      <c r="G19" s="1" t="n">
        <v>0</v>
      </c>
      <c r="H19" s="1" t="n">
        <v>53735.16</v>
      </c>
      <c r="I19" s="1" t="n">
        <v>76.96</v>
      </c>
      <c r="J19" s="1" t="n">
        <v>24.16</v>
      </c>
      <c r="K19" s="0" t="n">
        <v>-1.12</v>
      </c>
    </row>
    <row r="20" customFormat="false" ht="15" hidden="false" customHeight="false" outlineLevel="0" collapsed="false">
      <c r="A20" s="0" t="n">
        <v>19</v>
      </c>
      <c r="B20" s="1" t="s">
        <v>26</v>
      </c>
      <c r="C20" s="1" t="n">
        <v>127035506.2</v>
      </c>
      <c r="D20" s="1" t="n">
        <v>0</v>
      </c>
      <c r="E20" s="1" t="n">
        <v>119071684.13</v>
      </c>
      <c r="F20" s="1" t="n">
        <v>5128776.54</v>
      </c>
      <c r="G20" s="1" t="n">
        <v>0</v>
      </c>
      <c r="H20" s="1" t="n">
        <v>1122944</v>
      </c>
      <c r="I20" s="1" t="n">
        <v>93.73</v>
      </c>
      <c r="J20" s="1" t="n">
        <v>3.15</v>
      </c>
      <c r="K20" s="0" t="n">
        <v>3.12</v>
      </c>
    </row>
    <row r="21" customFormat="false" ht="15" hidden="false" customHeight="false" outlineLevel="0" collapsed="false">
      <c r="A21" s="0" t="n">
        <v>290</v>
      </c>
      <c r="B21" s="1" t="s">
        <v>27</v>
      </c>
      <c r="C21" s="1" t="n">
        <v>2100061.32</v>
      </c>
      <c r="D21" s="1" t="n">
        <v>0</v>
      </c>
      <c r="E21" s="1" t="n">
        <v>1706490.71</v>
      </c>
      <c r="F21" s="1" t="n">
        <v>260124.05</v>
      </c>
      <c r="G21" s="1" t="n">
        <v>0</v>
      </c>
      <c r="H21" s="1" t="n">
        <v>0</v>
      </c>
      <c r="I21" s="1" t="n">
        <v>81.26</v>
      </c>
      <c r="J21" s="1" t="n">
        <v>12.39</v>
      </c>
      <c r="K21" s="0" t="n">
        <v>6.35</v>
      </c>
    </row>
    <row r="22" customFormat="false" ht="15" hidden="false" customHeight="false" outlineLevel="0" collapsed="false">
      <c r="A22" s="0" t="n">
        <v>20</v>
      </c>
      <c r="B22" s="1" t="s">
        <v>28</v>
      </c>
      <c r="C22" s="1" t="n">
        <v>2292797.34</v>
      </c>
      <c r="D22" s="1" t="n">
        <v>0</v>
      </c>
      <c r="E22" s="1" t="n">
        <v>1714261.85</v>
      </c>
      <c r="F22" s="1" t="n">
        <v>757417.83</v>
      </c>
      <c r="G22" s="1" t="n">
        <v>39257.44</v>
      </c>
      <c r="H22" s="1" t="n">
        <v>63902.16</v>
      </c>
      <c r="I22" s="1" t="n">
        <v>73.06</v>
      </c>
      <c r="J22" s="1" t="n">
        <v>30.25</v>
      </c>
      <c r="K22" s="0" t="n">
        <v>-3.3</v>
      </c>
    </row>
    <row r="23" customFormat="false" ht="15" hidden="false" customHeight="false" outlineLevel="0" collapsed="false">
      <c r="A23" s="0" t="n">
        <v>21</v>
      </c>
      <c r="B23" s="1" t="s">
        <v>199</v>
      </c>
      <c r="C23" s="1" t="n">
        <v>789424.21</v>
      </c>
      <c r="D23" s="1" t="n">
        <v>0</v>
      </c>
      <c r="E23" s="1" t="n">
        <v>578360.6</v>
      </c>
      <c r="F23" s="1" t="n">
        <v>262431.33</v>
      </c>
      <c r="G23" s="1" t="n">
        <v>0</v>
      </c>
      <c r="H23" s="1" t="n">
        <v>0</v>
      </c>
      <c r="I23" s="1" t="n">
        <v>73.26</v>
      </c>
      <c r="J23" s="1" t="n">
        <v>33.24</v>
      </c>
      <c r="K23" s="0" t="n">
        <v>-6.51</v>
      </c>
    </row>
    <row r="24" customFormat="false" ht="15" hidden="false" customHeight="false" outlineLevel="0" collapsed="false">
      <c r="A24" s="0" t="n">
        <v>22</v>
      </c>
      <c r="B24" s="1" t="s">
        <v>29</v>
      </c>
      <c r="C24" s="1" t="n">
        <v>7208670.62</v>
      </c>
      <c r="D24" s="1" t="n">
        <v>0</v>
      </c>
      <c r="E24" s="1" t="n">
        <v>5092824.41</v>
      </c>
      <c r="F24" s="1" t="n">
        <v>2013164.5</v>
      </c>
      <c r="G24" s="1" t="n">
        <v>0</v>
      </c>
      <c r="H24" s="1" t="n">
        <v>0</v>
      </c>
      <c r="I24" s="1" t="n">
        <v>70.65</v>
      </c>
      <c r="J24" s="1" t="n">
        <v>27.93</v>
      </c>
      <c r="K24" s="0" t="n">
        <v>1.42</v>
      </c>
    </row>
    <row r="25" customFormat="false" ht="15" hidden="false" customHeight="false" outlineLevel="0" collapsed="false">
      <c r="A25" s="0" t="n">
        <v>23</v>
      </c>
      <c r="B25" s="1" t="s">
        <v>200</v>
      </c>
      <c r="C25" s="1" t="n">
        <v>3847761.56</v>
      </c>
      <c r="D25" s="1" t="n">
        <v>0</v>
      </c>
      <c r="E25" s="1" t="n">
        <v>2732791.8</v>
      </c>
      <c r="F25" s="1" t="n">
        <v>1189935.82</v>
      </c>
      <c r="G25" s="1" t="n">
        <v>34035.66</v>
      </c>
      <c r="H25" s="1" t="n">
        <v>23000</v>
      </c>
      <c r="I25" s="1" t="n">
        <v>70.14</v>
      </c>
      <c r="J25" s="1" t="n">
        <v>30.33</v>
      </c>
      <c r="K25" s="0" t="n">
        <v>-0.47</v>
      </c>
    </row>
    <row r="26" customFormat="false" ht="15" hidden="false" customHeight="false" outlineLevel="0" collapsed="false">
      <c r="A26" s="0" t="n">
        <v>24</v>
      </c>
      <c r="B26" s="1" t="s">
        <v>201</v>
      </c>
      <c r="C26" s="1" t="n">
        <v>2679835.97</v>
      </c>
      <c r="D26" s="1" t="n">
        <v>0</v>
      </c>
      <c r="E26" s="1" t="n">
        <v>2248556.49</v>
      </c>
      <c r="F26" s="1" t="n">
        <v>421578.42</v>
      </c>
      <c r="G26" s="1" t="n">
        <v>0</v>
      </c>
      <c r="H26" s="1" t="n">
        <v>0</v>
      </c>
      <c r="I26" s="1" t="n">
        <v>83.91</v>
      </c>
      <c r="J26" s="1" t="n">
        <v>15.73</v>
      </c>
      <c r="K26" s="0" t="n">
        <v>0.36</v>
      </c>
    </row>
    <row r="27" customFormat="false" ht="15" hidden="false" customHeight="false" outlineLevel="0" collapsed="false">
      <c r="A27" s="0" t="n">
        <v>25</v>
      </c>
      <c r="B27" s="1" t="s">
        <v>202</v>
      </c>
      <c r="C27" s="1" t="n">
        <v>1505132.25</v>
      </c>
      <c r="D27" s="1" t="n">
        <v>0</v>
      </c>
      <c r="E27" s="1" t="n">
        <v>1225341.44</v>
      </c>
      <c r="F27" s="1" t="n">
        <v>364125.9</v>
      </c>
      <c r="G27" s="1" t="n">
        <v>0</v>
      </c>
      <c r="H27" s="1" t="n">
        <v>0</v>
      </c>
      <c r="I27" s="1" t="n">
        <v>81.41</v>
      </c>
      <c r="J27" s="1" t="n">
        <v>24.19</v>
      </c>
      <c r="K27" s="0" t="n">
        <v>-5.6</v>
      </c>
    </row>
    <row r="28" customFormat="false" ht="15" hidden="false" customHeight="false" outlineLevel="0" collapsed="false">
      <c r="A28" s="0" t="n">
        <v>26</v>
      </c>
      <c r="B28" s="1" t="s">
        <v>30</v>
      </c>
      <c r="C28" s="1" t="n">
        <v>3540677.15</v>
      </c>
      <c r="D28" s="1" t="n">
        <v>0</v>
      </c>
      <c r="E28" s="1" t="n">
        <v>2183746.57</v>
      </c>
      <c r="F28" s="1" t="n">
        <v>1298483.19</v>
      </c>
      <c r="G28" s="1" t="n">
        <v>0</v>
      </c>
      <c r="H28" s="1" t="n">
        <v>0</v>
      </c>
      <c r="I28" s="1" t="n">
        <v>61.68</v>
      </c>
      <c r="J28" s="1" t="n">
        <v>36.67</v>
      </c>
      <c r="K28" s="0" t="n">
        <v>1.65</v>
      </c>
    </row>
    <row r="29" customFormat="false" ht="15" hidden="false" customHeight="false" outlineLevel="0" collapsed="false">
      <c r="A29" s="0" t="n">
        <v>27</v>
      </c>
      <c r="B29" s="1" t="s">
        <v>31</v>
      </c>
      <c r="C29" s="1" t="n">
        <v>833507.71</v>
      </c>
      <c r="D29" s="1" t="n">
        <v>0</v>
      </c>
      <c r="E29" s="1" t="n">
        <v>646171.3</v>
      </c>
      <c r="F29" s="1" t="n">
        <v>231028.38</v>
      </c>
      <c r="G29" s="1" t="n">
        <v>0</v>
      </c>
      <c r="H29" s="1" t="n">
        <v>0</v>
      </c>
      <c r="I29" s="1" t="n">
        <v>77.52</v>
      </c>
      <c r="J29" s="1" t="n">
        <v>27.72</v>
      </c>
      <c r="K29" s="0" t="n">
        <v>-5.24</v>
      </c>
    </row>
    <row r="30" customFormat="false" ht="15" hidden="false" customHeight="false" outlineLevel="0" collapsed="false">
      <c r="A30" s="0" t="n">
        <v>28</v>
      </c>
      <c r="B30" s="1" t="s">
        <v>32</v>
      </c>
      <c r="C30" s="1" t="n">
        <v>1694904.67</v>
      </c>
      <c r="D30" s="1" t="n">
        <v>0</v>
      </c>
      <c r="E30" s="1" t="n">
        <v>1565644.11</v>
      </c>
      <c r="F30" s="1" t="n">
        <v>136117.2</v>
      </c>
      <c r="G30" s="1" t="n">
        <v>11912.41</v>
      </c>
      <c r="H30" s="1" t="n">
        <v>0</v>
      </c>
      <c r="I30" s="1" t="n">
        <v>91.67</v>
      </c>
      <c r="J30" s="1" t="n">
        <v>8.03</v>
      </c>
      <c r="K30" s="0" t="n">
        <v>0.3</v>
      </c>
    </row>
    <row r="31" customFormat="false" ht="15" hidden="false" customHeight="false" outlineLevel="0" collapsed="false">
      <c r="A31" s="0" t="n">
        <v>29</v>
      </c>
      <c r="B31" s="1" t="s">
        <v>203</v>
      </c>
      <c r="C31" s="1" t="n">
        <v>964350.93</v>
      </c>
      <c r="D31" s="1" t="n">
        <v>0</v>
      </c>
      <c r="E31" s="1" t="n">
        <v>952697.52</v>
      </c>
      <c r="F31" s="1" t="n">
        <v>0</v>
      </c>
      <c r="G31" s="1" t="n">
        <v>12096.48</v>
      </c>
      <c r="H31" s="1" t="n">
        <v>0</v>
      </c>
      <c r="I31" s="1" t="n">
        <v>97.54</v>
      </c>
      <c r="J31" s="1" t="n">
        <v>0</v>
      </c>
      <c r="K31" s="0" t="n">
        <v>2.46</v>
      </c>
    </row>
    <row r="32" customFormat="false" ht="15" hidden="false" customHeight="false" outlineLevel="0" collapsed="false">
      <c r="A32" s="0" t="n">
        <v>30</v>
      </c>
      <c r="B32" s="1" t="s">
        <v>204</v>
      </c>
      <c r="C32" s="1" t="n">
        <v>5824348.91</v>
      </c>
      <c r="D32" s="1" t="n">
        <v>0</v>
      </c>
      <c r="E32" s="1" t="n">
        <v>5224111.77</v>
      </c>
      <c r="F32" s="1" t="n">
        <v>576729.26</v>
      </c>
      <c r="G32" s="1" t="n">
        <v>0</v>
      </c>
      <c r="H32" s="1" t="n">
        <v>0</v>
      </c>
      <c r="I32" s="1" t="n">
        <v>89.69</v>
      </c>
      <c r="J32" s="1" t="n">
        <v>9.9</v>
      </c>
      <c r="K32" s="0" t="n">
        <v>0.4</v>
      </c>
    </row>
    <row r="33" customFormat="false" ht="15" hidden="false" customHeight="false" outlineLevel="0" collapsed="false">
      <c r="A33" s="0" t="n">
        <v>32</v>
      </c>
      <c r="B33" s="1" t="s">
        <v>33</v>
      </c>
      <c r="C33" s="1" t="n">
        <v>7424184.96</v>
      </c>
      <c r="D33" s="1" t="n">
        <v>0</v>
      </c>
      <c r="E33" s="1" t="n">
        <v>6012673.71</v>
      </c>
      <c r="F33" s="1" t="n">
        <v>1373282.46</v>
      </c>
      <c r="G33" s="1" t="n">
        <v>0</v>
      </c>
      <c r="H33" s="1" t="n">
        <v>0</v>
      </c>
      <c r="I33" s="1" t="n">
        <v>80.99</v>
      </c>
      <c r="J33" s="1" t="n">
        <v>18.5</v>
      </c>
      <c r="K33" s="0" t="n">
        <v>0.51</v>
      </c>
    </row>
    <row r="34" customFormat="false" ht="15" hidden="false" customHeight="false" outlineLevel="0" collapsed="false">
      <c r="A34" s="0" t="n">
        <v>33</v>
      </c>
      <c r="B34" s="1" t="s">
        <v>34</v>
      </c>
      <c r="C34" s="1" t="n">
        <v>2476890.73</v>
      </c>
      <c r="D34" s="1" t="n">
        <v>0</v>
      </c>
      <c r="E34" s="1" t="n">
        <v>2113469.39</v>
      </c>
      <c r="F34" s="1" t="n">
        <v>314749.91</v>
      </c>
      <c r="G34" s="1" t="n">
        <v>0</v>
      </c>
      <c r="H34" s="1" t="n">
        <v>0</v>
      </c>
      <c r="I34" s="1" t="n">
        <v>85.33</v>
      </c>
      <c r="J34" s="1" t="n">
        <v>12.71</v>
      </c>
      <c r="K34" s="0" t="n">
        <v>1.96</v>
      </c>
    </row>
    <row r="35" customFormat="false" ht="15" hidden="false" customHeight="false" outlineLevel="0" collapsed="false">
      <c r="A35" s="0" t="n">
        <v>34</v>
      </c>
      <c r="B35" s="1" t="s">
        <v>35</v>
      </c>
      <c r="C35" s="1" t="n">
        <v>12581560.04</v>
      </c>
      <c r="D35" s="1" t="n">
        <v>0</v>
      </c>
      <c r="E35" s="1" t="n">
        <v>10771227.2</v>
      </c>
      <c r="F35" s="1" t="n">
        <v>2912055.99</v>
      </c>
      <c r="G35" s="1" t="n">
        <v>0</v>
      </c>
      <c r="H35" s="1" t="n">
        <v>7106.34</v>
      </c>
      <c r="I35" s="1" t="n">
        <v>85.61</v>
      </c>
      <c r="J35" s="1" t="n">
        <v>23.09</v>
      </c>
      <c r="K35" s="0" t="n">
        <v>-8.7</v>
      </c>
    </row>
    <row r="36" customFormat="false" ht="15" hidden="false" customHeight="false" outlineLevel="0" collapsed="false">
      <c r="A36" s="0" t="n">
        <v>35</v>
      </c>
      <c r="B36" s="1" t="s">
        <v>36</v>
      </c>
      <c r="C36" s="1" t="n">
        <v>3305283.26</v>
      </c>
      <c r="D36" s="1" t="n">
        <v>0</v>
      </c>
      <c r="E36" s="1" t="n">
        <v>2548597.13</v>
      </c>
      <c r="F36" s="1" t="n">
        <v>867145.29</v>
      </c>
      <c r="G36" s="1" t="n">
        <v>0</v>
      </c>
      <c r="H36" s="1" t="n">
        <v>1643.54</v>
      </c>
      <c r="I36" s="1" t="n">
        <v>77.11</v>
      </c>
      <c r="J36" s="1" t="n">
        <v>26.19</v>
      </c>
      <c r="K36" s="0" t="n">
        <v>-3.29</v>
      </c>
    </row>
    <row r="37" customFormat="false" ht="15" hidden="false" customHeight="false" outlineLevel="0" collapsed="false">
      <c r="A37" s="0" t="n">
        <v>389</v>
      </c>
      <c r="B37" s="1" t="s">
        <v>205</v>
      </c>
      <c r="C37" s="1" t="n">
        <v>1253943.99</v>
      </c>
      <c r="D37" s="1" t="n">
        <v>0</v>
      </c>
      <c r="E37" s="1" t="n">
        <v>1118654.73</v>
      </c>
      <c r="F37" s="1" t="n">
        <v>246</v>
      </c>
      <c r="G37" s="1" t="n">
        <v>0</v>
      </c>
      <c r="H37" s="1" t="n">
        <v>0</v>
      </c>
      <c r="I37" s="1" t="n">
        <v>89.21</v>
      </c>
      <c r="J37" s="1" t="n">
        <v>0.02</v>
      </c>
      <c r="K37" s="0" t="n">
        <v>10.77</v>
      </c>
    </row>
    <row r="38" customFormat="false" ht="15" hidden="false" customHeight="false" outlineLevel="0" collapsed="false">
      <c r="A38" s="0" t="n">
        <v>36</v>
      </c>
      <c r="B38" s="1" t="s">
        <v>206</v>
      </c>
      <c r="C38" s="1" t="n">
        <v>1061384.83</v>
      </c>
      <c r="D38" s="1" t="n">
        <v>0</v>
      </c>
      <c r="E38" s="1" t="n">
        <v>691960.72</v>
      </c>
      <c r="F38" s="1" t="n">
        <v>353552.15</v>
      </c>
      <c r="G38" s="1" t="n">
        <v>0</v>
      </c>
      <c r="H38" s="1" t="n">
        <v>25652.75</v>
      </c>
      <c r="I38" s="1" t="n">
        <v>65.19</v>
      </c>
      <c r="J38" s="1" t="n">
        <v>30.89</v>
      </c>
      <c r="K38" s="0" t="n">
        <v>3.91</v>
      </c>
    </row>
    <row r="39" customFormat="false" ht="15" hidden="false" customHeight="false" outlineLevel="0" collapsed="false">
      <c r="A39" s="0" t="n">
        <v>37</v>
      </c>
      <c r="B39" s="1" t="s">
        <v>37</v>
      </c>
      <c r="C39" s="1" t="n">
        <v>2404084.6</v>
      </c>
      <c r="D39" s="1" t="n">
        <v>0</v>
      </c>
      <c r="E39" s="1" t="n">
        <v>1483447.5</v>
      </c>
      <c r="F39" s="1" t="n">
        <v>596383.08</v>
      </c>
      <c r="G39" s="1" t="n">
        <v>0</v>
      </c>
      <c r="H39" s="1" t="n">
        <v>0</v>
      </c>
      <c r="I39" s="1" t="n">
        <v>61.71</v>
      </c>
      <c r="J39" s="1" t="n">
        <v>24.81</v>
      </c>
      <c r="K39" s="0" t="n">
        <v>13.49</v>
      </c>
    </row>
    <row r="40" customFormat="false" ht="15" hidden="false" customHeight="false" outlineLevel="0" collapsed="false">
      <c r="A40" s="0" t="n">
        <v>38</v>
      </c>
      <c r="B40" s="1" t="s">
        <v>38</v>
      </c>
      <c r="C40" s="1" t="n">
        <v>3330803.96</v>
      </c>
      <c r="D40" s="1" t="n">
        <v>0</v>
      </c>
      <c r="E40" s="1" t="n">
        <v>2778258.91</v>
      </c>
      <c r="F40" s="1" t="n">
        <v>583251.83</v>
      </c>
      <c r="G40" s="1" t="n">
        <v>0</v>
      </c>
      <c r="H40" s="1" t="n">
        <v>0</v>
      </c>
      <c r="I40" s="1" t="n">
        <v>83.41</v>
      </c>
      <c r="J40" s="1" t="n">
        <v>17.51</v>
      </c>
      <c r="K40" s="0" t="n">
        <v>-0.92</v>
      </c>
    </row>
    <row r="41" customFormat="false" ht="15" hidden="false" customHeight="false" outlineLevel="0" collapsed="false">
      <c r="A41" s="0" t="n">
        <v>289</v>
      </c>
      <c r="B41" s="1" t="s">
        <v>207</v>
      </c>
      <c r="C41" s="1" t="n">
        <v>844888.12</v>
      </c>
      <c r="D41" s="1" t="n">
        <v>0</v>
      </c>
      <c r="E41" s="1" t="n">
        <v>541849.67</v>
      </c>
      <c r="F41" s="1" t="n">
        <v>285308.4</v>
      </c>
      <c r="G41" s="1" t="n">
        <v>13761.64</v>
      </c>
      <c r="H41" s="1" t="n">
        <v>8690.27</v>
      </c>
      <c r="I41" s="1" t="n">
        <v>62.5</v>
      </c>
      <c r="J41" s="1" t="n">
        <v>32.74</v>
      </c>
      <c r="K41" s="0" t="n">
        <v>4.76</v>
      </c>
    </row>
    <row r="42" customFormat="false" ht="15" hidden="false" customHeight="false" outlineLevel="0" collapsed="false">
      <c r="A42" s="0" t="n">
        <v>281</v>
      </c>
      <c r="B42" s="1" t="s">
        <v>208</v>
      </c>
      <c r="C42" s="1" t="n">
        <v>1316526.01</v>
      </c>
      <c r="D42" s="1" t="n">
        <v>0</v>
      </c>
      <c r="E42" s="1" t="n">
        <v>1301898.94</v>
      </c>
      <c r="F42" s="1" t="n">
        <v>76663.03</v>
      </c>
      <c r="G42" s="1" t="n">
        <v>0</v>
      </c>
      <c r="H42" s="1" t="n">
        <v>0</v>
      </c>
      <c r="I42" s="1" t="n">
        <v>98.89</v>
      </c>
      <c r="J42" s="1" t="n">
        <v>5.82</v>
      </c>
      <c r="K42" s="0" t="n">
        <v>-4.71</v>
      </c>
    </row>
    <row r="43" customFormat="false" ht="15" hidden="false" customHeight="false" outlineLevel="0" collapsed="false">
      <c r="A43" s="0" t="n">
        <v>39</v>
      </c>
      <c r="B43" s="1" t="s">
        <v>209</v>
      </c>
      <c r="C43" s="1" t="n">
        <v>3301555.5</v>
      </c>
      <c r="D43" s="1" t="n">
        <v>0</v>
      </c>
      <c r="E43" s="1" t="n">
        <v>3301555.5</v>
      </c>
      <c r="F43" s="1" t="n">
        <v>259680.6</v>
      </c>
      <c r="G43" s="1" t="n">
        <v>0</v>
      </c>
      <c r="H43" s="1" t="n">
        <v>0</v>
      </c>
      <c r="I43" s="1" t="n">
        <v>100</v>
      </c>
      <c r="J43" s="1" t="n">
        <v>7.87</v>
      </c>
      <c r="K43" s="0" t="n">
        <v>-7.87</v>
      </c>
    </row>
    <row r="44" customFormat="false" ht="15" hidden="false" customHeight="false" outlineLevel="0" collapsed="false">
      <c r="A44" s="0" t="n">
        <v>40</v>
      </c>
      <c r="B44" s="1" t="s">
        <v>39</v>
      </c>
      <c r="C44" s="1" t="n">
        <v>4121824.33</v>
      </c>
      <c r="D44" s="1" t="n">
        <v>0</v>
      </c>
      <c r="E44" s="1" t="n">
        <v>2528289.07</v>
      </c>
      <c r="F44" s="1" t="n">
        <v>1542698.41</v>
      </c>
      <c r="G44" s="1" t="n">
        <v>1180.83</v>
      </c>
      <c r="H44" s="1" t="n">
        <v>244000</v>
      </c>
      <c r="I44" s="1" t="n">
        <v>61.31</v>
      </c>
      <c r="J44" s="1" t="n">
        <v>31.51</v>
      </c>
      <c r="K44" s="0" t="n">
        <v>7.18</v>
      </c>
    </row>
    <row r="45" customFormat="false" ht="15" hidden="false" customHeight="false" outlineLevel="0" collapsed="false">
      <c r="A45" s="0" t="n">
        <v>41</v>
      </c>
      <c r="B45" s="1" t="s">
        <v>40</v>
      </c>
      <c r="C45" s="1" t="n">
        <v>5044691.21</v>
      </c>
      <c r="D45" s="1" t="n">
        <v>0</v>
      </c>
      <c r="E45" s="1" t="n">
        <v>4190205.01</v>
      </c>
      <c r="F45" s="1" t="n">
        <v>0</v>
      </c>
      <c r="G45" s="1" t="n">
        <v>0</v>
      </c>
      <c r="H45" s="1" t="n">
        <v>0</v>
      </c>
      <c r="I45" s="1" t="n">
        <v>83.06</v>
      </c>
      <c r="J45" s="1" t="n">
        <v>0</v>
      </c>
      <c r="K45" s="0" t="n">
        <v>16.94</v>
      </c>
    </row>
    <row r="46" customFormat="false" ht="15" hidden="false" customHeight="false" outlineLevel="0" collapsed="false">
      <c r="A46" s="0" t="n">
        <v>42</v>
      </c>
      <c r="B46" s="1" t="s">
        <v>41</v>
      </c>
      <c r="C46" s="1" t="n">
        <v>370127.46</v>
      </c>
      <c r="D46" s="1" t="n">
        <v>0</v>
      </c>
      <c r="E46" s="1" t="n">
        <v>307910.93</v>
      </c>
      <c r="F46" s="1" t="n">
        <v>64212.38</v>
      </c>
      <c r="G46" s="1" t="n">
        <v>1138.68</v>
      </c>
      <c r="H46" s="1" t="n">
        <v>0</v>
      </c>
      <c r="I46" s="1" t="n">
        <v>82.88</v>
      </c>
      <c r="J46" s="1" t="n">
        <v>17.35</v>
      </c>
      <c r="K46" s="0" t="n">
        <v>-0.23</v>
      </c>
    </row>
    <row r="47" customFormat="false" ht="15" hidden="false" customHeight="false" outlineLevel="0" collapsed="false">
      <c r="A47" s="0" t="n">
        <v>43</v>
      </c>
      <c r="B47" s="1" t="s">
        <v>42</v>
      </c>
      <c r="C47" s="1" t="n">
        <v>5855747.18</v>
      </c>
      <c r="D47" s="1" t="n">
        <v>0</v>
      </c>
      <c r="E47" s="1" t="n">
        <v>4700142.21</v>
      </c>
      <c r="F47" s="1" t="n">
        <v>1239423.44</v>
      </c>
      <c r="G47" s="1" t="n">
        <v>0</v>
      </c>
      <c r="H47" s="1" t="n">
        <v>0</v>
      </c>
      <c r="I47" s="1" t="n">
        <v>80.27</v>
      </c>
      <c r="J47" s="1" t="n">
        <v>21.17</v>
      </c>
      <c r="K47" s="0" t="n">
        <v>-1.43</v>
      </c>
    </row>
    <row r="48" customFormat="false" ht="15" hidden="false" customHeight="false" outlineLevel="0" collapsed="false">
      <c r="A48" s="0" t="n">
        <v>44</v>
      </c>
      <c r="B48" s="1" t="s">
        <v>43</v>
      </c>
      <c r="C48" s="1" t="n">
        <v>5034850.38</v>
      </c>
      <c r="D48" s="1" t="n">
        <v>0</v>
      </c>
      <c r="E48" s="1" t="n">
        <v>4935003.16</v>
      </c>
      <c r="F48" s="1" t="n">
        <v>3800</v>
      </c>
      <c r="G48" s="1" t="n">
        <v>82400.88</v>
      </c>
      <c r="H48" s="1" t="n">
        <v>0</v>
      </c>
      <c r="I48" s="1" t="n">
        <v>96.38</v>
      </c>
      <c r="J48" s="1" t="n">
        <v>0.08</v>
      </c>
      <c r="K48" s="0" t="n">
        <v>3.54</v>
      </c>
    </row>
    <row r="49" customFormat="false" ht="15" hidden="false" customHeight="false" outlineLevel="0" collapsed="false">
      <c r="A49" s="0" t="n">
        <v>45</v>
      </c>
      <c r="B49" s="1" t="s">
        <v>44</v>
      </c>
      <c r="C49" s="1" t="n">
        <v>33414153.38</v>
      </c>
      <c r="D49" s="1" t="n">
        <v>0</v>
      </c>
      <c r="E49" s="1" t="n">
        <v>33406224.45</v>
      </c>
      <c r="F49" s="1" t="n">
        <v>8799284</v>
      </c>
      <c r="G49" s="1" t="n">
        <v>5741408.01</v>
      </c>
      <c r="H49" s="1" t="n">
        <v>996529.99</v>
      </c>
      <c r="I49" s="1" t="n">
        <v>82.79</v>
      </c>
      <c r="J49" s="1" t="n">
        <v>23.35</v>
      </c>
      <c r="K49" s="0" t="n">
        <v>-6.15</v>
      </c>
    </row>
    <row r="50" customFormat="false" ht="15" hidden="false" customHeight="false" outlineLevel="0" collapsed="false">
      <c r="A50" s="0" t="n">
        <v>297</v>
      </c>
      <c r="B50" s="1" t="s">
        <v>210</v>
      </c>
      <c r="C50" s="1" t="n">
        <v>1316253.23</v>
      </c>
      <c r="D50" s="1" t="n">
        <v>0</v>
      </c>
      <c r="E50" s="1" t="n">
        <v>1316253.23</v>
      </c>
      <c r="F50" s="1" t="n">
        <v>0</v>
      </c>
      <c r="G50" s="1" t="n">
        <v>0</v>
      </c>
      <c r="H50" s="1" t="n">
        <v>0</v>
      </c>
      <c r="I50" s="1" t="n">
        <v>100</v>
      </c>
      <c r="J50" s="1" t="n">
        <v>0</v>
      </c>
      <c r="K50" s="0" t="n">
        <v>0</v>
      </c>
    </row>
    <row r="51" customFormat="false" ht="15" hidden="false" customHeight="false" outlineLevel="0" collapsed="false">
      <c r="A51" s="0" t="n">
        <v>46</v>
      </c>
      <c r="B51" s="1" t="s">
        <v>45</v>
      </c>
      <c r="C51" s="1" t="n">
        <v>2208597.48</v>
      </c>
      <c r="D51" s="1" t="n">
        <v>0</v>
      </c>
      <c r="E51" s="1" t="n">
        <v>1949767.61</v>
      </c>
      <c r="F51" s="1" t="n">
        <v>195553.77</v>
      </c>
      <c r="G51" s="1" t="n">
        <v>0</v>
      </c>
      <c r="H51" s="1" t="n">
        <v>0</v>
      </c>
      <c r="I51" s="1" t="n">
        <v>88.28</v>
      </c>
      <c r="J51" s="1" t="n">
        <v>8.85</v>
      </c>
      <c r="K51" s="0" t="n">
        <v>2.86</v>
      </c>
    </row>
    <row r="52" customFormat="false" ht="15" hidden="false" customHeight="false" outlineLevel="0" collapsed="false">
      <c r="A52" s="0" t="n">
        <v>47</v>
      </c>
      <c r="B52" s="1" t="s">
        <v>211</v>
      </c>
      <c r="C52" s="1" t="n">
        <v>2191670.45</v>
      </c>
      <c r="D52" s="1" t="n">
        <v>0</v>
      </c>
      <c r="E52" s="1" t="n">
        <v>1735093.76</v>
      </c>
      <c r="F52" s="1" t="n">
        <v>440157.97</v>
      </c>
      <c r="G52" s="1" t="n">
        <v>0</v>
      </c>
      <c r="H52" s="1" t="n">
        <v>0</v>
      </c>
      <c r="I52" s="1" t="n">
        <v>79.17</v>
      </c>
      <c r="J52" s="1" t="n">
        <v>20.08</v>
      </c>
      <c r="K52" s="0" t="n">
        <v>0.75</v>
      </c>
    </row>
    <row r="53" customFormat="false" ht="15" hidden="false" customHeight="false" outlineLevel="0" collapsed="false">
      <c r="A53" s="0" t="n">
        <v>48</v>
      </c>
      <c r="B53" s="1" t="s">
        <v>212</v>
      </c>
      <c r="C53" s="1" t="n">
        <v>3927374.73</v>
      </c>
      <c r="D53" s="1" t="n">
        <v>0</v>
      </c>
      <c r="E53" s="1" t="n">
        <v>2948399.59</v>
      </c>
      <c r="F53" s="1" t="n">
        <v>931540.14</v>
      </c>
      <c r="G53" s="1" t="n">
        <v>0</v>
      </c>
      <c r="H53" s="1" t="n">
        <v>0</v>
      </c>
      <c r="I53" s="1" t="n">
        <v>75.07</v>
      </c>
      <c r="J53" s="1" t="n">
        <v>23.72</v>
      </c>
      <c r="K53" s="0" t="n">
        <v>1.21</v>
      </c>
    </row>
    <row r="54" customFormat="false" ht="15" hidden="false" customHeight="false" outlineLevel="0" collapsed="false">
      <c r="A54" s="0" t="n">
        <v>49</v>
      </c>
      <c r="B54" s="1" t="s">
        <v>46</v>
      </c>
      <c r="C54" s="1" t="n">
        <v>3390612.13</v>
      </c>
      <c r="D54" s="1" t="n">
        <v>0</v>
      </c>
      <c r="E54" s="1" t="n">
        <v>3371406.98</v>
      </c>
      <c r="F54" s="1" t="n">
        <v>594186.68</v>
      </c>
      <c r="G54" s="1" t="n">
        <v>0</v>
      </c>
      <c r="H54" s="1" t="n">
        <v>0</v>
      </c>
      <c r="I54" s="1" t="n">
        <v>99.43</v>
      </c>
      <c r="J54" s="1" t="n">
        <v>17.52</v>
      </c>
      <c r="K54" s="0" t="n">
        <v>-16.96</v>
      </c>
    </row>
    <row r="55" customFormat="false" ht="15" hidden="false" customHeight="false" outlineLevel="0" collapsed="false">
      <c r="A55" s="0" t="n">
        <v>512</v>
      </c>
      <c r="B55" s="1" t="s">
        <v>213</v>
      </c>
      <c r="C55" s="1" t="n">
        <v>3932249.48</v>
      </c>
      <c r="D55" s="1" t="n">
        <v>0</v>
      </c>
      <c r="E55" s="1" t="n">
        <v>2710603.52</v>
      </c>
      <c r="F55" s="1" t="n">
        <v>1206608.9</v>
      </c>
      <c r="G55" s="1" t="n">
        <v>0</v>
      </c>
      <c r="H55" s="1" t="n">
        <v>0</v>
      </c>
      <c r="I55" s="1" t="n">
        <v>68.93</v>
      </c>
      <c r="J55" s="1" t="n">
        <v>30.68</v>
      </c>
      <c r="K55" s="0" t="n">
        <v>0.38</v>
      </c>
    </row>
    <row r="56" customFormat="false" ht="15" hidden="false" customHeight="false" outlineLevel="0" collapsed="false">
      <c r="A56" s="0" t="n">
        <v>50</v>
      </c>
      <c r="B56" s="1" t="s">
        <v>47</v>
      </c>
      <c r="C56" s="1" t="n">
        <v>11508139.92</v>
      </c>
      <c r="D56" s="1" t="n">
        <v>0</v>
      </c>
      <c r="E56" s="1" t="n">
        <v>9253085.71</v>
      </c>
      <c r="F56" s="1" t="n">
        <v>3013802.42</v>
      </c>
      <c r="G56" s="1" t="n">
        <v>809433.52</v>
      </c>
      <c r="H56" s="1" t="n">
        <v>423800.79</v>
      </c>
      <c r="I56" s="1" t="n">
        <v>73.37</v>
      </c>
      <c r="J56" s="1" t="n">
        <v>22.51</v>
      </c>
      <c r="K56" s="0" t="n">
        <v>4.12</v>
      </c>
    </row>
    <row r="57" customFormat="false" ht="15" hidden="false" customHeight="false" outlineLevel="0" collapsed="false">
      <c r="A57" s="0" t="n">
        <v>51</v>
      </c>
      <c r="B57" s="1" t="s">
        <v>214</v>
      </c>
      <c r="C57" s="1" t="n">
        <v>2089713.75</v>
      </c>
      <c r="D57" s="1" t="n">
        <v>0</v>
      </c>
      <c r="E57" s="1" t="n">
        <v>1512959.74</v>
      </c>
      <c r="F57" s="1" t="n">
        <v>577060.14</v>
      </c>
      <c r="G57" s="1" t="n">
        <v>111.13</v>
      </c>
      <c r="H57" s="1" t="n">
        <v>0</v>
      </c>
      <c r="I57" s="1" t="n">
        <v>72.4</v>
      </c>
      <c r="J57" s="1" t="n">
        <v>27.61</v>
      </c>
      <c r="K57" s="0" t="n">
        <v>-0.01</v>
      </c>
    </row>
    <row r="58" customFormat="false" ht="15" hidden="false" customHeight="false" outlineLevel="0" collapsed="false">
      <c r="A58" s="0" t="n">
        <v>52</v>
      </c>
      <c r="B58" s="1" t="s">
        <v>48</v>
      </c>
      <c r="C58" s="1" t="n">
        <v>3240358.67</v>
      </c>
      <c r="D58" s="1" t="n">
        <v>0</v>
      </c>
      <c r="E58" s="1" t="n">
        <v>3149169.84</v>
      </c>
      <c r="F58" s="1" t="n">
        <v>418038.69</v>
      </c>
      <c r="G58" s="1" t="n">
        <v>558473.05</v>
      </c>
      <c r="H58" s="1" t="n">
        <v>178737.98</v>
      </c>
      <c r="I58" s="1" t="n">
        <v>79.95</v>
      </c>
      <c r="J58" s="1" t="n">
        <v>7.38</v>
      </c>
      <c r="K58" s="0" t="n">
        <v>12.66</v>
      </c>
    </row>
    <row r="59" customFormat="false" ht="15" hidden="false" customHeight="false" outlineLevel="0" collapsed="false">
      <c r="A59" s="0" t="n">
        <v>293</v>
      </c>
      <c r="B59" s="1" t="s">
        <v>49</v>
      </c>
      <c r="C59" s="1" t="n">
        <v>1460698.69</v>
      </c>
      <c r="D59" s="1" t="n">
        <v>0</v>
      </c>
      <c r="E59" s="1" t="n">
        <v>1533709.33</v>
      </c>
      <c r="F59" s="1" t="n">
        <v>466</v>
      </c>
      <c r="G59" s="1" t="n">
        <v>90173.56</v>
      </c>
      <c r="H59" s="1" t="n">
        <v>0</v>
      </c>
      <c r="I59" s="1" t="n">
        <v>98.82</v>
      </c>
      <c r="J59" s="1" t="n">
        <v>0.03</v>
      </c>
      <c r="K59" s="0" t="n">
        <v>1.14</v>
      </c>
    </row>
    <row r="60" customFormat="false" ht="15" hidden="false" customHeight="false" outlineLevel="0" collapsed="false">
      <c r="A60" s="0" t="n">
        <v>53</v>
      </c>
      <c r="B60" s="1" t="s">
        <v>50</v>
      </c>
      <c r="C60" s="1" t="n">
        <v>27205195.51</v>
      </c>
      <c r="D60" s="1" t="n">
        <v>0</v>
      </c>
      <c r="E60" s="1" t="n">
        <v>26390461.93</v>
      </c>
      <c r="F60" s="1" t="n">
        <v>718172.67</v>
      </c>
      <c r="G60" s="1" t="n">
        <v>0</v>
      </c>
      <c r="H60" s="1" t="n">
        <v>0</v>
      </c>
      <c r="I60" s="1" t="n">
        <v>97.01</v>
      </c>
      <c r="J60" s="1" t="n">
        <v>2.64</v>
      </c>
      <c r="K60" s="0" t="n">
        <v>0.35</v>
      </c>
    </row>
    <row r="61" customFormat="false" ht="15" hidden="false" customHeight="false" outlineLevel="0" collapsed="false">
      <c r="A61" s="0" t="n">
        <v>58</v>
      </c>
      <c r="B61" s="1" t="s">
        <v>51</v>
      </c>
      <c r="C61" s="1" t="n">
        <v>1938606.99</v>
      </c>
      <c r="D61" s="1" t="n">
        <v>0</v>
      </c>
      <c r="E61" s="1" t="n">
        <v>1938606.99</v>
      </c>
      <c r="F61" s="1" t="n">
        <v>597053.95</v>
      </c>
      <c r="G61" s="1" t="n">
        <v>0</v>
      </c>
      <c r="H61" s="1" t="n">
        <v>0</v>
      </c>
      <c r="I61" s="1" t="n">
        <v>100</v>
      </c>
      <c r="J61" s="1" t="n">
        <v>30.8</v>
      </c>
      <c r="K61" s="0" t="n">
        <v>-30.8</v>
      </c>
    </row>
    <row r="62" customFormat="false" ht="15" hidden="false" customHeight="false" outlineLevel="0" collapsed="false">
      <c r="A62" s="0" t="n">
        <v>59</v>
      </c>
      <c r="B62" s="1" t="s">
        <v>52</v>
      </c>
      <c r="C62" s="1" t="n">
        <v>5254670.43</v>
      </c>
      <c r="D62" s="1" t="n">
        <v>0</v>
      </c>
      <c r="E62" s="1" t="n">
        <v>4994970.98</v>
      </c>
      <c r="F62" s="1" t="n">
        <v>292965.92</v>
      </c>
      <c r="G62" s="1" t="n">
        <v>0</v>
      </c>
      <c r="H62" s="1" t="n">
        <v>0</v>
      </c>
      <c r="I62" s="1" t="n">
        <v>95.06</v>
      </c>
      <c r="J62" s="1" t="n">
        <v>5.58</v>
      </c>
      <c r="K62" s="0" t="n">
        <v>-0.63</v>
      </c>
    </row>
    <row r="63" customFormat="false" ht="15" hidden="false" customHeight="false" outlineLevel="0" collapsed="false">
      <c r="A63" s="0" t="n">
        <v>60</v>
      </c>
      <c r="B63" s="1" t="s">
        <v>53</v>
      </c>
      <c r="C63" s="1" t="n">
        <v>5129715.66</v>
      </c>
      <c r="D63" s="1" t="n">
        <v>0</v>
      </c>
      <c r="E63" s="1" t="n">
        <v>4711272.73</v>
      </c>
      <c r="F63" s="1" t="n">
        <v>467870.45</v>
      </c>
      <c r="G63" s="1" t="n">
        <v>0</v>
      </c>
      <c r="H63" s="1" t="n">
        <v>0</v>
      </c>
      <c r="I63" s="1" t="n">
        <v>91.84</v>
      </c>
      <c r="J63" s="1" t="n">
        <v>9.12</v>
      </c>
      <c r="K63" s="0" t="n">
        <v>-0.96</v>
      </c>
    </row>
    <row r="64" customFormat="false" ht="15" hidden="false" customHeight="false" outlineLevel="0" collapsed="false">
      <c r="A64" s="0" t="n">
        <v>61</v>
      </c>
      <c r="B64" s="1" t="s">
        <v>215</v>
      </c>
      <c r="C64" s="1" t="n">
        <v>2454061.5</v>
      </c>
      <c r="D64" s="1" t="n">
        <v>0</v>
      </c>
      <c r="E64" s="1" t="n">
        <v>1815586.25</v>
      </c>
      <c r="F64" s="1" t="n">
        <v>650006.39</v>
      </c>
      <c r="G64" s="1" t="n">
        <v>24506.64</v>
      </c>
      <c r="H64" s="1" t="n">
        <v>34246.91</v>
      </c>
      <c r="I64" s="1" t="n">
        <v>72.98</v>
      </c>
      <c r="J64" s="1" t="n">
        <v>25.09</v>
      </c>
      <c r="K64" s="0" t="n">
        <v>1.92</v>
      </c>
    </row>
    <row r="65" customFormat="false" ht="15" hidden="false" customHeight="false" outlineLevel="0" collapsed="false">
      <c r="A65" s="0" t="n">
        <v>291</v>
      </c>
      <c r="B65" s="1" t="s">
        <v>54</v>
      </c>
      <c r="C65" s="1" t="n">
        <v>7806580.45</v>
      </c>
      <c r="D65" s="1" t="n">
        <v>0</v>
      </c>
      <c r="E65" s="1" t="n">
        <v>5603026.44</v>
      </c>
      <c r="F65" s="1" t="n">
        <v>1911370.36</v>
      </c>
      <c r="G65" s="1" t="n">
        <v>0</v>
      </c>
      <c r="H65" s="1" t="n">
        <v>0</v>
      </c>
      <c r="I65" s="1" t="n">
        <v>71.77</v>
      </c>
      <c r="J65" s="1" t="n">
        <v>24.48</v>
      </c>
      <c r="K65" s="0" t="n">
        <v>3.74</v>
      </c>
    </row>
    <row r="66" customFormat="false" ht="15" hidden="false" customHeight="false" outlineLevel="0" collapsed="false">
      <c r="A66" s="0" t="n">
        <v>283</v>
      </c>
      <c r="B66" s="1" t="s">
        <v>55</v>
      </c>
      <c r="C66" s="1" t="n">
        <v>37253988.16</v>
      </c>
      <c r="D66" s="1" t="n">
        <v>0</v>
      </c>
      <c r="E66" s="1" t="n">
        <v>29463868.18</v>
      </c>
      <c r="F66" s="1" t="n">
        <v>5434044.84</v>
      </c>
      <c r="G66" s="1" t="n">
        <v>9244.24</v>
      </c>
      <c r="H66" s="1" t="n">
        <v>0</v>
      </c>
      <c r="I66" s="1" t="n">
        <v>79.06</v>
      </c>
      <c r="J66" s="1" t="n">
        <v>14.59</v>
      </c>
      <c r="K66" s="0" t="n">
        <v>6.35</v>
      </c>
    </row>
    <row r="67" customFormat="false" ht="15" hidden="false" customHeight="false" outlineLevel="0" collapsed="false">
      <c r="A67" s="0" t="n">
        <v>275</v>
      </c>
      <c r="B67" s="1" t="s">
        <v>56</v>
      </c>
      <c r="C67" s="1" t="n">
        <v>12592962.94</v>
      </c>
      <c r="D67" s="1" t="n">
        <v>0</v>
      </c>
      <c r="E67" s="1" t="n">
        <v>9469667.1</v>
      </c>
      <c r="F67" s="1" t="n">
        <v>3557531.95</v>
      </c>
      <c r="G67" s="1" t="n">
        <v>0</v>
      </c>
      <c r="H67" s="1" t="n">
        <v>42570</v>
      </c>
      <c r="I67" s="1" t="n">
        <v>75.2</v>
      </c>
      <c r="J67" s="1" t="n">
        <v>27.91</v>
      </c>
      <c r="K67" s="0" t="n">
        <v>-3.11</v>
      </c>
    </row>
    <row r="68" customFormat="false" ht="15" hidden="false" customHeight="false" outlineLevel="0" collapsed="false">
      <c r="A68" s="0" t="n">
        <v>62</v>
      </c>
      <c r="B68" s="1" t="s">
        <v>216</v>
      </c>
      <c r="C68" s="1" t="n">
        <v>1710287.18</v>
      </c>
      <c r="D68" s="1" t="n">
        <v>0</v>
      </c>
      <c r="E68" s="1" t="n">
        <v>1295285.67</v>
      </c>
      <c r="F68" s="1" t="n">
        <v>308769.47</v>
      </c>
      <c r="G68" s="1" t="n">
        <v>0</v>
      </c>
      <c r="H68" s="1" t="n">
        <v>0</v>
      </c>
      <c r="I68" s="1" t="n">
        <v>75.74</v>
      </c>
      <c r="J68" s="1" t="n">
        <v>18.05</v>
      </c>
      <c r="K68" s="0" t="n">
        <v>6.21</v>
      </c>
    </row>
    <row r="69" customFormat="false" ht="15" hidden="false" customHeight="false" outlineLevel="0" collapsed="false">
      <c r="A69" s="0" t="n">
        <v>63</v>
      </c>
      <c r="B69" s="1" t="s">
        <v>57</v>
      </c>
      <c r="C69" s="1" t="n">
        <v>812031.72</v>
      </c>
      <c r="D69" s="1" t="n">
        <v>0</v>
      </c>
      <c r="E69" s="1" t="n">
        <v>655179.81</v>
      </c>
      <c r="F69" s="1" t="n">
        <v>209794.7</v>
      </c>
      <c r="G69" s="1" t="n">
        <v>0</v>
      </c>
      <c r="H69" s="1" t="n">
        <v>0</v>
      </c>
      <c r="I69" s="1" t="n">
        <v>80.68</v>
      </c>
      <c r="J69" s="1" t="n">
        <v>25.84</v>
      </c>
      <c r="K69" s="0" t="n">
        <v>-6.52</v>
      </c>
    </row>
    <row r="70" customFormat="false" ht="15" hidden="false" customHeight="false" outlineLevel="0" collapsed="false">
      <c r="A70" s="0" t="n">
        <v>64</v>
      </c>
      <c r="B70" s="1" t="s">
        <v>217</v>
      </c>
      <c r="C70" s="1" t="n">
        <v>3429048.73</v>
      </c>
      <c r="D70" s="1" t="n">
        <v>0</v>
      </c>
      <c r="E70" s="1" t="n">
        <v>3008479.71</v>
      </c>
      <c r="F70" s="1" t="n">
        <v>390581.57</v>
      </c>
      <c r="G70" s="1" t="n">
        <v>0</v>
      </c>
      <c r="H70" s="1" t="n">
        <v>0</v>
      </c>
      <c r="I70" s="1" t="n">
        <v>87.74</v>
      </c>
      <c r="J70" s="1" t="n">
        <v>11.39</v>
      </c>
      <c r="K70" s="0" t="n">
        <v>0.87</v>
      </c>
    </row>
    <row r="71" customFormat="false" ht="15" hidden="false" customHeight="false" outlineLevel="0" collapsed="false">
      <c r="A71" s="0" t="n">
        <v>65</v>
      </c>
      <c r="B71" s="1" t="s">
        <v>58</v>
      </c>
      <c r="C71" s="1" t="n">
        <v>4201297.25</v>
      </c>
      <c r="D71" s="1" t="n">
        <v>0</v>
      </c>
      <c r="E71" s="1" t="n">
        <v>3010197.29</v>
      </c>
      <c r="F71" s="1" t="n">
        <v>1218509.52</v>
      </c>
      <c r="G71" s="1" t="n">
        <v>0</v>
      </c>
      <c r="H71" s="1" t="n">
        <v>0</v>
      </c>
      <c r="I71" s="1" t="n">
        <v>71.65</v>
      </c>
      <c r="J71" s="1" t="n">
        <v>29</v>
      </c>
      <c r="K71" s="0" t="n">
        <v>-0.65</v>
      </c>
    </row>
    <row r="72" customFormat="false" ht="15" hidden="false" customHeight="false" outlineLevel="0" collapsed="false">
      <c r="A72" s="0" t="n">
        <v>66</v>
      </c>
      <c r="B72" s="1" t="s">
        <v>59</v>
      </c>
      <c r="C72" s="1" t="n">
        <v>36892262.57</v>
      </c>
      <c r="D72" s="1" t="n">
        <v>0</v>
      </c>
      <c r="E72" s="1" t="n">
        <v>28922633.07</v>
      </c>
      <c r="F72" s="1" t="n">
        <v>9129281.76</v>
      </c>
      <c r="G72" s="1" t="n">
        <v>0</v>
      </c>
      <c r="H72" s="1" t="n">
        <v>83023.5</v>
      </c>
      <c r="I72" s="1" t="n">
        <v>78.4</v>
      </c>
      <c r="J72" s="1" t="n">
        <v>24.52</v>
      </c>
      <c r="K72" s="0" t="n">
        <v>-2.92</v>
      </c>
    </row>
    <row r="73" customFormat="false" ht="15" hidden="false" customHeight="false" outlineLevel="0" collapsed="false">
      <c r="A73" s="0" t="n">
        <v>67</v>
      </c>
      <c r="B73" s="1" t="s">
        <v>218</v>
      </c>
      <c r="C73" s="1" t="n">
        <v>2322882.91</v>
      </c>
      <c r="D73" s="1" t="n">
        <v>0</v>
      </c>
      <c r="E73" s="1" t="n">
        <v>1523957.11</v>
      </c>
      <c r="F73" s="1" t="n">
        <v>834287.04</v>
      </c>
      <c r="G73" s="1" t="n">
        <v>0</v>
      </c>
      <c r="H73" s="1" t="n">
        <v>48972</v>
      </c>
      <c r="I73" s="1" t="n">
        <v>65.61</v>
      </c>
      <c r="J73" s="1" t="n">
        <v>33.81</v>
      </c>
      <c r="K73" s="0" t="n">
        <v>0.59</v>
      </c>
    </row>
    <row r="74" customFormat="false" ht="15" hidden="false" customHeight="false" outlineLevel="0" collapsed="false">
      <c r="A74" s="0" t="n">
        <v>68</v>
      </c>
      <c r="B74" s="1" t="s">
        <v>219</v>
      </c>
      <c r="C74" s="1" t="n">
        <v>5694170.65</v>
      </c>
      <c r="D74" s="1" t="n">
        <v>0</v>
      </c>
      <c r="E74" s="1" t="n">
        <v>4320557.13</v>
      </c>
      <c r="F74" s="1" t="n">
        <v>1401279.19</v>
      </c>
      <c r="G74" s="1" t="n">
        <v>0</v>
      </c>
      <c r="H74" s="1" t="n">
        <v>159573.18</v>
      </c>
      <c r="I74" s="1" t="n">
        <v>75.88</v>
      </c>
      <c r="J74" s="1" t="n">
        <v>21.81</v>
      </c>
      <c r="K74" s="0" t="n">
        <v>2.32</v>
      </c>
    </row>
    <row r="75" customFormat="false" ht="15" hidden="false" customHeight="false" outlineLevel="0" collapsed="false">
      <c r="A75" s="0" t="n">
        <v>69</v>
      </c>
      <c r="B75" s="1" t="s">
        <v>60</v>
      </c>
      <c r="C75" s="1" t="n">
        <v>978673.91</v>
      </c>
      <c r="D75" s="1" t="n">
        <v>0</v>
      </c>
      <c r="E75" s="1" t="n">
        <v>585412.51</v>
      </c>
      <c r="F75" s="1" t="n">
        <v>399268.41</v>
      </c>
      <c r="G75" s="1" t="n">
        <v>0</v>
      </c>
      <c r="H75" s="1" t="n">
        <v>0</v>
      </c>
      <c r="I75" s="1" t="n">
        <v>59.82</v>
      </c>
      <c r="J75" s="1" t="n">
        <v>40.8</v>
      </c>
      <c r="K75" s="0" t="n">
        <v>-0.61</v>
      </c>
    </row>
    <row r="76" customFormat="false" ht="15" hidden="false" customHeight="false" outlineLevel="0" collapsed="false">
      <c r="A76" s="0" t="n">
        <v>70</v>
      </c>
      <c r="B76" s="1" t="s">
        <v>61</v>
      </c>
      <c r="C76" s="1" t="n">
        <v>380348.83</v>
      </c>
      <c r="D76" s="1" t="n">
        <v>0</v>
      </c>
      <c r="E76" s="1" t="n">
        <v>364677.53</v>
      </c>
      <c r="F76" s="1" t="n">
        <v>1490.47</v>
      </c>
      <c r="G76" s="1" t="n">
        <v>0</v>
      </c>
      <c r="H76" s="1" t="n">
        <v>0</v>
      </c>
      <c r="I76" s="1" t="n">
        <v>95.88</v>
      </c>
      <c r="J76" s="1" t="n">
        <v>0.39</v>
      </c>
      <c r="K76" s="0" t="n">
        <v>3.73</v>
      </c>
    </row>
    <row r="77" customFormat="false" ht="15" hidden="false" customHeight="false" outlineLevel="0" collapsed="false">
      <c r="A77" s="0" t="n">
        <v>71</v>
      </c>
      <c r="B77" s="1" t="s">
        <v>220</v>
      </c>
      <c r="C77" s="1" t="n">
        <v>1175355.03</v>
      </c>
      <c r="D77" s="1" t="n">
        <v>0</v>
      </c>
      <c r="E77" s="1" t="n">
        <v>856399.9</v>
      </c>
      <c r="F77" s="1" t="n">
        <v>339000.82</v>
      </c>
      <c r="G77" s="1" t="n">
        <v>0</v>
      </c>
      <c r="H77" s="1" t="n">
        <v>0</v>
      </c>
      <c r="I77" s="1" t="n">
        <v>72.86</v>
      </c>
      <c r="J77" s="1" t="n">
        <v>28.84</v>
      </c>
      <c r="K77" s="0" t="n">
        <v>-1.71</v>
      </c>
    </row>
    <row r="78" customFormat="false" ht="15" hidden="false" customHeight="false" outlineLevel="0" collapsed="false">
      <c r="A78" s="0" t="n">
        <v>72</v>
      </c>
      <c r="B78" s="1" t="s">
        <v>62</v>
      </c>
      <c r="C78" s="1" t="n">
        <v>1084412.82</v>
      </c>
      <c r="D78" s="1" t="n">
        <v>0</v>
      </c>
      <c r="E78" s="1" t="n">
        <v>895683.93</v>
      </c>
      <c r="F78" s="1" t="n">
        <v>243648.65</v>
      </c>
      <c r="G78" s="1" t="n">
        <v>0</v>
      </c>
      <c r="H78" s="1" t="n">
        <v>0</v>
      </c>
      <c r="I78" s="1" t="n">
        <v>82.6</v>
      </c>
      <c r="J78" s="1" t="n">
        <v>22.47</v>
      </c>
      <c r="K78" s="0" t="n">
        <v>-5.06</v>
      </c>
    </row>
    <row r="79" customFormat="false" ht="15" hidden="false" customHeight="false" outlineLevel="0" collapsed="false">
      <c r="A79" s="0" t="n">
        <v>73</v>
      </c>
      <c r="B79" s="1" t="s">
        <v>63</v>
      </c>
      <c r="C79" s="1" t="n">
        <v>751252.02</v>
      </c>
      <c r="D79" s="1" t="n">
        <v>0</v>
      </c>
      <c r="E79" s="1" t="n">
        <v>676048.04</v>
      </c>
      <c r="F79" s="1" t="n">
        <v>88897.49</v>
      </c>
      <c r="G79" s="1" t="n">
        <v>0</v>
      </c>
      <c r="H79" s="1" t="n">
        <v>0</v>
      </c>
      <c r="I79" s="1" t="n">
        <v>89.99</v>
      </c>
      <c r="J79" s="1" t="n">
        <v>11.83</v>
      </c>
      <c r="K79" s="0" t="n">
        <v>-1.82</v>
      </c>
    </row>
    <row r="80" customFormat="false" ht="15" hidden="false" customHeight="false" outlineLevel="0" collapsed="false">
      <c r="A80" s="0" t="n">
        <v>74</v>
      </c>
      <c r="B80" s="1" t="s">
        <v>64</v>
      </c>
      <c r="C80" s="1" t="n">
        <v>426052.38</v>
      </c>
      <c r="D80" s="1" t="n">
        <v>0</v>
      </c>
      <c r="E80" s="1" t="n">
        <v>337456.62</v>
      </c>
      <c r="F80" s="1" t="n">
        <v>132379.71</v>
      </c>
      <c r="G80" s="1" t="n">
        <v>0</v>
      </c>
      <c r="H80" s="1" t="n">
        <v>0</v>
      </c>
      <c r="I80" s="1" t="n">
        <v>79.21</v>
      </c>
      <c r="J80" s="1" t="n">
        <v>31.07</v>
      </c>
      <c r="K80" s="0" t="n">
        <v>-10.28</v>
      </c>
    </row>
    <row r="81" customFormat="false" ht="15" hidden="false" customHeight="false" outlineLevel="0" collapsed="false">
      <c r="A81" s="0" t="n">
        <v>75</v>
      </c>
      <c r="B81" s="1" t="s">
        <v>65</v>
      </c>
      <c r="C81" s="1" t="n">
        <v>2753931.04</v>
      </c>
      <c r="D81" s="1" t="n">
        <v>0</v>
      </c>
      <c r="E81" s="1" t="n">
        <v>1793600.79</v>
      </c>
      <c r="F81" s="1" t="n">
        <v>929368.95</v>
      </c>
      <c r="G81" s="1" t="n">
        <v>0</v>
      </c>
      <c r="H81" s="1" t="n">
        <v>376.75</v>
      </c>
      <c r="I81" s="1" t="n">
        <v>65.13</v>
      </c>
      <c r="J81" s="1" t="n">
        <v>33.73</v>
      </c>
      <c r="K81" s="0" t="n">
        <v>1.14</v>
      </c>
    </row>
    <row r="82" customFormat="false" ht="15" hidden="false" customHeight="false" outlineLevel="0" collapsed="false">
      <c r="A82" s="0" t="n">
        <v>76</v>
      </c>
      <c r="B82" s="1" t="s">
        <v>221</v>
      </c>
      <c r="C82" s="1" t="n">
        <v>2590118.84</v>
      </c>
      <c r="D82" s="1" t="n">
        <v>0</v>
      </c>
      <c r="E82" s="1" t="n">
        <v>2442490.51</v>
      </c>
      <c r="F82" s="1" t="n">
        <v>129136.46</v>
      </c>
      <c r="G82" s="1" t="n">
        <v>0</v>
      </c>
      <c r="H82" s="1" t="n">
        <v>0</v>
      </c>
      <c r="I82" s="1" t="n">
        <v>94.3</v>
      </c>
      <c r="J82" s="1" t="n">
        <v>4.99</v>
      </c>
      <c r="K82" s="0" t="n">
        <v>0.71</v>
      </c>
    </row>
    <row r="83" customFormat="false" ht="15" hidden="false" customHeight="false" outlineLevel="0" collapsed="false">
      <c r="A83" s="0" t="n">
        <v>77</v>
      </c>
      <c r="B83" s="1" t="s">
        <v>66</v>
      </c>
      <c r="C83" s="1" t="n">
        <v>2656039.75</v>
      </c>
      <c r="D83" s="1" t="n">
        <v>0</v>
      </c>
      <c r="E83" s="1" t="n">
        <v>2487932.62</v>
      </c>
      <c r="F83" s="1" t="n">
        <v>274828.04</v>
      </c>
      <c r="G83" s="1" t="n">
        <v>0</v>
      </c>
      <c r="H83" s="1" t="n">
        <v>0</v>
      </c>
      <c r="I83" s="1" t="n">
        <v>93.67</v>
      </c>
      <c r="J83" s="1" t="n">
        <v>10.35</v>
      </c>
      <c r="K83" s="0" t="n">
        <v>-4.02</v>
      </c>
    </row>
    <row r="84" customFormat="false" ht="15" hidden="false" customHeight="false" outlineLevel="0" collapsed="false">
      <c r="A84" s="0" t="n">
        <v>78</v>
      </c>
      <c r="B84" s="1" t="s">
        <v>67</v>
      </c>
      <c r="C84" s="1" t="n">
        <v>4529954.04</v>
      </c>
      <c r="D84" s="1" t="n">
        <v>0</v>
      </c>
      <c r="E84" s="1" t="n">
        <v>4529954.04</v>
      </c>
      <c r="F84" s="1" t="n">
        <v>0</v>
      </c>
      <c r="G84" s="1" t="n">
        <v>0</v>
      </c>
      <c r="H84" s="1" t="n">
        <v>0</v>
      </c>
      <c r="I84" s="1" t="n">
        <v>100</v>
      </c>
      <c r="J84" s="1" t="n">
        <v>0</v>
      </c>
      <c r="K84" s="0" t="n">
        <v>0</v>
      </c>
    </row>
    <row r="85" customFormat="false" ht="15" hidden="false" customHeight="false" outlineLevel="0" collapsed="false">
      <c r="A85" s="0" t="n">
        <v>79</v>
      </c>
      <c r="B85" s="1" t="s">
        <v>68</v>
      </c>
      <c r="C85" s="1" t="n">
        <v>1750486.36</v>
      </c>
      <c r="D85" s="1" t="n">
        <v>0</v>
      </c>
      <c r="E85" s="1" t="n">
        <v>1425264.4</v>
      </c>
      <c r="F85" s="1" t="n">
        <v>372434.38</v>
      </c>
      <c r="G85" s="1" t="n">
        <v>0</v>
      </c>
      <c r="H85" s="1" t="n">
        <v>219.37</v>
      </c>
      <c r="I85" s="1" t="n">
        <v>81.42</v>
      </c>
      <c r="J85" s="1" t="n">
        <v>21.26</v>
      </c>
      <c r="K85" s="0" t="n">
        <v>-2.68</v>
      </c>
    </row>
    <row r="86" customFormat="false" ht="15" hidden="false" customHeight="false" outlineLevel="0" collapsed="false">
      <c r="A86" s="0" t="n">
        <v>80</v>
      </c>
      <c r="B86" s="1" t="s">
        <v>69</v>
      </c>
      <c r="C86" s="1" t="n">
        <v>2693836.49</v>
      </c>
      <c r="D86" s="1" t="n">
        <v>0</v>
      </c>
      <c r="E86" s="1" t="n">
        <v>1801378.63</v>
      </c>
      <c r="F86" s="1" t="n">
        <v>854990.53</v>
      </c>
      <c r="G86" s="1" t="n">
        <v>0</v>
      </c>
      <c r="H86" s="1" t="n">
        <v>0</v>
      </c>
      <c r="I86" s="1" t="n">
        <v>66.87</v>
      </c>
      <c r="J86" s="1" t="n">
        <v>31.74</v>
      </c>
      <c r="K86" s="0" t="n">
        <v>1.39</v>
      </c>
    </row>
    <row r="87" customFormat="false" ht="15" hidden="false" customHeight="false" outlineLevel="0" collapsed="false">
      <c r="A87" s="0" t="n">
        <v>81</v>
      </c>
      <c r="B87" s="1" t="s">
        <v>70</v>
      </c>
      <c r="C87" s="1" t="n">
        <v>1157657.44</v>
      </c>
      <c r="D87" s="1" t="n">
        <v>0</v>
      </c>
      <c r="E87" s="1" t="n">
        <v>741540.09</v>
      </c>
      <c r="F87" s="1" t="n">
        <v>450817.07</v>
      </c>
      <c r="G87" s="1" t="n">
        <v>32488.11</v>
      </c>
      <c r="H87" s="1" t="n">
        <v>16730.99</v>
      </c>
      <c r="I87" s="1" t="n">
        <v>61.25</v>
      </c>
      <c r="J87" s="1" t="n">
        <v>37.5</v>
      </c>
      <c r="K87" s="0" t="n">
        <v>1.25</v>
      </c>
    </row>
    <row r="88" customFormat="false" ht="15" hidden="false" customHeight="false" outlineLevel="0" collapsed="false">
      <c r="A88" s="0" t="n">
        <v>82</v>
      </c>
      <c r="B88" s="1" t="s">
        <v>71</v>
      </c>
      <c r="C88" s="1" t="n">
        <v>2668338.09</v>
      </c>
      <c r="D88" s="1" t="n">
        <v>0</v>
      </c>
      <c r="E88" s="1" t="n">
        <v>2198336.79</v>
      </c>
      <c r="F88" s="1" t="n">
        <v>491459.34</v>
      </c>
      <c r="G88" s="1" t="n">
        <v>0</v>
      </c>
      <c r="H88" s="1" t="n">
        <v>15408.85</v>
      </c>
      <c r="I88" s="1" t="n">
        <v>82.39</v>
      </c>
      <c r="J88" s="1" t="n">
        <v>17.84</v>
      </c>
      <c r="K88" s="0" t="n">
        <v>-0.23</v>
      </c>
    </row>
    <row r="89" customFormat="false" ht="15" hidden="false" customHeight="false" outlineLevel="0" collapsed="false">
      <c r="A89" s="0" t="n">
        <v>83</v>
      </c>
      <c r="B89" s="1" t="s">
        <v>222</v>
      </c>
      <c r="C89" s="1" t="n">
        <v>6312724.74</v>
      </c>
      <c r="D89" s="1" t="n">
        <v>0</v>
      </c>
      <c r="E89" s="1" t="n">
        <v>5336504.62</v>
      </c>
      <c r="F89" s="1" t="n">
        <v>2464521.22</v>
      </c>
      <c r="G89" s="1" t="n">
        <v>398148.06</v>
      </c>
      <c r="H89" s="1" t="n">
        <v>191859.58</v>
      </c>
      <c r="I89" s="1" t="n">
        <v>78.23</v>
      </c>
      <c r="J89" s="1" t="n">
        <v>36</v>
      </c>
      <c r="K89" s="0" t="n">
        <v>-14.23</v>
      </c>
    </row>
    <row r="90" customFormat="false" ht="15" hidden="false" customHeight="false" outlineLevel="0" collapsed="false">
      <c r="A90" s="0" t="n">
        <v>84</v>
      </c>
      <c r="B90" s="1" t="s">
        <v>72</v>
      </c>
      <c r="C90" s="1" t="n">
        <v>49047011.34</v>
      </c>
      <c r="D90" s="1" t="n">
        <v>0</v>
      </c>
      <c r="E90" s="1" t="n">
        <v>38817466.97</v>
      </c>
      <c r="F90" s="1" t="n">
        <v>8523031.33</v>
      </c>
      <c r="G90" s="1" t="n">
        <v>0</v>
      </c>
      <c r="H90" s="1" t="n">
        <v>0</v>
      </c>
      <c r="I90" s="1" t="n">
        <v>79.14</v>
      </c>
      <c r="J90" s="1" t="n">
        <v>17.38</v>
      </c>
      <c r="K90" s="0" t="n">
        <v>3.48</v>
      </c>
    </row>
    <row r="91" customFormat="false" ht="15" hidden="false" customHeight="false" outlineLevel="0" collapsed="false">
      <c r="A91" s="0" t="n">
        <v>85</v>
      </c>
      <c r="B91" s="1" t="s">
        <v>73</v>
      </c>
      <c r="C91" s="1" t="n">
        <v>1306662.52</v>
      </c>
      <c r="D91" s="1" t="n">
        <v>0</v>
      </c>
      <c r="E91" s="1" t="n">
        <v>937967.79</v>
      </c>
      <c r="F91" s="1" t="n">
        <v>355319.97</v>
      </c>
      <c r="G91" s="1" t="n">
        <v>0</v>
      </c>
      <c r="H91" s="1" t="n">
        <v>0</v>
      </c>
      <c r="I91" s="1" t="n">
        <v>71.78</v>
      </c>
      <c r="J91" s="1" t="n">
        <v>27.19</v>
      </c>
      <c r="K91" s="0" t="n">
        <v>1.02</v>
      </c>
    </row>
    <row r="92" customFormat="false" ht="15" hidden="false" customHeight="false" outlineLevel="0" collapsed="false">
      <c r="A92" s="0" t="n">
        <v>475</v>
      </c>
      <c r="B92" s="1" t="s">
        <v>74</v>
      </c>
      <c r="C92" s="1" t="n">
        <v>2652488.61</v>
      </c>
      <c r="D92" s="1" t="n">
        <v>0</v>
      </c>
      <c r="E92" s="1" t="n">
        <v>2609349.61</v>
      </c>
      <c r="F92" s="1" t="n">
        <v>26375.57</v>
      </c>
      <c r="G92" s="1" t="n">
        <v>0</v>
      </c>
      <c r="H92" s="1" t="n">
        <v>0</v>
      </c>
      <c r="I92" s="1" t="n">
        <v>98.37</v>
      </c>
      <c r="J92" s="1" t="n">
        <v>0.99</v>
      </c>
      <c r="K92" s="0" t="n">
        <v>0.63</v>
      </c>
    </row>
    <row r="93" customFormat="false" ht="15" hidden="false" customHeight="false" outlineLevel="0" collapsed="false">
      <c r="A93" s="0" t="n">
        <v>86</v>
      </c>
      <c r="B93" s="1" t="s">
        <v>75</v>
      </c>
      <c r="C93" s="1" t="n">
        <v>5051468.84</v>
      </c>
      <c r="D93" s="1" t="n">
        <v>0</v>
      </c>
      <c r="E93" s="1" t="n">
        <v>4490567.22</v>
      </c>
      <c r="F93" s="1" t="n">
        <v>1350965.59</v>
      </c>
      <c r="G93" s="1" t="n">
        <v>494.08</v>
      </c>
      <c r="H93" s="1" t="n">
        <v>0</v>
      </c>
      <c r="I93" s="1" t="n">
        <v>88.89</v>
      </c>
      <c r="J93" s="1" t="n">
        <v>26.74</v>
      </c>
      <c r="K93" s="0" t="n">
        <v>-15.63</v>
      </c>
    </row>
    <row r="94" customFormat="false" ht="15" hidden="false" customHeight="false" outlineLevel="0" collapsed="false">
      <c r="A94" s="0" t="n">
        <v>87</v>
      </c>
      <c r="B94" s="1" t="s">
        <v>76</v>
      </c>
      <c r="C94" s="1" t="n">
        <v>1678655.32</v>
      </c>
      <c r="D94" s="1" t="n">
        <v>0</v>
      </c>
      <c r="E94" s="1" t="n">
        <v>1358982.21</v>
      </c>
      <c r="F94" s="1" t="n">
        <v>333899.9</v>
      </c>
      <c r="G94" s="1" t="n">
        <v>0</v>
      </c>
      <c r="H94" s="1" t="n">
        <v>54024.88</v>
      </c>
      <c r="I94" s="1" t="n">
        <v>80.96</v>
      </c>
      <c r="J94" s="1" t="n">
        <v>16.67</v>
      </c>
      <c r="K94" s="0" t="n">
        <v>2.37</v>
      </c>
    </row>
    <row r="95" customFormat="false" ht="15" hidden="false" customHeight="false" outlineLevel="0" collapsed="false">
      <c r="A95" s="0" t="n">
        <v>88</v>
      </c>
      <c r="B95" s="1" t="s">
        <v>77</v>
      </c>
      <c r="C95" s="1" t="n">
        <v>24825353.57</v>
      </c>
      <c r="D95" s="1" t="n">
        <v>0</v>
      </c>
      <c r="E95" s="1" t="n">
        <v>18900185.28</v>
      </c>
      <c r="F95" s="1" t="n">
        <v>6430782.19</v>
      </c>
      <c r="G95" s="1" t="n">
        <v>1558455.07</v>
      </c>
      <c r="H95" s="1" t="n">
        <v>372741.3</v>
      </c>
      <c r="I95" s="1" t="n">
        <v>69.85</v>
      </c>
      <c r="J95" s="1" t="n">
        <v>24.4</v>
      </c>
      <c r="K95" s="0" t="n">
        <v>5.74</v>
      </c>
    </row>
    <row r="96" customFormat="false" ht="15" hidden="false" customHeight="false" outlineLevel="0" collapsed="false">
      <c r="A96" s="0" t="n">
        <v>89</v>
      </c>
      <c r="B96" s="1" t="s">
        <v>78</v>
      </c>
      <c r="C96" s="1" t="n">
        <v>369542245.78</v>
      </c>
      <c r="D96" s="1" t="n">
        <v>0</v>
      </c>
      <c r="E96" s="1" t="n">
        <v>332035000</v>
      </c>
      <c r="F96" s="1" t="n">
        <v>37399539.52</v>
      </c>
      <c r="G96" s="1" t="n">
        <v>0</v>
      </c>
      <c r="H96" s="1" t="n">
        <v>5917167.09</v>
      </c>
      <c r="I96" s="1" t="n">
        <v>89.85</v>
      </c>
      <c r="J96" s="1" t="n">
        <v>8.52</v>
      </c>
      <c r="K96" s="0" t="n">
        <v>1.63</v>
      </c>
    </row>
    <row r="97" customFormat="false" ht="15" hidden="false" customHeight="false" outlineLevel="0" collapsed="false">
      <c r="A97" s="0" t="n">
        <v>99</v>
      </c>
      <c r="B97" s="1" t="s">
        <v>79</v>
      </c>
      <c r="C97" s="1" t="n">
        <v>18705978.62</v>
      </c>
      <c r="D97" s="1" t="n">
        <v>0</v>
      </c>
      <c r="E97" s="1" t="n">
        <v>18705978.62</v>
      </c>
      <c r="F97" s="1" t="n">
        <v>218411.29</v>
      </c>
      <c r="G97" s="1" t="n">
        <v>0</v>
      </c>
      <c r="H97" s="1" t="n">
        <v>0</v>
      </c>
      <c r="I97" s="1" t="n">
        <v>100</v>
      </c>
      <c r="J97" s="1" t="n">
        <v>1.17</v>
      </c>
      <c r="K97" s="0" t="n">
        <v>-1.17</v>
      </c>
    </row>
    <row r="98" customFormat="false" ht="15" hidden="false" customHeight="false" outlineLevel="0" collapsed="false">
      <c r="A98" s="0" t="n">
        <v>100</v>
      </c>
      <c r="B98" s="1" t="s">
        <v>80</v>
      </c>
      <c r="C98" s="1" t="n">
        <v>5177907.41</v>
      </c>
      <c r="D98" s="1" t="n">
        <v>0</v>
      </c>
      <c r="E98" s="1" t="n">
        <v>3763882.15</v>
      </c>
      <c r="F98" s="1" t="n">
        <v>1312591</v>
      </c>
      <c r="G98" s="1" t="n">
        <v>239060.28</v>
      </c>
      <c r="H98" s="1" t="n">
        <v>0</v>
      </c>
      <c r="I98" s="1" t="n">
        <v>68.07</v>
      </c>
      <c r="J98" s="1" t="n">
        <v>25.35</v>
      </c>
      <c r="K98" s="0" t="n">
        <v>6.58</v>
      </c>
    </row>
    <row r="99" customFormat="false" ht="15" hidden="false" customHeight="false" outlineLevel="0" collapsed="false">
      <c r="A99" s="0" t="n">
        <v>101</v>
      </c>
      <c r="B99" s="1" t="s">
        <v>81</v>
      </c>
      <c r="C99" s="1" t="n">
        <v>12300376.56</v>
      </c>
      <c r="D99" s="1" t="n">
        <v>0</v>
      </c>
      <c r="E99" s="1" t="n">
        <v>11770884.65</v>
      </c>
      <c r="F99" s="1" t="n">
        <v>1222107.07</v>
      </c>
      <c r="G99" s="1" t="n">
        <v>0</v>
      </c>
      <c r="H99" s="1" t="n">
        <v>0</v>
      </c>
      <c r="I99" s="1" t="n">
        <v>95.7</v>
      </c>
      <c r="J99" s="1" t="n">
        <v>9.94</v>
      </c>
      <c r="K99" s="0" t="n">
        <v>-5.63</v>
      </c>
    </row>
    <row r="100" customFormat="false" ht="15" hidden="false" customHeight="false" outlineLevel="0" collapsed="false">
      <c r="A100" s="0" t="n">
        <v>102</v>
      </c>
      <c r="B100" s="1" t="s">
        <v>82</v>
      </c>
      <c r="C100" s="1" t="n">
        <v>2158023.05</v>
      </c>
      <c r="D100" s="1" t="n">
        <v>0</v>
      </c>
      <c r="E100" s="1" t="n">
        <v>1916554.49</v>
      </c>
      <c r="F100" s="1" t="n">
        <v>238590.33</v>
      </c>
      <c r="G100" s="1" t="n">
        <v>0</v>
      </c>
      <c r="H100" s="1" t="n">
        <v>0</v>
      </c>
      <c r="I100" s="1" t="n">
        <v>88.81</v>
      </c>
      <c r="J100" s="1" t="n">
        <v>11.06</v>
      </c>
      <c r="K100" s="0" t="n">
        <v>0.13</v>
      </c>
    </row>
    <row r="101" customFormat="false" ht="15" hidden="false" customHeight="false" outlineLevel="0" collapsed="false">
      <c r="A101" s="0" t="n">
        <v>103</v>
      </c>
      <c r="B101" s="1" t="s">
        <v>83</v>
      </c>
      <c r="C101" s="1" t="n">
        <v>5506402.04</v>
      </c>
      <c r="D101" s="1" t="n">
        <v>0</v>
      </c>
      <c r="E101" s="1" t="n">
        <v>3879898.39</v>
      </c>
      <c r="F101" s="1" t="n">
        <v>1462518.93</v>
      </c>
      <c r="G101" s="1" t="n">
        <v>0</v>
      </c>
      <c r="H101" s="1" t="n">
        <v>0</v>
      </c>
      <c r="I101" s="1" t="n">
        <v>70.46</v>
      </c>
      <c r="J101" s="1" t="n">
        <v>26.56</v>
      </c>
      <c r="K101" s="0" t="n">
        <v>2.98</v>
      </c>
    </row>
    <row r="102" customFormat="false" ht="15" hidden="false" customHeight="false" outlineLevel="0" collapsed="false">
      <c r="A102" s="0" t="n">
        <v>280</v>
      </c>
      <c r="B102" s="1" t="s">
        <v>84</v>
      </c>
      <c r="C102" s="1" t="n">
        <v>780452.89</v>
      </c>
      <c r="D102" s="1" t="n">
        <v>0</v>
      </c>
      <c r="E102" s="1" t="n">
        <v>780452.89</v>
      </c>
      <c r="F102" s="1" t="n">
        <v>37263.69</v>
      </c>
      <c r="G102" s="1" t="n">
        <v>0</v>
      </c>
      <c r="H102" s="1" t="n">
        <v>0</v>
      </c>
      <c r="I102" s="1" t="n">
        <v>100</v>
      </c>
      <c r="J102" s="1" t="n">
        <v>4.77</v>
      </c>
      <c r="K102" s="0" t="n">
        <v>-4.77</v>
      </c>
    </row>
    <row r="103" customFormat="false" ht="15" hidden="false" customHeight="false" outlineLevel="0" collapsed="false">
      <c r="A103" s="0" t="n">
        <v>104</v>
      </c>
      <c r="B103" s="1" t="s">
        <v>223</v>
      </c>
      <c r="C103" s="1" t="n">
        <v>1973281.36</v>
      </c>
      <c r="D103" s="1" t="n">
        <v>0</v>
      </c>
      <c r="E103" s="1" t="n">
        <v>1973281.36</v>
      </c>
      <c r="F103" s="1" t="n">
        <v>125812.68</v>
      </c>
      <c r="G103" s="1" t="n">
        <v>0</v>
      </c>
      <c r="H103" s="1" t="n">
        <v>0</v>
      </c>
      <c r="I103" s="1" t="n">
        <v>100</v>
      </c>
      <c r="J103" s="1" t="n">
        <v>6.38</v>
      </c>
      <c r="K103" s="0" t="n">
        <v>-6.38</v>
      </c>
    </row>
    <row r="104" customFormat="false" ht="15" hidden="false" customHeight="false" outlineLevel="0" collapsed="false">
      <c r="A104" s="0" t="n">
        <v>105</v>
      </c>
      <c r="B104" s="1" t="s">
        <v>224</v>
      </c>
      <c r="C104" s="1" t="n">
        <v>621359.73</v>
      </c>
      <c r="D104" s="1" t="n">
        <v>0</v>
      </c>
      <c r="E104" s="1" t="n">
        <v>621359.73</v>
      </c>
      <c r="F104" s="1" t="n">
        <v>423426.41</v>
      </c>
      <c r="G104" s="1" t="n">
        <v>6107.67</v>
      </c>
      <c r="H104" s="1" t="n">
        <v>38801.14</v>
      </c>
      <c r="I104" s="1" t="n">
        <v>99.02</v>
      </c>
      <c r="J104" s="1" t="n">
        <v>61.9</v>
      </c>
      <c r="K104" s="0" t="n">
        <v>-60.92</v>
      </c>
    </row>
    <row r="105" customFormat="false" ht="15" hidden="false" customHeight="false" outlineLevel="0" collapsed="false">
      <c r="A105" s="0" t="n">
        <v>106</v>
      </c>
      <c r="B105" s="1" t="s">
        <v>85</v>
      </c>
      <c r="C105" s="1" t="n">
        <v>668921.86</v>
      </c>
      <c r="D105" s="1" t="n">
        <v>0</v>
      </c>
      <c r="E105" s="1" t="n">
        <v>126199.48</v>
      </c>
      <c r="F105" s="1" t="n">
        <v>254971.52</v>
      </c>
      <c r="G105" s="1" t="n">
        <v>0</v>
      </c>
      <c r="H105" s="1" t="n">
        <v>0</v>
      </c>
      <c r="I105" s="1" t="n">
        <v>18.87</v>
      </c>
      <c r="J105" s="1" t="n">
        <v>38.12</v>
      </c>
      <c r="K105" s="0" t="n">
        <v>43.02</v>
      </c>
    </row>
    <row r="106" customFormat="false" ht="15" hidden="false" customHeight="false" outlineLevel="0" collapsed="false">
      <c r="A106" s="0" t="n">
        <v>107</v>
      </c>
      <c r="B106" s="1" t="s">
        <v>86</v>
      </c>
      <c r="C106" s="1" t="n">
        <v>10122506.14</v>
      </c>
      <c r="D106" s="1" t="n">
        <v>0</v>
      </c>
      <c r="E106" s="1" t="n">
        <v>7958342.58</v>
      </c>
      <c r="F106" s="1" t="n">
        <v>1975013.83</v>
      </c>
      <c r="G106" s="1" t="n">
        <v>0</v>
      </c>
      <c r="H106" s="1" t="n">
        <v>0</v>
      </c>
      <c r="I106" s="1" t="n">
        <v>78.62</v>
      </c>
      <c r="J106" s="1" t="n">
        <v>19.51</v>
      </c>
      <c r="K106" s="0" t="n">
        <v>1.87</v>
      </c>
    </row>
    <row r="107" customFormat="false" ht="15" hidden="false" customHeight="false" outlineLevel="0" collapsed="false">
      <c r="A107" s="0" t="n">
        <v>108</v>
      </c>
      <c r="B107" s="1" t="s">
        <v>87</v>
      </c>
      <c r="C107" s="1" t="n">
        <v>1081472.8</v>
      </c>
      <c r="D107" s="1" t="n">
        <v>0</v>
      </c>
      <c r="E107" s="1" t="n">
        <v>1081472.8</v>
      </c>
      <c r="F107" s="1" t="n">
        <v>332348.34</v>
      </c>
      <c r="G107" s="1" t="n">
        <v>0</v>
      </c>
      <c r="H107" s="1" t="n">
        <v>0</v>
      </c>
      <c r="I107" s="1" t="n">
        <v>100</v>
      </c>
      <c r="J107" s="1" t="n">
        <v>30.73</v>
      </c>
      <c r="K107" s="0" t="n">
        <v>-30.73</v>
      </c>
    </row>
    <row r="108" customFormat="false" ht="15" hidden="false" customHeight="false" outlineLevel="0" collapsed="false">
      <c r="A108" s="0" t="n">
        <v>109</v>
      </c>
      <c r="B108" s="1" t="s">
        <v>88</v>
      </c>
      <c r="C108" s="1" t="n">
        <v>5466458.22</v>
      </c>
      <c r="D108" s="1" t="n">
        <v>0</v>
      </c>
      <c r="E108" s="1" t="n">
        <v>5160750.35</v>
      </c>
      <c r="F108" s="1" t="n">
        <v>271477.13</v>
      </c>
      <c r="G108" s="1" t="n">
        <v>351.2</v>
      </c>
      <c r="H108" s="1" t="n">
        <v>52871.8</v>
      </c>
      <c r="I108" s="1" t="n">
        <v>94.4</v>
      </c>
      <c r="J108" s="1" t="n">
        <v>4</v>
      </c>
      <c r="K108" s="0" t="n">
        <v>1.6</v>
      </c>
    </row>
    <row r="109" customFormat="false" ht="15" hidden="false" customHeight="false" outlineLevel="0" collapsed="false">
      <c r="A109" s="0" t="n">
        <v>295</v>
      </c>
      <c r="B109" s="1" t="s">
        <v>89</v>
      </c>
      <c r="C109" s="1" t="n">
        <v>3723455.18</v>
      </c>
      <c r="D109" s="1" t="n">
        <v>0</v>
      </c>
      <c r="E109" s="1" t="n">
        <v>3723455.18</v>
      </c>
      <c r="F109" s="1" t="n">
        <v>1383108.8</v>
      </c>
      <c r="G109" s="1" t="n">
        <v>0</v>
      </c>
      <c r="H109" s="1" t="n">
        <v>19371.08</v>
      </c>
      <c r="I109" s="1" t="n">
        <v>100</v>
      </c>
      <c r="J109" s="1" t="n">
        <v>36.63</v>
      </c>
      <c r="K109" s="0" t="n">
        <v>-36.63</v>
      </c>
    </row>
    <row r="110" customFormat="false" ht="15" hidden="false" customHeight="false" outlineLevel="0" collapsed="false">
      <c r="A110" s="0" t="n">
        <v>110</v>
      </c>
      <c r="B110" s="1" t="s">
        <v>90</v>
      </c>
      <c r="C110" s="1" t="n">
        <v>7716453.08</v>
      </c>
      <c r="D110" s="1" t="n">
        <v>0</v>
      </c>
      <c r="E110" s="1" t="n">
        <v>6420885.42</v>
      </c>
      <c r="F110" s="1" t="n">
        <v>1257570.43</v>
      </c>
      <c r="G110" s="1" t="n">
        <v>0</v>
      </c>
      <c r="H110" s="1" t="n">
        <v>0</v>
      </c>
      <c r="I110" s="1" t="n">
        <v>83.21</v>
      </c>
      <c r="J110" s="1" t="n">
        <v>16.3</v>
      </c>
      <c r="K110" s="0" t="n">
        <v>0.49</v>
      </c>
    </row>
    <row r="111" customFormat="false" ht="15" hidden="false" customHeight="false" outlineLevel="0" collapsed="false">
      <c r="A111" s="0" t="n">
        <v>111</v>
      </c>
      <c r="B111" s="1" t="s">
        <v>91</v>
      </c>
      <c r="C111" s="1" t="n">
        <v>17045379.14</v>
      </c>
      <c r="D111" s="1" t="n">
        <v>0</v>
      </c>
      <c r="E111" s="1" t="n">
        <v>13616876.12</v>
      </c>
      <c r="F111" s="1" t="n">
        <v>3491487.74</v>
      </c>
      <c r="G111" s="1" t="n">
        <v>0</v>
      </c>
      <c r="H111" s="1" t="n">
        <v>196951.36</v>
      </c>
      <c r="I111" s="1" t="n">
        <v>79.89</v>
      </c>
      <c r="J111" s="1" t="n">
        <v>19.33</v>
      </c>
      <c r="K111" s="0" t="n">
        <v>0.79</v>
      </c>
    </row>
    <row r="112" customFormat="false" ht="15" hidden="false" customHeight="false" outlineLevel="0" collapsed="false">
      <c r="A112" s="0" t="n">
        <v>112</v>
      </c>
      <c r="B112" s="1" t="s">
        <v>92</v>
      </c>
      <c r="C112" s="1" t="n">
        <v>11726165.03</v>
      </c>
      <c r="D112" s="1" t="n">
        <v>0</v>
      </c>
      <c r="E112" s="1" t="n">
        <v>8533538.76</v>
      </c>
      <c r="F112" s="1" t="n">
        <v>6070061.47</v>
      </c>
      <c r="G112" s="1" t="n">
        <v>0</v>
      </c>
      <c r="H112" s="1" t="n">
        <v>0</v>
      </c>
      <c r="I112" s="1" t="n">
        <v>72.77</v>
      </c>
      <c r="J112" s="1" t="n">
        <v>51.77</v>
      </c>
      <c r="K112" s="0" t="n">
        <v>-24.54</v>
      </c>
    </row>
    <row r="113" customFormat="false" ht="15" hidden="false" customHeight="false" outlineLevel="0" collapsed="false">
      <c r="A113" s="0" t="n">
        <v>496</v>
      </c>
      <c r="B113" s="1" t="s">
        <v>225</v>
      </c>
      <c r="C113" s="1" t="n">
        <v>1007095.64</v>
      </c>
      <c r="D113" s="1" t="n">
        <v>0</v>
      </c>
      <c r="E113" s="1" t="n">
        <v>874987.16</v>
      </c>
      <c r="F113" s="1" t="n">
        <v>242945.3</v>
      </c>
      <c r="G113" s="1" t="n">
        <v>0</v>
      </c>
      <c r="H113" s="1" t="n">
        <v>48867.67</v>
      </c>
      <c r="I113" s="1" t="n">
        <v>86.88</v>
      </c>
      <c r="J113" s="1" t="n">
        <v>19.27</v>
      </c>
      <c r="K113" s="0" t="n">
        <v>-6.15</v>
      </c>
    </row>
    <row r="114" customFormat="false" ht="15" hidden="false" customHeight="false" outlineLevel="0" collapsed="false">
      <c r="A114" s="0" t="n">
        <v>113</v>
      </c>
      <c r="B114" s="1" t="s">
        <v>93</v>
      </c>
      <c r="C114" s="1" t="n">
        <v>6256662.25</v>
      </c>
      <c r="D114" s="1" t="n">
        <v>0</v>
      </c>
      <c r="E114" s="1" t="n">
        <v>5677804.48</v>
      </c>
      <c r="F114" s="1" t="n">
        <v>638390.92</v>
      </c>
      <c r="G114" s="1" t="n">
        <v>207754.07</v>
      </c>
      <c r="H114" s="1" t="n">
        <v>0</v>
      </c>
      <c r="I114" s="1" t="n">
        <v>87.43</v>
      </c>
      <c r="J114" s="1" t="n">
        <v>10.2</v>
      </c>
      <c r="K114" s="0" t="n">
        <v>2.37</v>
      </c>
    </row>
    <row r="115" customFormat="false" ht="15" hidden="false" customHeight="false" outlineLevel="0" collapsed="false">
      <c r="A115" s="0" t="n">
        <v>115</v>
      </c>
      <c r="B115" s="1" t="s">
        <v>94</v>
      </c>
      <c r="C115" s="1" t="n">
        <v>570966.16</v>
      </c>
      <c r="D115" s="1" t="n">
        <v>0</v>
      </c>
      <c r="E115" s="1" t="n">
        <v>564974.4</v>
      </c>
      <c r="F115" s="1" t="n">
        <v>0</v>
      </c>
      <c r="G115" s="1" t="n">
        <v>0</v>
      </c>
      <c r="H115" s="1" t="n">
        <v>0</v>
      </c>
      <c r="I115" s="1" t="n">
        <v>98.95</v>
      </c>
      <c r="J115" s="1" t="n">
        <v>0</v>
      </c>
      <c r="K115" s="0" t="n">
        <v>1.05</v>
      </c>
    </row>
    <row r="116" customFormat="false" ht="15" hidden="false" customHeight="false" outlineLevel="0" collapsed="false">
      <c r="A116" s="0" t="n">
        <v>116</v>
      </c>
      <c r="B116" s="1" t="s">
        <v>95</v>
      </c>
      <c r="C116" s="1" t="n">
        <v>17697032.7</v>
      </c>
      <c r="D116" s="1" t="n">
        <v>0</v>
      </c>
      <c r="E116" s="1" t="n">
        <v>12360829.16</v>
      </c>
      <c r="F116" s="1" t="n">
        <v>5275570.18</v>
      </c>
      <c r="G116" s="1" t="n">
        <v>0</v>
      </c>
      <c r="H116" s="1" t="n">
        <v>0</v>
      </c>
      <c r="I116" s="1" t="n">
        <v>69.85</v>
      </c>
      <c r="J116" s="1" t="n">
        <v>29.81</v>
      </c>
      <c r="K116" s="0" t="n">
        <v>0.34</v>
      </c>
    </row>
    <row r="117" customFormat="false" ht="15" hidden="false" customHeight="false" outlineLevel="0" collapsed="false">
      <c r="A117" s="0" t="n">
        <v>118</v>
      </c>
      <c r="B117" s="1" t="s">
        <v>96</v>
      </c>
      <c r="C117" s="1" t="n">
        <v>2045221.68</v>
      </c>
      <c r="D117" s="1" t="n">
        <v>0</v>
      </c>
      <c r="E117" s="1" t="n">
        <v>1468752.67</v>
      </c>
      <c r="F117" s="1" t="n">
        <v>547815.85</v>
      </c>
      <c r="G117" s="1" t="n">
        <v>0</v>
      </c>
      <c r="H117" s="1" t="n">
        <v>0</v>
      </c>
      <c r="I117" s="1" t="n">
        <v>71.81</v>
      </c>
      <c r="J117" s="1" t="n">
        <v>26.79</v>
      </c>
      <c r="K117" s="0" t="n">
        <v>1.4</v>
      </c>
    </row>
    <row r="118" customFormat="false" ht="15" hidden="false" customHeight="false" outlineLevel="0" collapsed="false">
      <c r="A118" s="0" t="n">
        <v>119</v>
      </c>
      <c r="B118" s="1" t="s">
        <v>97</v>
      </c>
      <c r="C118" s="1" t="n">
        <v>1368449.09</v>
      </c>
      <c r="D118" s="1" t="n">
        <v>0</v>
      </c>
      <c r="E118" s="1" t="n">
        <v>1072200.72</v>
      </c>
      <c r="F118" s="1" t="n">
        <v>296306.11</v>
      </c>
      <c r="G118" s="1" t="n">
        <v>0</v>
      </c>
      <c r="H118" s="1" t="n">
        <v>10390</v>
      </c>
      <c r="I118" s="1" t="n">
        <v>78.35</v>
      </c>
      <c r="J118" s="1" t="n">
        <v>20.89</v>
      </c>
      <c r="K118" s="0" t="n">
        <v>0.76</v>
      </c>
    </row>
    <row r="119" customFormat="false" ht="15" hidden="false" customHeight="false" outlineLevel="0" collapsed="false">
      <c r="A119" s="0" t="n">
        <v>120</v>
      </c>
      <c r="B119" s="1" t="s">
        <v>98</v>
      </c>
      <c r="C119" s="1" t="n">
        <v>1987276.88</v>
      </c>
      <c r="D119" s="1" t="n">
        <v>0</v>
      </c>
      <c r="E119" s="1" t="n">
        <v>1709113.4</v>
      </c>
      <c r="F119" s="1" t="n">
        <v>158328.34</v>
      </c>
      <c r="G119" s="1" t="n">
        <v>0</v>
      </c>
      <c r="H119" s="1" t="n">
        <v>0</v>
      </c>
      <c r="I119" s="1" t="n">
        <v>86</v>
      </c>
      <c r="J119" s="1" t="n">
        <v>7.97</v>
      </c>
      <c r="K119" s="0" t="n">
        <v>6.03</v>
      </c>
    </row>
    <row r="120" customFormat="false" ht="15" hidden="false" customHeight="false" outlineLevel="0" collapsed="false">
      <c r="A120" s="0" t="n">
        <v>121</v>
      </c>
      <c r="B120" s="1" t="s">
        <v>99</v>
      </c>
      <c r="C120" s="1" t="n">
        <v>7111063.47</v>
      </c>
      <c r="D120" s="1" t="n">
        <v>0</v>
      </c>
      <c r="E120" s="1" t="n">
        <v>5926494.96</v>
      </c>
      <c r="F120" s="1" t="n">
        <v>2159501.42</v>
      </c>
      <c r="G120" s="1" t="n">
        <v>1309.86</v>
      </c>
      <c r="H120" s="1" t="n">
        <v>0</v>
      </c>
      <c r="I120" s="1" t="n">
        <v>83.32</v>
      </c>
      <c r="J120" s="1" t="n">
        <v>30.37</v>
      </c>
      <c r="K120" s="0" t="n">
        <v>-13.69</v>
      </c>
    </row>
    <row r="121" customFormat="false" ht="15" hidden="false" customHeight="false" outlineLevel="0" collapsed="false">
      <c r="A121" s="0" t="n">
        <v>122</v>
      </c>
      <c r="B121" s="1" t="s">
        <v>226</v>
      </c>
      <c r="C121" s="1" t="n">
        <v>1905592.51</v>
      </c>
      <c r="D121" s="1" t="n">
        <v>0</v>
      </c>
      <c r="E121" s="1" t="n">
        <v>1284764.88</v>
      </c>
      <c r="F121" s="1" t="n">
        <v>1033523.96</v>
      </c>
      <c r="G121" s="1" t="n">
        <v>0</v>
      </c>
      <c r="H121" s="1" t="n">
        <v>0</v>
      </c>
      <c r="I121" s="1" t="n">
        <v>67.42</v>
      </c>
      <c r="J121" s="1" t="n">
        <v>54.24</v>
      </c>
      <c r="K121" s="0" t="n">
        <v>-21.66</v>
      </c>
    </row>
    <row r="122" customFormat="false" ht="15" hidden="false" customHeight="false" outlineLevel="0" collapsed="false">
      <c r="A122" s="0" t="n">
        <v>123</v>
      </c>
      <c r="B122" s="1" t="s">
        <v>100</v>
      </c>
      <c r="C122" s="1" t="n">
        <v>7684749.25</v>
      </c>
      <c r="D122" s="1" t="n">
        <v>0</v>
      </c>
      <c r="E122" s="1" t="n">
        <v>6666834.86</v>
      </c>
      <c r="F122" s="1" t="n">
        <v>1065530.98</v>
      </c>
      <c r="G122" s="1" t="n">
        <v>22474.46</v>
      </c>
      <c r="H122" s="1" t="n">
        <v>41814.13</v>
      </c>
      <c r="I122" s="1" t="n">
        <v>86.46</v>
      </c>
      <c r="J122" s="1" t="n">
        <v>13.32</v>
      </c>
      <c r="K122" s="0" t="n">
        <v>0.22</v>
      </c>
    </row>
    <row r="123" customFormat="false" ht="15" hidden="false" customHeight="false" outlineLevel="0" collapsed="false">
      <c r="A123" s="0" t="n">
        <v>124</v>
      </c>
      <c r="B123" s="1" t="s">
        <v>101</v>
      </c>
      <c r="C123" s="1" t="n">
        <v>2564815.38</v>
      </c>
      <c r="D123" s="1" t="n">
        <v>0</v>
      </c>
      <c r="E123" s="1" t="n">
        <v>184857.58</v>
      </c>
      <c r="F123" s="1" t="n">
        <v>3003557.16</v>
      </c>
      <c r="G123" s="1" t="n">
        <v>0</v>
      </c>
      <c r="H123" s="1" t="n">
        <v>6914</v>
      </c>
      <c r="I123" s="1" t="n">
        <v>7.21</v>
      </c>
      <c r="J123" s="1" t="n">
        <v>116.84</v>
      </c>
      <c r="K123" s="0" t="n">
        <v>-24.04</v>
      </c>
    </row>
    <row r="124" customFormat="false" ht="15" hidden="false" customHeight="false" outlineLevel="0" collapsed="false">
      <c r="A124" s="0" t="n">
        <v>125</v>
      </c>
      <c r="B124" s="1" t="s">
        <v>102</v>
      </c>
      <c r="C124" s="1" t="n">
        <v>2079656.57</v>
      </c>
      <c r="D124" s="1" t="n">
        <v>0</v>
      </c>
      <c r="E124" s="1" t="n">
        <v>2079656.57</v>
      </c>
      <c r="F124" s="1" t="n">
        <v>61788.53</v>
      </c>
      <c r="G124" s="1" t="n">
        <v>0</v>
      </c>
      <c r="H124" s="1" t="n">
        <v>0</v>
      </c>
      <c r="I124" s="1" t="n">
        <v>100</v>
      </c>
      <c r="J124" s="1" t="n">
        <v>2.97</v>
      </c>
      <c r="K124" s="0" t="n">
        <v>-2.97</v>
      </c>
    </row>
    <row r="125" customFormat="false" ht="15" hidden="false" customHeight="false" outlineLevel="0" collapsed="false">
      <c r="A125" s="0" t="n">
        <v>126</v>
      </c>
      <c r="B125" s="1" t="s">
        <v>103</v>
      </c>
      <c r="C125" s="1" t="n">
        <v>44558248.7</v>
      </c>
      <c r="D125" s="1" t="n">
        <v>0</v>
      </c>
      <c r="E125" s="1" t="n">
        <v>38076178.53</v>
      </c>
      <c r="F125" s="1" t="n">
        <v>6506375.24</v>
      </c>
      <c r="G125" s="1" t="n">
        <v>0</v>
      </c>
      <c r="H125" s="1" t="n">
        <v>0</v>
      </c>
      <c r="I125" s="1" t="n">
        <v>85.45</v>
      </c>
      <c r="J125" s="1" t="n">
        <v>14.6</v>
      </c>
      <c r="K125" s="0" t="n">
        <v>-0.05</v>
      </c>
    </row>
    <row r="126" customFormat="false" ht="15" hidden="false" customHeight="false" outlineLevel="0" collapsed="false">
      <c r="A126" s="0" t="n">
        <v>135</v>
      </c>
      <c r="B126" s="1" t="s">
        <v>227</v>
      </c>
      <c r="C126" s="1" t="n">
        <v>263777.07</v>
      </c>
      <c r="D126" s="1" t="n">
        <v>0</v>
      </c>
      <c r="E126" s="1" t="n">
        <v>263777.07</v>
      </c>
      <c r="F126" s="1" t="n">
        <v>0</v>
      </c>
      <c r="G126" s="1" t="n">
        <v>0</v>
      </c>
      <c r="H126" s="1" t="n">
        <v>0</v>
      </c>
      <c r="I126" s="1" t="n">
        <v>100</v>
      </c>
      <c r="J126" s="1" t="n">
        <v>0</v>
      </c>
      <c r="K126" s="0" t="n">
        <v>0</v>
      </c>
    </row>
    <row r="127" customFormat="false" ht="15" hidden="false" customHeight="false" outlineLevel="0" collapsed="false">
      <c r="A127" s="0" t="n">
        <v>136</v>
      </c>
      <c r="B127" s="1" t="s">
        <v>104</v>
      </c>
      <c r="C127" s="1" t="n">
        <v>3223934.63</v>
      </c>
      <c r="D127" s="1" t="n">
        <v>0</v>
      </c>
      <c r="E127" s="1" t="n">
        <v>2874727.66</v>
      </c>
      <c r="F127" s="1" t="n">
        <v>320177.81</v>
      </c>
      <c r="G127" s="1" t="n">
        <v>0</v>
      </c>
      <c r="H127" s="1" t="n">
        <v>0</v>
      </c>
      <c r="I127" s="1" t="n">
        <v>89.17</v>
      </c>
      <c r="J127" s="1" t="n">
        <v>9.93</v>
      </c>
      <c r="K127" s="0" t="n">
        <v>0.9</v>
      </c>
    </row>
    <row r="128" customFormat="false" ht="15" hidden="false" customHeight="false" outlineLevel="0" collapsed="false">
      <c r="A128" s="0" t="n">
        <v>137</v>
      </c>
      <c r="B128" s="1" t="s">
        <v>105</v>
      </c>
      <c r="C128" s="1" t="n">
        <v>16924594.34</v>
      </c>
      <c r="D128" s="1" t="n">
        <v>0</v>
      </c>
      <c r="E128" s="1" t="n">
        <v>15399762.66</v>
      </c>
      <c r="F128" s="1" t="n">
        <v>2160343.98</v>
      </c>
      <c r="G128" s="1" t="n">
        <v>832399.04</v>
      </c>
      <c r="H128" s="1" t="n">
        <v>0</v>
      </c>
      <c r="I128" s="1" t="n">
        <v>86.07</v>
      </c>
      <c r="J128" s="1" t="n">
        <v>12.76</v>
      </c>
      <c r="K128" s="0" t="n">
        <v>1.16</v>
      </c>
    </row>
    <row r="129" customFormat="false" ht="15" hidden="false" customHeight="false" outlineLevel="0" collapsed="false">
      <c r="A129" s="0" t="n">
        <v>139</v>
      </c>
      <c r="B129" s="1" t="s">
        <v>106</v>
      </c>
      <c r="C129" s="1" t="n">
        <v>39004541.05</v>
      </c>
      <c r="D129" s="1" t="n">
        <v>0</v>
      </c>
      <c r="E129" s="1" t="n">
        <v>33193418.93</v>
      </c>
      <c r="F129" s="1" t="n">
        <v>5801921.05</v>
      </c>
      <c r="G129" s="1" t="n">
        <v>0</v>
      </c>
      <c r="H129" s="1" t="n">
        <v>0</v>
      </c>
      <c r="I129" s="1" t="n">
        <v>85.1</v>
      </c>
      <c r="J129" s="1" t="n">
        <v>14.88</v>
      </c>
      <c r="K129" s="0" t="n">
        <v>0.02</v>
      </c>
    </row>
    <row r="130" customFormat="false" ht="15" hidden="false" customHeight="false" outlineLevel="0" collapsed="false">
      <c r="A130" s="0" t="n">
        <v>141</v>
      </c>
      <c r="B130" s="1" t="s">
        <v>228</v>
      </c>
      <c r="C130" s="1" t="n">
        <v>1097070.2</v>
      </c>
      <c r="D130" s="1" t="n">
        <v>0</v>
      </c>
      <c r="E130" s="1" t="n">
        <v>968924.07</v>
      </c>
      <c r="F130" s="1" t="n">
        <v>72537.11</v>
      </c>
      <c r="G130" s="1" t="n">
        <v>0</v>
      </c>
      <c r="H130" s="1" t="n">
        <v>0</v>
      </c>
      <c r="I130" s="1" t="n">
        <v>88.32</v>
      </c>
      <c r="J130" s="1" t="n">
        <v>6.61</v>
      </c>
      <c r="K130" s="0" t="n">
        <v>5.07</v>
      </c>
    </row>
    <row r="131" customFormat="false" ht="15" hidden="false" customHeight="false" outlineLevel="0" collapsed="false">
      <c r="A131" s="0" t="n">
        <v>285</v>
      </c>
      <c r="B131" s="1" t="s">
        <v>107</v>
      </c>
      <c r="C131" s="1" t="n">
        <v>939993.28</v>
      </c>
      <c r="D131" s="1" t="n">
        <v>0</v>
      </c>
      <c r="E131" s="1" t="n">
        <v>705098.84</v>
      </c>
      <c r="F131" s="1" t="n">
        <v>234943.86</v>
      </c>
      <c r="G131" s="1" t="n">
        <v>0</v>
      </c>
      <c r="H131" s="1" t="n">
        <v>5672.08</v>
      </c>
      <c r="I131" s="1" t="n">
        <v>75.01</v>
      </c>
      <c r="J131" s="1" t="n">
        <v>24.39</v>
      </c>
      <c r="K131" s="0" t="n">
        <v>0.6</v>
      </c>
    </row>
    <row r="132" customFormat="false" ht="15" hidden="false" customHeight="false" outlineLevel="0" collapsed="false">
      <c r="A132" s="0" t="n">
        <v>142</v>
      </c>
      <c r="B132" s="1" t="s">
        <v>108</v>
      </c>
      <c r="C132" s="1" t="n">
        <v>3768491.85</v>
      </c>
      <c r="D132" s="1" t="n">
        <v>0</v>
      </c>
      <c r="E132" s="1" t="n">
        <v>3168614.98</v>
      </c>
      <c r="F132" s="1" t="n">
        <v>553753.16</v>
      </c>
      <c r="G132" s="1" t="n">
        <v>45108.31</v>
      </c>
      <c r="H132" s="1" t="n">
        <v>23939.21</v>
      </c>
      <c r="I132" s="1" t="n">
        <v>82.88</v>
      </c>
      <c r="J132" s="1" t="n">
        <v>14.06</v>
      </c>
      <c r="K132" s="0" t="n">
        <v>3.06</v>
      </c>
    </row>
    <row r="133" customFormat="false" ht="15" hidden="false" customHeight="false" outlineLevel="0" collapsed="false">
      <c r="A133" s="0" t="n">
        <v>143</v>
      </c>
      <c r="B133" s="1" t="s">
        <v>109</v>
      </c>
      <c r="C133" s="1" t="n">
        <v>6017158.36</v>
      </c>
      <c r="D133" s="1" t="n">
        <v>0</v>
      </c>
      <c r="E133" s="1" t="n">
        <v>5719625.88</v>
      </c>
      <c r="F133" s="1" t="n">
        <v>174577.59</v>
      </c>
      <c r="G133" s="1" t="n">
        <v>0</v>
      </c>
      <c r="H133" s="1" t="n">
        <v>0</v>
      </c>
      <c r="I133" s="1" t="n">
        <v>95.06</v>
      </c>
      <c r="J133" s="1" t="n">
        <v>2.9</v>
      </c>
      <c r="K133" s="0" t="n">
        <v>2.04</v>
      </c>
    </row>
    <row r="134" customFormat="false" ht="15" hidden="false" customHeight="false" outlineLevel="0" collapsed="false">
      <c r="A134" s="0" t="n">
        <v>514</v>
      </c>
      <c r="B134" s="1" t="s">
        <v>110</v>
      </c>
      <c r="C134" s="1" t="n">
        <v>702437.71</v>
      </c>
      <c r="D134" s="1" t="n">
        <v>0</v>
      </c>
      <c r="E134" s="1" t="n">
        <v>702437.71</v>
      </c>
      <c r="F134" s="1" t="n">
        <v>71841.26</v>
      </c>
      <c r="G134" s="1" t="n">
        <v>0</v>
      </c>
      <c r="H134" s="1" t="n">
        <v>0</v>
      </c>
      <c r="I134" s="1" t="n">
        <v>100</v>
      </c>
      <c r="J134" s="1" t="n">
        <v>10.23</v>
      </c>
      <c r="K134" s="0" t="n">
        <v>-10.23</v>
      </c>
    </row>
    <row r="135" customFormat="false" ht="15" hidden="false" customHeight="false" outlineLevel="0" collapsed="false">
      <c r="A135" s="0" t="n">
        <v>144</v>
      </c>
      <c r="B135" s="1" t="s">
        <v>111</v>
      </c>
      <c r="C135" s="1" t="n">
        <v>3715274.1</v>
      </c>
      <c r="D135" s="1" t="n">
        <v>0</v>
      </c>
      <c r="E135" s="1" t="n">
        <v>2465854.16</v>
      </c>
      <c r="F135" s="1" t="n">
        <v>1202257.22</v>
      </c>
      <c r="G135" s="1" t="n">
        <v>0</v>
      </c>
      <c r="H135" s="1" t="n">
        <v>8934</v>
      </c>
      <c r="I135" s="1" t="n">
        <v>66.37</v>
      </c>
      <c r="J135" s="1" t="n">
        <v>32.12</v>
      </c>
      <c r="K135" s="0" t="n">
        <v>1.51</v>
      </c>
    </row>
    <row r="136" customFormat="false" ht="15" hidden="false" customHeight="false" outlineLevel="0" collapsed="false">
      <c r="A136" s="0" t="n">
        <v>145</v>
      </c>
      <c r="B136" s="1" t="s">
        <v>229</v>
      </c>
      <c r="C136" s="1" t="n">
        <v>74958530.44</v>
      </c>
      <c r="D136" s="1" t="n">
        <v>0</v>
      </c>
      <c r="E136" s="1" t="n">
        <v>61464703.69</v>
      </c>
      <c r="F136" s="1" t="n">
        <v>15007116.36</v>
      </c>
      <c r="G136" s="1" t="n">
        <v>1223659.23</v>
      </c>
      <c r="H136" s="1" t="n">
        <v>0</v>
      </c>
      <c r="I136" s="1" t="n">
        <v>80.37</v>
      </c>
      <c r="J136" s="1" t="n">
        <v>20.02</v>
      </c>
      <c r="K136" s="0" t="n">
        <v>-0.39</v>
      </c>
    </row>
    <row r="137" customFormat="false" ht="15" hidden="false" customHeight="false" outlineLevel="0" collapsed="false">
      <c r="A137" s="0" t="n">
        <v>146</v>
      </c>
      <c r="B137" s="1" t="s">
        <v>230</v>
      </c>
      <c r="C137" s="1" t="n">
        <v>985400.56</v>
      </c>
      <c r="D137" s="1" t="n">
        <v>0</v>
      </c>
      <c r="E137" s="1" t="n">
        <v>904527.6</v>
      </c>
      <c r="F137" s="1" t="n">
        <v>164606.97</v>
      </c>
      <c r="G137" s="1" t="n">
        <v>0</v>
      </c>
      <c r="H137" s="1" t="n">
        <v>0</v>
      </c>
      <c r="I137" s="1" t="n">
        <v>91.79</v>
      </c>
      <c r="J137" s="1" t="n">
        <v>16.7</v>
      </c>
      <c r="K137" s="0" t="n">
        <v>-8.5</v>
      </c>
    </row>
    <row r="138" customFormat="false" ht="15" hidden="false" customHeight="false" outlineLevel="0" collapsed="false">
      <c r="A138" s="0" t="n">
        <v>147</v>
      </c>
      <c r="B138" s="1" t="s">
        <v>231</v>
      </c>
      <c r="C138" s="1" t="n">
        <v>3320025.28</v>
      </c>
      <c r="D138" s="1" t="n">
        <v>0</v>
      </c>
      <c r="E138" s="1" t="n">
        <v>2815851.08</v>
      </c>
      <c r="F138" s="1" t="n">
        <v>1018027.16</v>
      </c>
      <c r="G138" s="1" t="n">
        <v>207105.41</v>
      </c>
      <c r="H138" s="1" t="n">
        <v>152659.7</v>
      </c>
      <c r="I138" s="1" t="n">
        <v>78.58</v>
      </c>
      <c r="J138" s="1" t="n">
        <v>26.07</v>
      </c>
      <c r="K138" s="0" t="n">
        <v>-4.64</v>
      </c>
    </row>
    <row r="139" customFormat="false" ht="15" hidden="false" customHeight="false" outlineLevel="0" collapsed="false">
      <c r="A139" s="0" t="n">
        <v>148</v>
      </c>
      <c r="B139" s="1" t="s">
        <v>232</v>
      </c>
      <c r="C139" s="1" t="n">
        <v>3460610.62</v>
      </c>
      <c r="D139" s="1" t="n">
        <v>0</v>
      </c>
      <c r="E139" s="1" t="n">
        <v>3046263.21</v>
      </c>
      <c r="F139" s="1" t="n">
        <v>484583.38</v>
      </c>
      <c r="G139" s="1" t="n">
        <v>0</v>
      </c>
      <c r="H139" s="1" t="n">
        <v>0</v>
      </c>
      <c r="I139" s="1" t="n">
        <v>88.03</v>
      </c>
      <c r="J139" s="1" t="n">
        <v>14</v>
      </c>
      <c r="K139" s="0" t="n">
        <v>-2.03</v>
      </c>
    </row>
    <row r="140" customFormat="false" ht="15" hidden="false" customHeight="false" outlineLevel="0" collapsed="false">
      <c r="A140" s="0" t="n">
        <v>149</v>
      </c>
      <c r="B140" s="1" t="s">
        <v>112</v>
      </c>
      <c r="C140" s="1" t="n">
        <v>501253.94</v>
      </c>
      <c r="D140" s="1" t="n">
        <v>0</v>
      </c>
      <c r="E140" s="1" t="n">
        <v>436163.8</v>
      </c>
      <c r="F140" s="1" t="n">
        <v>42007.83</v>
      </c>
      <c r="G140" s="1" t="n">
        <v>0</v>
      </c>
      <c r="H140" s="1" t="n">
        <v>0</v>
      </c>
      <c r="I140" s="1" t="n">
        <v>87.01</v>
      </c>
      <c r="J140" s="1" t="n">
        <v>8.38</v>
      </c>
      <c r="K140" s="0" t="n">
        <v>4.6</v>
      </c>
    </row>
    <row r="141" customFormat="false" ht="15" hidden="false" customHeight="false" outlineLevel="0" collapsed="false">
      <c r="A141" s="0" t="n">
        <v>150</v>
      </c>
      <c r="B141" s="1" t="s">
        <v>113</v>
      </c>
      <c r="C141" s="1" t="n">
        <v>1510077.07</v>
      </c>
      <c r="D141" s="1" t="n">
        <v>0</v>
      </c>
      <c r="E141" s="1" t="n">
        <v>1412822.37</v>
      </c>
      <c r="F141" s="1" t="n">
        <v>134673.15</v>
      </c>
      <c r="G141" s="1" t="n">
        <v>0</v>
      </c>
      <c r="H141" s="1" t="n">
        <v>13855.15</v>
      </c>
      <c r="I141" s="1" t="n">
        <v>93.56</v>
      </c>
      <c r="J141" s="1" t="n">
        <v>8</v>
      </c>
      <c r="K141" s="0" t="n">
        <v>-1.56</v>
      </c>
    </row>
    <row r="142" customFormat="false" ht="15" hidden="false" customHeight="false" outlineLevel="0" collapsed="false">
      <c r="A142" s="0" t="n">
        <v>251</v>
      </c>
      <c r="B142" s="1" t="s">
        <v>114</v>
      </c>
      <c r="C142" s="1" t="n">
        <v>5627222.99</v>
      </c>
      <c r="D142" s="1" t="n">
        <v>0</v>
      </c>
      <c r="E142" s="1" t="n">
        <v>4794948.29</v>
      </c>
      <c r="F142" s="1" t="n">
        <v>681377.05</v>
      </c>
      <c r="G142" s="1" t="n">
        <v>0</v>
      </c>
      <c r="H142" s="1" t="n">
        <v>725</v>
      </c>
      <c r="I142" s="1" t="n">
        <v>85.21</v>
      </c>
      <c r="J142" s="1" t="n">
        <v>12.1</v>
      </c>
      <c r="K142" s="0" t="n">
        <v>2.69</v>
      </c>
    </row>
    <row r="143" customFormat="false" ht="15" hidden="false" customHeight="false" outlineLevel="0" collapsed="false">
      <c r="A143" s="0" t="n">
        <v>151</v>
      </c>
      <c r="B143" s="1" t="s">
        <v>233</v>
      </c>
      <c r="C143" s="1" t="n">
        <v>1147561.69</v>
      </c>
      <c r="D143" s="1" t="n">
        <v>0</v>
      </c>
      <c r="E143" s="1" t="n">
        <v>918524.32</v>
      </c>
      <c r="F143" s="1" t="n">
        <v>61027.3</v>
      </c>
      <c r="G143" s="1" t="n">
        <v>0</v>
      </c>
      <c r="H143" s="1" t="n">
        <v>325</v>
      </c>
      <c r="I143" s="1" t="n">
        <v>80.04</v>
      </c>
      <c r="J143" s="1" t="n">
        <v>5.29</v>
      </c>
      <c r="K143" s="0" t="n">
        <v>14.67</v>
      </c>
    </row>
    <row r="144" customFormat="false" ht="15" hidden="false" customHeight="false" outlineLevel="0" collapsed="false">
      <c r="A144" s="0" t="n">
        <v>152</v>
      </c>
      <c r="B144" s="1" t="s">
        <v>115</v>
      </c>
      <c r="C144" s="1" t="n">
        <v>14812268.92</v>
      </c>
      <c r="D144" s="1" t="n">
        <v>0</v>
      </c>
      <c r="E144" s="1" t="n">
        <v>12901954.19</v>
      </c>
      <c r="F144" s="1" t="n">
        <v>1447197.01</v>
      </c>
      <c r="G144" s="1" t="n">
        <v>199357.8</v>
      </c>
      <c r="H144" s="1" t="n">
        <v>13372.07</v>
      </c>
      <c r="I144" s="1" t="n">
        <v>85.76</v>
      </c>
      <c r="J144" s="1" t="n">
        <v>9.68</v>
      </c>
      <c r="K144" s="0" t="n">
        <v>4.56</v>
      </c>
    </row>
    <row r="145" customFormat="false" ht="15" hidden="false" customHeight="false" outlineLevel="0" collapsed="false">
      <c r="A145" s="0" t="n">
        <v>153</v>
      </c>
      <c r="B145" s="1" t="s">
        <v>116</v>
      </c>
      <c r="C145" s="1" t="n">
        <v>25667866.65</v>
      </c>
      <c r="D145" s="1" t="n">
        <v>0</v>
      </c>
      <c r="E145" s="1" t="n">
        <v>22971157.22</v>
      </c>
      <c r="F145" s="1" t="n">
        <v>3269546.33</v>
      </c>
      <c r="G145" s="1" t="n">
        <v>0</v>
      </c>
      <c r="H145" s="1" t="n">
        <v>0</v>
      </c>
      <c r="I145" s="1" t="n">
        <v>89.49</v>
      </c>
      <c r="J145" s="1" t="n">
        <v>12.74</v>
      </c>
      <c r="K145" s="0" t="n">
        <v>-2.23</v>
      </c>
    </row>
    <row r="146" customFormat="false" ht="15" hidden="false" customHeight="false" outlineLevel="0" collapsed="false">
      <c r="A146" s="0" t="n">
        <v>156</v>
      </c>
      <c r="B146" s="1" t="s">
        <v>234</v>
      </c>
      <c r="C146" s="1" t="n">
        <v>322324.73</v>
      </c>
      <c r="D146" s="1" t="n">
        <v>0</v>
      </c>
      <c r="E146" s="1" t="n">
        <v>216967.37</v>
      </c>
      <c r="F146" s="1" t="n">
        <v>120595.1</v>
      </c>
      <c r="G146" s="1" t="n">
        <v>0</v>
      </c>
      <c r="H146" s="1" t="n">
        <v>0</v>
      </c>
      <c r="I146" s="1" t="n">
        <v>67.31</v>
      </c>
      <c r="J146" s="1" t="n">
        <v>37.41</v>
      </c>
      <c r="K146" s="0" t="n">
        <v>-4.73</v>
      </c>
    </row>
    <row r="147" customFormat="false" ht="15" hidden="false" customHeight="false" outlineLevel="0" collapsed="false">
      <c r="A147" s="0" t="n">
        <v>157</v>
      </c>
      <c r="B147" s="1" t="s">
        <v>235</v>
      </c>
      <c r="C147" s="1" t="n">
        <v>3092620.74</v>
      </c>
      <c r="D147" s="1" t="n">
        <v>0</v>
      </c>
      <c r="E147" s="1" t="n">
        <v>3164032.86</v>
      </c>
      <c r="F147" s="1" t="n">
        <v>121327.03</v>
      </c>
      <c r="G147" s="1" t="n">
        <v>175829.02</v>
      </c>
      <c r="H147" s="1" t="n">
        <v>33122.92</v>
      </c>
      <c r="I147" s="1" t="n">
        <v>96.62</v>
      </c>
      <c r="J147" s="1" t="n">
        <v>2.85</v>
      </c>
      <c r="K147" s="0" t="n">
        <v>0.52</v>
      </c>
    </row>
    <row r="148" customFormat="false" ht="15" hidden="false" customHeight="false" outlineLevel="0" collapsed="false">
      <c r="A148" s="0" t="n">
        <v>250</v>
      </c>
      <c r="B148" s="1" t="s">
        <v>117</v>
      </c>
      <c r="C148" s="1" t="n">
        <v>4062497.53</v>
      </c>
      <c r="D148" s="1" t="n">
        <v>0</v>
      </c>
      <c r="E148" s="1" t="n">
        <v>2544116.62</v>
      </c>
      <c r="F148" s="1" t="n">
        <v>1425180.61</v>
      </c>
      <c r="G148" s="1" t="n">
        <v>0</v>
      </c>
      <c r="H148" s="1" t="n">
        <v>8477.08</v>
      </c>
      <c r="I148" s="1" t="n">
        <v>62.62</v>
      </c>
      <c r="J148" s="1" t="n">
        <v>34.87</v>
      </c>
      <c r="K148" s="0" t="n">
        <v>2.5</v>
      </c>
    </row>
    <row r="149" customFormat="false" ht="15" hidden="false" customHeight="false" outlineLevel="0" collapsed="false">
      <c r="A149" s="0" t="n">
        <v>158</v>
      </c>
      <c r="B149" s="1" t="s">
        <v>236</v>
      </c>
      <c r="C149" s="1" t="n">
        <v>6616807.85</v>
      </c>
      <c r="D149" s="1" t="n">
        <v>0</v>
      </c>
      <c r="E149" s="1" t="n">
        <v>6616807.85</v>
      </c>
      <c r="F149" s="1" t="n">
        <v>1034860.45</v>
      </c>
      <c r="G149" s="1" t="n">
        <v>265384.46</v>
      </c>
      <c r="H149" s="1" t="n">
        <v>171934.39</v>
      </c>
      <c r="I149" s="1" t="n">
        <v>95.99</v>
      </c>
      <c r="J149" s="1" t="n">
        <v>13.04</v>
      </c>
      <c r="K149" s="0" t="n">
        <v>-9.03</v>
      </c>
    </row>
    <row r="150" customFormat="false" ht="15" hidden="false" customHeight="false" outlineLevel="0" collapsed="false">
      <c r="A150" s="0" t="n">
        <v>286</v>
      </c>
      <c r="B150" s="1" t="s">
        <v>118</v>
      </c>
      <c r="C150" s="1" t="n">
        <v>1953845.08</v>
      </c>
      <c r="D150" s="1" t="n">
        <v>0</v>
      </c>
      <c r="E150" s="1" t="n">
        <v>1685414.76</v>
      </c>
      <c r="F150" s="1" t="n">
        <v>254104.53</v>
      </c>
      <c r="G150" s="1" t="n">
        <v>0</v>
      </c>
      <c r="H150" s="1" t="n">
        <v>0</v>
      </c>
      <c r="I150" s="1" t="n">
        <v>86.26</v>
      </c>
      <c r="J150" s="1" t="n">
        <v>13.01</v>
      </c>
      <c r="K150" s="0" t="n">
        <v>0.73</v>
      </c>
    </row>
    <row r="151" customFormat="false" ht="15" hidden="false" customHeight="false" outlineLevel="0" collapsed="false">
      <c r="A151" s="0" t="n">
        <v>159</v>
      </c>
      <c r="B151" s="1" t="s">
        <v>119</v>
      </c>
      <c r="C151" s="1" t="n">
        <v>12902306.85</v>
      </c>
      <c r="D151" s="1" t="n">
        <v>0</v>
      </c>
      <c r="E151" s="1" t="n">
        <v>9225971.91</v>
      </c>
      <c r="F151" s="1" t="n">
        <v>3919275.83</v>
      </c>
      <c r="G151" s="1" t="n">
        <v>0</v>
      </c>
      <c r="H151" s="1" t="n">
        <v>0</v>
      </c>
      <c r="I151" s="1" t="n">
        <v>71.51</v>
      </c>
      <c r="J151" s="1" t="n">
        <v>30.38</v>
      </c>
      <c r="K151" s="0" t="n">
        <v>-1.88</v>
      </c>
    </row>
    <row r="152" customFormat="false" ht="15" hidden="false" customHeight="false" outlineLevel="0" collapsed="false">
      <c r="A152" s="0" t="n">
        <v>163</v>
      </c>
      <c r="B152" s="1" t="s">
        <v>237</v>
      </c>
      <c r="C152" s="1" t="n">
        <v>1511673.61</v>
      </c>
      <c r="D152" s="1" t="n">
        <v>0</v>
      </c>
      <c r="E152" s="1" t="n">
        <v>904640.59</v>
      </c>
      <c r="F152" s="1" t="n">
        <v>590497.97</v>
      </c>
      <c r="G152" s="1" t="n">
        <v>0</v>
      </c>
      <c r="H152" s="1" t="n">
        <v>0</v>
      </c>
      <c r="I152" s="1" t="n">
        <v>59.84</v>
      </c>
      <c r="J152" s="1" t="n">
        <v>39.06</v>
      </c>
      <c r="K152" s="0" t="n">
        <v>1.09</v>
      </c>
    </row>
    <row r="153" customFormat="false" ht="15" hidden="false" customHeight="false" outlineLevel="0" collapsed="false">
      <c r="A153" s="0" t="n">
        <v>164</v>
      </c>
      <c r="B153" s="1" t="s">
        <v>120</v>
      </c>
      <c r="C153" s="1" t="n">
        <v>1693893.84</v>
      </c>
      <c r="D153" s="1" t="n">
        <v>0</v>
      </c>
      <c r="E153" s="1" t="n">
        <v>1419183.57</v>
      </c>
      <c r="F153" s="1" t="n">
        <v>254374.36</v>
      </c>
      <c r="G153" s="1" t="n">
        <v>0</v>
      </c>
      <c r="H153" s="1" t="n">
        <v>0</v>
      </c>
      <c r="I153" s="1" t="n">
        <v>83.78</v>
      </c>
      <c r="J153" s="1" t="n">
        <v>15.02</v>
      </c>
      <c r="K153" s="0" t="n">
        <v>1.2</v>
      </c>
    </row>
    <row r="154" customFormat="false" ht="15" hidden="false" customHeight="false" outlineLevel="0" collapsed="false">
      <c r="A154" s="0" t="n">
        <v>166</v>
      </c>
      <c r="B154" s="1" t="s">
        <v>121</v>
      </c>
      <c r="C154" s="1" t="n">
        <v>2299444.82</v>
      </c>
      <c r="D154" s="1" t="n">
        <v>0</v>
      </c>
      <c r="E154" s="1" t="n">
        <v>1863828.59</v>
      </c>
      <c r="F154" s="1" t="n">
        <v>352437.04</v>
      </c>
      <c r="G154" s="1" t="n">
        <v>0</v>
      </c>
      <c r="H154" s="1" t="n">
        <v>0</v>
      </c>
      <c r="I154" s="1" t="n">
        <v>81.06</v>
      </c>
      <c r="J154" s="1" t="n">
        <v>15.33</v>
      </c>
      <c r="K154" s="0" t="n">
        <v>3.62</v>
      </c>
    </row>
    <row r="155" customFormat="false" ht="15" hidden="false" customHeight="false" outlineLevel="0" collapsed="false">
      <c r="A155" s="0" t="n">
        <v>168</v>
      </c>
      <c r="B155" s="1" t="s">
        <v>239</v>
      </c>
      <c r="C155" s="1" t="n">
        <v>1589593.23</v>
      </c>
      <c r="D155" s="1" t="n">
        <v>0</v>
      </c>
      <c r="E155" s="1" t="n">
        <v>1434759.96</v>
      </c>
      <c r="F155" s="1" t="n">
        <v>68992.63</v>
      </c>
      <c r="G155" s="1" t="n">
        <v>30970.37</v>
      </c>
      <c r="H155" s="1" t="n">
        <v>0</v>
      </c>
      <c r="I155" s="1" t="n">
        <v>88.31</v>
      </c>
      <c r="J155" s="1" t="n">
        <v>4.34</v>
      </c>
      <c r="K155" s="0" t="n">
        <v>7.35</v>
      </c>
    </row>
    <row r="156" customFormat="false" ht="15" hidden="false" customHeight="false" outlineLevel="0" collapsed="false">
      <c r="A156" s="0" t="n">
        <v>169</v>
      </c>
      <c r="B156" s="1" t="s">
        <v>240</v>
      </c>
      <c r="C156" s="1" t="n">
        <v>2607881.82</v>
      </c>
      <c r="D156" s="1" t="n">
        <v>0</v>
      </c>
      <c r="E156" s="1" t="n">
        <v>2026622.92</v>
      </c>
      <c r="F156" s="1" t="n">
        <v>626819.17</v>
      </c>
      <c r="G156" s="1" t="n">
        <v>129180.42</v>
      </c>
      <c r="H156" s="1" t="n">
        <v>610</v>
      </c>
      <c r="I156" s="1" t="n">
        <v>72.76</v>
      </c>
      <c r="J156" s="1" t="n">
        <v>24.01</v>
      </c>
      <c r="K156" s="0" t="n">
        <v>3.23</v>
      </c>
    </row>
    <row r="157" customFormat="false" ht="15" hidden="false" customHeight="false" outlineLevel="0" collapsed="false">
      <c r="A157" s="0" t="n">
        <v>170</v>
      </c>
      <c r="B157" s="1" t="s">
        <v>122</v>
      </c>
      <c r="C157" s="1" t="n">
        <v>12931550.24</v>
      </c>
      <c r="D157" s="1" t="n">
        <v>0</v>
      </c>
      <c r="E157" s="1" t="n">
        <v>11844286.66</v>
      </c>
      <c r="F157" s="1" t="n">
        <v>959509.21</v>
      </c>
      <c r="G157" s="1" t="n">
        <v>0</v>
      </c>
      <c r="H157" s="1" t="n">
        <v>0</v>
      </c>
      <c r="I157" s="1" t="n">
        <v>91.59</v>
      </c>
      <c r="J157" s="1" t="n">
        <v>7.42</v>
      </c>
      <c r="K157" s="0" t="n">
        <v>0.99</v>
      </c>
    </row>
    <row r="158" customFormat="false" ht="15" hidden="false" customHeight="false" outlineLevel="0" collapsed="false">
      <c r="A158" s="0" t="n">
        <v>171</v>
      </c>
      <c r="B158" s="1" t="s">
        <v>123</v>
      </c>
      <c r="C158" s="1" t="n">
        <v>17101001.86</v>
      </c>
      <c r="D158" s="1" t="n">
        <v>0</v>
      </c>
      <c r="E158" s="1" t="n">
        <v>17101001.86</v>
      </c>
      <c r="F158" s="1" t="n">
        <v>0</v>
      </c>
      <c r="G158" s="1" t="n">
        <v>7079941.74</v>
      </c>
      <c r="H158" s="1" t="n">
        <v>0</v>
      </c>
      <c r="I158" s="1" t="n">
        <v>58.6</v>
      </c>
      <c r="J158" s="1" t="n">
        <v>0</v>
      </c>
      <c r="K158" s="0" t="n">
        <v>41.4</v>
      </c>
    </row>
    <row r="159" customFormat="false" ht="15" hidden="false" customHeight="false" outlineLevel="0" collapsed="false">
      <c r="A159" s="0" t="n">
        <v>172</v>
      </c>
      <c r="B159" s="1" t="s">
        <v>124</v>
      </c>
      <c r="C159" s="1" t="n">
        <v>1411959.92</v>
      </c>
      <c r="D159" s="1" t="n">
        <v>0</v>
      </c>
      <c r="E159" s="1" t="n">
        <v>1103950.43</v>
      </c>
      <c r="F159" s="1" t="n">
        <v>287366.3</v>
      </c>
      <c r="G159" s="1" t="n">
        <v>0</v>
      </c>
      <c r="H159" s="1" t="n">
        <v>0</v>
      </c>
      <c r="I159" s="1" t="n">
        <v>78.19</v>
      </c>
      <c r="J159" s="1" t="n">
        <v>20.35</v>
      </c>
      <c r="K159" s="0" t="n">
        <v>1.46</v>
      </c>
    </row>
    <row r="160" customFormat="false" ht="15" hidden="false" customHeight="false" outlineLevel="0" collapsed="false">
      <c r="A160" s="0" t="n">
        <v>173</v>
      </c>
      <c r="B160" s="1" t="s">
        <v>125</v>
      </c>
      <c r="C160" s="1" t="n">
        <v>434388.67</v>
      </c>
      <c r="D160" s="1" t="n">
        <v>0</v>
      </c>
      <c r="E160" s="1" t="n">
        <v>298077.42</v>
      </c>
      <c r="F160" s="1" t="n">
        <v>166784.83</v>
      </c>
      <c r="G160" s="1" t="n">
        <v>0</v>
      </c>
      <c r="H160" s="1" t="n">
        <v>553.19</v>
      </c>
      <c r="I160" s="1" t="n">
        <v>68.62</v>
      </c>
      <c r="J160" s="1" t="n">
        <v>38.27</v>
      </c>
      <c r="K160" s="0" t="n">
        <v>-6.89</v>
      </c>
    </row>
    <row r="161" customFormat="false" ht="15" hidden="false" customHeight="false" outlineLevel="0" collapsed="false">
      <c r="A161" s="0" t="n">
        <v>175</v>
      </c>
      <c r="B161" s="1" t="s">
        <v>127</v>
      </c>
      <c r="C161" s="1" t="n">
        <v>1783155.97</v>
      </c>
      <c r="D161" s="1" t="n">
        <v>0</v>
      </c>
      <c r="E161" s="1" t="n">
        <v>1763024.97</v>
      </c>
      <c r="F161" s="1" t="n">
        <v>21151.27</v>
      </c>
      <c r="G161" s="1" t="n">
        <v>0</v>
      </c>
      <c r="H161" s="1" t="n">
        <v>0</v>
      </c>
      <c r="I161" s="1" t="n">
        <v>98.87</v>
      </c>
      <c r="J161" s="1" t="n">
        <v>1.19</v>
      </c>
      <c r="K161" s="0" t="n">
        <v>-0.06</v>
      </c>
    </row>
    <row r="162" customFormat="false" ht="15" hidden="false" customHeight="false" outlineLevel="0" collapsed="false">
      <c r="A162" s="0" t="n">
        <v>288</v>
      </c>
      <c r="B162" s="1" t="s">
        <v>128</v>
      </c>
      <c r="C162" s="1" t="n">
        <v>1208586.37</v>
      </c>
      <c r="D162" s="1" t="n">
        <v>0</v>
      </c>
      <c r="E162" s="1" t="n">
        <v>1208586.37</v>
      </c>
      <c r="F162" s="1" t="n">
        <v>45635.49</v>
      </c>
      <c r="G162" s="1" t="n">
        <v>999.85</v>
      </c>
      <c r="H162" s="1" t="n">
        <v>0</v>
      </c>
      <c r="I162" s="1" t="n">
        <v>99.92</v>
      </c>
      <c r="J162" s="1" t="n">
        <v>3.78</v>
      </c>
      <c r="K162" s="0" t="n">
        <v>-3.69</v>
      </c>
    </row>
    <row r="163" customFormat="false" ht="15" hidden="false" customHeight="false" outlineLevel="0" collapsed="false">
      <c r="A163" s="0" t="n">
        <v>176</v>
      </c>
      <c r="B163" s="1" t="s">
        <v>241</v>
      </c>
      <c r="C163" s="1" t="n">
        <v>1495864.95</v>
      </c>
      <c r="D163" s="1" t="n">
        <v>0</v>
      </c>
      <c r="E163" s="1" t="n">
        <v>1046978.53</v>
      </c>
      <c r="F163" s="1" t="n">
        <v>732031.77</v>
      </c>
      <c r="G163" s="1" t="n">
        <v>0</v>
      </c>
      <c r="H163" s="1" t="n">
        <v>0</v>
      </c>
      <c r="I163" s="1" t="n">
        <v>69.99</v>
      </c>
      <c r="J163" s="1" t="n">
        <v>48.94</v>
      </c>
      <c r="K163" s="0" t="n">
        <v>-18.93</v>
      </c>
    </row>
    <row r="164" customFormat="false" ht="15" hidden="false" customHeight="false" outlineLevel="0" collapsed="false">
      <c r="A164" s="0" t="n">
        <v>177</v>
      </c>
      <c r="B164" s="1" t="s">
        <v>242</v>
      </c>
      <c r="C164" s="1" t="n">
        <v>2602210.02</v>
      </c>
      <c r="D164" s="1" t="n">
        <v>0</v>
      </c>
      <c r="E164" s="1" t="n">
        <v>2437611.23</v>
      </c>
      <c r="F164" s="1" t="n">
        <v>159634.8</v>
      </c>
      <c r="G164" s="1" t="n">
        <v>0</v>
      </c>
      <c r="H164" s="1" t="n">
        <v>0</v>
      </c>
      <c r="I164" s="1" t="n">
        <v>93.67</v>
      </c>
      <c r="J164" s="1" t="n">
        <v>6.13</v>
      </c>
      <c r="K164" s="0" t="n">
        <v>0.19</v>
      </c>
    </row>
    <row r="165" customFormat="false" ht="15" hidden="false" customHeight="false" outlineLevel="0" collapsed="false">
      <c r="A165" s="0" t="n">
        <v>178</v>
      </c>
      <c r="B165" s="1" t="s">
        <v>243</v>
      </c>
      <c r="C165" s="1" t="n">
        <v>969736.32</v>
      </c>
      <c r="D165" s="1" t="n">
        <v>0</v>
      </c>
      <c r="E165" s="1" t="n">
        <v>624176.9</v>
      </c>
      <c r="F165" s="1" t="n">
        <v>310709.96</v>
      </c>
      <c r="G165" s="1" t="n">
        <v>0</v>
      </c>
      <c r="H165" s="1" t="n">
        <v>0</v>
      </c>
      <c r="I165" s="1" t="n">
        <v>64.37</v>
      </c>
      <c r="J165" s="1" t="n">
        <v>32.04</v>
      </c>
      <c r="K165" s="0" t="n">
        <v>3.59</v>
      </c>
    </row>
    <row r="166" customFormat="false" ht="15" hidden="false" customHeight="false" outlineLevel="0" collapsed="false">
      <c r="A166" s="0" t="n">
        <v>390</v>
      </c>
      <c r="B166" s="1" t="s">
        <v>129</v>
      </c>
      <c r="C166" s="1" t="n">
        <v>34926742.77</v>
      </c>
      <c r="D166" s="1" t="n">
        <v>0</v>
      </c>
      <c r="E166" s="1" t="n">
        <v>25764219.13</v>
      </c>
      <c r="F166" s="1" t="n">
        <v>9574763.93</v>
      </c>
      <c r="G166" s="1" t="n">
        <v>0</v>
      </c>
      <c r="H166" s="1" t="n">
        <v>0</v>
      </c>
      <c r="I166" s="1" t="n">
        <v>73.77</v>
      </c>
      <c r="J166" s="1" t="n">
        <v>27.41</v>
      </c>
      <c r="K166" s="0" t="n">
        <v>-1.18</v>
      </c>
    </row>
    <row r="167" customFormat="false" ht="15" hidden="false" customHeight="false" outlineLevel="0" collapsed="false">
      <c r="A167" s="0" t="n">
        <v>179</v>
      </c>
      <c r="B167" s="1" t="s">
        <v>130</v>
      </c>
      <c r="C167" s="1" t="n">
        <v>1469239.23</v>
      </c>
      <c r="D167" s="1" t="n">
        <v>0</v>
      </c>
      <c r="E167" s="1" t="n">
        <v>1325923.9</v>
      </c>
      <c r="F167" s="1" t="n">
        <v>139694.29</v>
      </c>
      <c r="G167" s="1" t="n">
        <v>0</v>
      </c>
      <c r="H167" s="1" t="n">
        <v>0</v>
      </c>
      <c r="I167" s="1" t="n">
        <v>90.25</v>
      </c>
      <c r="J167" s="1" t="n">
        <v>9.51</v>
      </c>
      <c r="K167" s="0" t="n">
        <v>0.25</v>
      </c>
    </row>
    <row r="168" customFormat="false" ht="15" hidden="false" customHeight="false" outlineLevel="0" collapsed="false">
      <c r="A168" s="0" t="n">
        <v>180</v>
      </c>
      <c r="B168" s="1" t="s">
        <v>131</v>
      </c>
      <c r="C168" s="1" t="n">
        <v>6198097.67</v>
      </c>
      <c r="D168" s="1" t="n">
        <v>0</v>
      </c>
      <c r="E168" s="1" t="n">
        <v>5084760.37</v>
      </c>
      <c r="F168" s="1" t="n">
        <v>1010376.76</v>
      </c>
      <c r="G168" s="1" t="n">
        <v>0</v>
      </c>
      <c r="H168" s="1" t="n">
        <v>0</v>
      </c>
      <c r="I168" s="1" t="n">
        <v>82.04</v>
      </c>
      <c r="J168" s="1" t="n">
        <v>16.3</v>
      </c>
      <c r="K168" s="0" t="n">
        <v>1.66</v>
      </c>
    </row>
    <row r="169" customFormat="false" ht="15" hidden="false" customHeight="false" outlineLevel="0" collapsed="false">
      <c r="A169" s="0" t="n">
        <v>181</v>
      </c>
      <c r="B169" s="1" t="s">
        <v>132</v>
      </c>
      <c r="C169" s="1" t="n">
        <v>2356555.04</v>
      </c>
      <c r="D169" s="1" t="n">
        <v>0</v>
      </c>
      <c r="E169" s="1" t="n">
        <v>2352186.66</v>
      </c>
      <c r="F169" s="1" t="n">
        <v>0</v>
      </c>
      <c r="G169" s="1" t="n">
        <v>130</v>
      </c>
      <c r="H169" s="1" t="n">
        <v>0</v>
      </c>
      <c r="I169" s="1" t="n">
        <v>99.81</v>
      </c>
      <c r="J169" s="1" t="n">
        <v>0</v>
      </c>
      <c r="K169" s="0" t="n">
        <v>0.19</v>
      </c>
    </row>
    <row r="170" customFormat="false" ht="15" hidden="false" customHeight="false" outlineLevel="0" collapsed="false">
      <c r="A170" s="0" t="n">
        <v>182</v>
      </c>
      <c r="B170" s="1" t="s">
        <v>133</v>
      </c>
      <c r="C170" s="1" t="n">
        <v>2052667.83</v>
      </c>
      <c r="D170" s="1" t="n">
        <v>0</v>
      </c>
      <c r="E170" s="1" t="n">
        <v>1927548.98</v>
      </c>
      <c r="F170" s="1" t="n">
        <v>128513.79</v>
      </c>
      <c r="G170" s="1" t="n">
        <v>0</v>
      </c>
      <c r="H170" s="1" t="n">
        <v>0</v>
      </c>
      <c r="I170" s="1" t="n">
        <v>93.9</v>
      </c>
      <c r="J170" s="1" t="n">
        <v>6.26</v>
      </c>
      <c r="K170" s="0" t="n">
        <v>-0.17</v>
      </c>
    </row>
    <row r="171" customFormat="false" ht="15" hidden="false" customHeight="false" outlineLevel="0" collapsed="false">
      <c r="A171" s="0" t="n">
        <v>183</v>
      </c>
      <c r="B171" s="1" t="s">
        <v>134</v>
      </c>
      <c r="C171" s="1" t="n">
        <v>22407395.22</v>
      </c>
      <c r="D171" s="1" t="n">
        <v>0</v>
      </c>
      <c r="E171" s="1" t="n">
        <v>16403256.49</v>
      </c>
      <c r="F171" s="1" t="n">
        <v>5821267.15</v>
      </c>
      <c r="G171" s="1" t="n">
        <v>0</v>
      </c>
      <c r="H171" s="1" t="n">
        <v>0</v>
      </c>
      <c r="I171" s="1" t="n">
        <v>73.2</v>
      </c>
      <c r="J171" s="1" t="n">
        <v>25.98</v>
      </c>
      <c r="K171" s="0" t="n">
        <v>0.82</v>
      </c>
    </row>
    <row r="172" customFormat="false" ht="15" hidden="false" customHeight="false" outlineLevel="0" collapsed="false">
      <c r="A172" s="0" t="n">
        <v>184</v>
      </c>
      <c r="B172" s="1" t="s">
        <v>135</v>
      </c>
      <c r="C172" s="1" t="n">
        <v>1103948.13</v>
      </c>
      <c r="D172" s="1" t="n">
        <v>0</v>
      </c>
      <c r="E172" s="1" t="n">
        <v>898508.03</v>
      </c>
      <c r="F172" s="1" t="n">
        <v>189996.52</v>
      </c>
      <c r="G172" s="1" t="n">
        <v>0</v>
      </c>
      <c r="H172" s="1" t="n">
        <v>18688.16</v>
      </c>
      <c r="I172" s="1" t="n">
        <v>81.39</v>
      </c>
      <c r="J172" s="1" t="n">
        <v>15.52</v>
      </c>
      <c r="K172" s="0" t="n">
        <v>3.09</v>
      </c>
    </row>
    <row r="173" customFormat="false" ht="15" hidden="false" customHeight="false" outlineLevel="0" collapsed="false">
      <c r="A173" s="0" t="n">
        <v>185</v>
      </c>
      <c r="B173" s="1" t="s">
        <v>136</v>
      </c>
      <c r="C173" s="1" t="n">
        <v>7632749</v>
      </c>
      <c r="D173" s="1" t="n">
        <v>0</v>
      </c>
      <c r="E173" s="1" t="n">
        <v>4524590.2</v>
      </c>
      <c r="F173" s="1" t="n">
        <v>3194148.75</v>
      </c>
      <c r="G173" s="1" t="n">
        <v>3604.02</v>
      </c>
      <c r="H173" s="1" t="n">
        <v>128261.83</v>
      </c>
      <c r="I173" s="1" t="n">
        <v>59.23</v>
      </c>
      <c r="J173" s="1" t="n">
        <v>40.17</v>
      </c>
      <c r="K173" s="0" t="n">
        <v>0.6</v>
      </c>
    </row>
    <row r="174" customFormat="false" ht="15" hidden="false" customHeight="false" outlineLevel="0" collapsed="false">
      <c r="A174" s="0" t="n">
        <v>186</v>
      </c>
      <c r="B174" s="1" t="s">
        <v>244</v>
      </c>
      <c r="C174" s="1" t="n">
        <v>552917.97</v>
      </c>
      <c r="D174" s="1" t="n">
        <v>0</v>
      </c>
      <c r="E174" s="1" t="n">
        <v>439580.77</v>
      </c>
      <c r="F174" s="1" t="n">
        <v>107118.12</v>
      </c>
      <c r="G174" s="1" t="n">
        <v>0</v>
      </c>
      <c r="H174" s="1" t="n">
        <v>0</v>
      </c>
      <c r="I174" s="1" t="n">
        <v>79.5</v>
      </c>
      <c r="J174" s="1" t="n">
        <v>19.37</v>
      </c>
      <c r="K174" s="0" t="n">
        <v>1.12</v>
      </c>
    </row>
    <row r="175" customFormat="false" ht="15" hidden="false" customHeight="false" outlineLevel="0" collapsed="false">
      <c r="A175" s="0" t="n">
        <v>187</v>
      </c>
      <c r="B175" s="1" t="s">
        <v>137</v>
      </c>
      <c r="C175" s="1" t="n">
        <v>1700444.53</v>
      </c>
      <c r="D175" s="1" t="n">
        <v>0</v>
      </c>
      <c r="E175" s="1" t="n">
        <v>1598233.66</v>
      </c>
      <c r="F175" s="1" t="n">
        <v>78178.7</v>
      </c>
      <c r="G175" s="1" t="n">
        <v>0</v>
      </c>
      <c r="H175" s="1" t="n">
        <v>544.29</v>
      </c>
      <c r="I175" s="1" t="n">
        <v>93.99</v>
      </c>
      <c r="J175" s="1" t="n">
        <v>4.57</v>
      </c>
      <c r="K175" s="0" t="n">
        <v>1.45</v>
      </c>
    </row>
    <row r="176" customFormat="false" ht="15" hidden="false" customHeight="false" outlineLevel="0" collapsed="false">
      <c r="A176" s="0" t="n">
        <v>188</v>
      </c>
      <c r="B176" s="1" t="s">
        <v>245</v>
      </c>
      <c r="C176" s="1" t="n">
        <v>1009586.59</v>
      </c>
      <c r="D176" s="1" t="n">
        <v>0</v>
      </c>
      <c r="E176" s="1" t="n">
        <v>935017.07</v>
      </c>
      <c r="F176" s="1" t="n">
        <v>73504.27</v>
      </c>
      <c r="G176" s="1" t="n">
        <v>0</v>
      </c>
      <c r="H176" s="1" t="n">
        <v>0</v>
      </c>
      <c r="I176" s="1" t="n">
        <v>92.61</v>
      </c>
      <c r="J176" s="1" t="n">
        <v>7.28</v>
      </c>
      <c r="K176" s="0" t="n">
        <v>0.11</v>
      </c>
    </row>
    <row r="177" customFormat="false" ht="15" hidden="false" customHeight="false" outlineLevel="0" collapsed="false">
      <c r="A177" s="0" t="n">
        <v>189</v>
      </c>
      <c r="B177" s="1" t="s">
        <v>138</v>
      </c>
      <c r="C177" s="1" t="n">
        <v>3864391.92</v>
      </c>
      <c r="D177" s="1" t="n">
        <v>0</v>
      </c>
      <c r="E177" s="1" t="n">
        <v>3103886.82</v>
      </c>
      <c r="F177" s="1" t="n">
        <v>756770.93</v>
      </c>
      <c r="G177" s="1" t="n">
        <v>0</v>
      </c>
      <c r="H177" s="1" t="n">
        <v>0</v>
      </c>
      <c r="I177" s="1" t="n">
        <v>80.32</v>
      </c>
      <c r="J177" s="1" t="n">
        <v>19.58</v>
      </c>
      <c r="K177" s="0" t="n">
        <v>0.1</v>
      </c>
    </row>
    <row r="178" customFormat="false" ht="15" hidden="false" customHeight="false" outlineLevel="0" collapsed="false">
      <c r="A178" s="0" t="n">
        <v>190</v>
      </c>
      <c r="B178" s="1" t="s">
        <v>139</v>
      </c>
      <c r="C178" s="1" t="n">
        <v>5163752.57</v>
      </c>
      <c r="D178" s="1" t="n">
        <v>0</v>
      </c>
      <c r="E178" s="1" t="n">
        <v>3884285.79</v>
      </c>
      <c r="F178" s="1" t="n">
        <v>347483.24</v>
      </c>
      <c r="G178" s="1" t="n">
        <v>528668.69</v>
      </c>
      <c r="H178" s="1" t="n">
        <v>0</v>
      </c>
      <c r="I178" s="1" t="n">
        <v>64.98</v>
      </c>
      <c r="J178" s="1" t="n">
        <v>6.73</v>
      </c>
      <c r="K178" s="0" t="n">
        <v>28.29</v>
      </c>
    </row>
    <row r="179" customFormat="false" ht="15" hidden="false" customHeight="false" outlineLevel="0" collapsed="false">
      <c r="A179" s="0" t="n">
        <v>292</v>
      </c>
      <c r="B179" s="1" t="s">
        <v>140</v>
      </c>
      <c r="C179" s="1" t="n">
        <v>1625667.85</v>
      </c>
      <c r="D179" s="1" t="n">
        <v>0</v>
      </c>
      <c r="E179" s="1" t="n">
        <v>1625667.85</v>
      </c>
      <c r="F179" s="1" t="n">
        <v>37391.7</v>
      </c>
      <c r="G179" s="1" t="n">
        <v>0</v>
      </c>
      <c r="H179" s="1" t="n">
        <v>0</v>
      </c>
      <c r="I179" s="1" t="n">
        <v>100</v>
      </c>
      <c r="J179" s="1" t="n">
        <v>2.3</v>
      </c>
      <c r="K179" s="0" t="n">
        <v>-2.3</v>
      </c>
    </row>
    <row r="180" customFormat="false" ht="15" hidden="false" customHeight="false" outlineLevel="0" collapsed="false">
      <c r="A180" s="0" t="n">
        <v>192</v>
      </c>
      <c r="B180" s="1" t="s">
        <v>246</v>
      </c>
      <c r="C180" s="1" t="n">
        <v>741818.61</v>
      </c>
      <c r="D180" s="1" t="n">
        <v>0</v>
      </c>
      <c r="E180" s="1" t="n">
        <v>608850.12</v>
      </c>
      <c r="F180" s="1" t="n">
        <v>133143.82</v>
      </c>
      <c r="G180" s="1" t="n">
        <v>0</v>
      </c>
      <c r="H180" s="1" t="n">
        <v>0</v>
      </c>
      <c r="I180" s="1" t="n">
        <v>82.08</v>
      </c>
      <c r="J180" s="1" t="n">
        <v>17.95</v>
      </c>
      <c r="K180" s="0" t="n">
        <v>-0.02</v>
      </c>
    </row>
    <row r="181" customFormat="false" ht="15" hidden="false" customHeight="false" outlineLevel="0" collapsed="false">
      <c r="A181" s="0" t="n">
        <v>193</v>
      </c>
      <c r="B181" s="1" t="s">
        <v>142</v>
      </c>
      <c r="C181" s="1" t="n">
        <v>8218942.01</v>
      </c>
      <c r="D181" s="1" t="n">
        <v>0</v>
      </c>
      <c r="E181" s="1" t="n">
        <v>6751786.22</v>
      </c>
      <c r="F181" s="1" t="n">
        <v>1182454.83</v>
      </c>
      <c r="G181" s="1" t="n">
        <v>129591.76</v>
      </c>
      <c r="H181" s="1" t="n">
        <v>0</v>
      </c>
      <c r="I181" s="1" t="n">
        <v>80.57</v>
      </c>
      <c r="J181" s="1" t="n">
        <v>14.39</v>
      </c>
      <c r="K181" s="0" t="n">
        <v>5.04</v>
      </c>
    </row>
    <row r="182" customFormat="false" ht="15" hidden="false" customHeight="false" outlineLevel="0" collapsed="false">
      <c r="A182" s="0" t="n">
        <v>194</v>
      </c>
      <c r="B182" s="1" t="s">
        <v>143</v>
      </c>
      <c r="C182" s="1" t="n">
        <v>3424556.9</v>
      </c>
      <c r="D182" s="1" t="n">
        <v>0</v>
      </c>
      <c r="E182" s="1" t="n">
        <v>3066255.9</v>
      </c>
      <c r="F182" s="1" t="n">
        <v>354841.77</v>
      </c>
      <c r="G182" s="1" t="n">
        <v>0</v>
      </c>
      <c r="H182" s="1" t="n">
        <v>0</v>
      </c>
      <c r="I182" s="1" t="n">
        <v>89.54</v>
      </c>
      <c r="J182" s="1" t="n">
        <v>10.36</v>
      </c>
      <c r="K182" s="0" t="n">
        <v>0.1</v>
      </c>
    </row>
    <row r="183" customFormat="false" ht="15" hidden="false" customHeight="false" outlineLevel="0" collapsed="false">
      <c r="A183" s="0" t="n">
        <v>195</v>
      </c>
      <c r="B183" s="1" t="s">
        <v>144</v>
      </c>
      <c r="C183" s="1" t="n">
        <v>9430241.27</v>
      </c>
      <c r="D183" s="1" t="n">
        <v>0</v>
      </c>
      <c r="E183" s="1" t="n">
        <v>7930631.42</v>
      </c>
      <c r="F183" s="1" t="n">
        <v>1486004.88</v>
      </c>
      <c r="G183" s="1" t="n">
        <v>0</v>
      </c>
      <c r="H183" s="1" t="n">
        <v>0</v>
      </c>
      <c r="I183" s="1" t="n">
        <v>84.1</v>
      </c>
      <c r="J183" s="1" t="n">
        <v>15.76</v>
      </c>
      <c r="K183" s="0" t="n">
        <v>0.14</v>
      </c>
    </row>
    <row r="184" customFormat="false" ht="15" hidden="false" customHeight="false" outlineLevel="0" collapsed="false">
      <c r="A184" s="0" t="n">
        <v>196</v>
      </c>
      <c r="B184" s="1" t="s">
        <v>145</v>
      </c>
      <c r="C184" s="1" t="n">
        <v>6115145.19</v>
      </c>
      <c r="D184" s="1" t="n">
        <v>0</v>
      </c>
      <c r="E184" s="1" t="n">
        <v>4785275.08</v>
      </c>
      <c r="F184" s="1" t="n">
        <v>1318367.55</v>
      </c>
      <c r="G184" s="1" t="n">
        <v>206163.6</v>
      </c>
      <c r="H184" s="1" t="n">
        <v>0</v>
      </c>
      <c r="I184" s="1" t="n">
        <v>74.88</v>
      </c>
      <c r="J184" s="1" t="n">
        <v>21.56</v>
      </c>
      <c r="K184" s="0" t="n">
        <v>3.56</v>
      </c>
    </row>
    <row r="185" customFormat="false" ht="15" hidden="false" customHeight="false" outlineLevel="0" collapsed="false">
      <c r="A185" s="0" t="n">
        <v>197</v>
      </c>
      <c r="B185" s="1" t="s">
        <v>247</v>
      </c>
      <c r="C185" s="1" t="n">
        <v>58467288.1</v>
      </c>
      <c r="D185" s="1" t="n">
        <v>0</v>
      </c>
      <c r="E185" s="1" t="n">
        <v>55553001.28</v>
      </c>
      <c r="F185" s="1" t="n">
        <v>13485099.85</v>
      </c>
      <c r="G185" s="1" t="n">
        <v>672335.46</v>
      </c>
      <c r="H185" s="1" t="n">
        <v>32660.4</v>
      </c>
      <c r="I185" s="1" t="n">
        <v>93.87</v>
      </c>
      <c r="J185" s="1" t="n">
        <v>23.01</v>
      </c>
      <c r="K185" s="0" t="n">
        <v>-16.87</v>
      </c>
    </row>
    <row r="186" customFormat="false" ht="15" hidden="false" customHeight="false" outlineLevel="0" collapsed="false">
      <c r="A186" s="0" t="n">
        <v>198</v>
      </c>
      <c r="B186" s="1" t="s">
        <v>248</v>
      </c>
      <c r="C186" s="1" t="n">
        <v>5396180.7</v>
      </c>
      <c r="D186" s="1" t="n">
        <v>0</v>
      </c>
      <c r="E186" s="1" t="n">
        <v>5065938.76</v>
      </c>
      <c r="F186" s="1" t="n">
        <v>184667.03</v>
      </c>
      <c r="G186" s="1" t="n">
        <v>0</v>
      </c>
      <c r="H186" s="1" t="n">
        <v>0</v>
      </c>
      <c r="I186" s="1" t="n">
        <v>93.88</v>
      </c>
      <c r="J186" s="1" t="n">
        <v>3.42</v>
      </c>
      <c r="K186" s="0" t="n">
        <v>2.7</v>
      </c>
    </row>
    <row r="187" customFormat="false" ht="15" hidden="false" customHeight="false" outlineLevel="0" collapsed="false">
      <c r="A187" s="0" t="n">
        <v>199</v>
      </c>
      <c r="B187" s="1" t="s">
        <v>146</v>
      </c>
      <c r="C187" s="1" t="n">
        <v>16618220.9</v>
      </c>
      <c r="D187" s="1" t="n">
        <v>0</v>
      </c>
      <c r="E187" s="1" t="n">
        <v>15798736.98</v>
      </c>
      <c r="F187" s="1" t="n">
        <v>275976.75</v>
      </c>
      <c r="G187" s="1" t="n">
        <v>0</v>
      </c>
      <c r="H187" s="1" t="n">
        <v>0</v>
      </c>
      <c r="I187" s="1" t="n">
        <v>95.07</v>
      </c>
      <c r="J187" s="1" t="n">
        <v>1.66</v>
      </c>
      <c r="K187" s="0" t="n">
        <v>3.27</v>
      </c>
    </row>
    <row r="188" customFormat="false" ht="15" hidden="false" customHeight="false" outlineLevel="0" collapsed="false">
      <c r="A188" s="0" t="n">
        <v>391</v>
      </c>
      <c r="B188" s="1" t="s">
        <v>147</v>
      </c>
      <c r="C188" s="1" t="n">
        <v>1681502.16</v>
      </c>
      <c r="D188" s="1" t="n">
        <v>0</v>
      </c>
      <c r="E188" s="1" t="n">
        <v>1409056.45</v>
      </c>
      <c r="F188" s="1" t="n">
        <v>254660.61</v>
      </c>
      <c r="G188" s="1" t="n">
        <v>0</v>
      </c>
      <c r="H188" s="1" t="n">
        <v>0</v>
      </c>
      <c r="I188" s="1" t="n">
        <v>83.8</v>
      </c>
      <c r="J188" s="1" t="n">
        <v>15.14</v>
      </c>
      <c r="K188" s="0" t="n">
        <v>1.06</v>
      </c>
    </row>
    <row r="189" customFormat="false" ht="15" hidden="false" customHeight="false" outlineLevel="0" collapsed="false">
      <c r="A189" s="0" t="n">
        <v>200</v>
      </c>
      <c r="B189" s="1" t="s">
        <v>148</v>
      </c>
      <c r="C189" s="1" t="n">
        <v>1506914.71</v>
      </c>
      <c r="D189" s="1" t="n">
        <v>0</v>
      </c>
      <c r="E189" s="1" t="n">
        <v>1506914.71</v>
      </c>
      <c r="F189" s="1" t="n">
        <v>804.75</v>
      </c>
      <c r="G189" s="1" t="n">
        <v>0</v>
      </c>
      <c r="H189" s="1" t="n">
        <v>0</v>
      </c>
      <c r="I189" s="1" t="n">
        <v>100</v>
      </c>
      <c r="J189" s="1" t="n">
        <v>0.05</v>
      </c>
      <c r="K189" s="0" t="n">
        <v>-0.05</v>
      </c>
    </row>
    <row r="190" customFormat="false" ht="15" hidden="false" customHeight="false" outlineLevel="0" collapsed="false">
      <c r="A190" s="0" t="n">
        <v>201</v>
      </c>
      <c r="B190" s="1" t="s">
        <v>249</v>
      </c>
      <c r="C190" s="1" t="n">
        <v>14852730.91</v>
      </c>
      <c r="D190" s="1" t="n">
        <v>0</v>
      </c>
      <c r="E190" s="1" t="n">
        <v>12530510.92</v>
      </c>
      <c r="F190" s="1" t="n">
        <v>2537854.12</v>
      </c>
      <c r="G190" s="1" t="n">
        <v>0</v>
      </c>
      <c r="H190" s="1" t="n">
        <v>0</v>
      </c>
      <c r="I190" s="1" t="n">
        <v>84.36</v>
      </c>
      <c r="J190" s="1" t="n">
        <v>17.09</v>
      </c>
      <c r="K190" s="0" t="n">
        <v>-1.45</v>
      </c>
    </row>
    <row r="191" customFormat="false" ht="15" hidden="false" customHeight="false" outlineLevel="0" collapsed="false">
      <c r="A191" s="0" t="n">
        <v>296</v>
      </c>
      <c r="B191" s="1" t="s">
        <v>250</v>
      </c>
      <c r="C191" s="1" t="n">
        <v>424550.96</v>
      </c>
      <c r="D191" s="1" t="n">
        <v>0</v>
      </c>
      <c r="E191" s="1" t="n">
        <v>424550.96</v>
      </c>
      <c r="F191" s="1" t="n">
        <v>22081.26</v>
      </c>
      <c r="G191" s="1" t="n">
        <v>1322.56</v>
      </c>
      <c r="H191" s="1" t="n">
        <v>0</v>
      </c>
      <c r="I191" s="1" t="n">
        <v>99.69</v>
      </c>
      <c r="J191" s="1" t="n">
        <v>5.2</v>
      </c>
      <c r="K191" s="0" t="n">
        <v>-4.89</v>
      </c>
    </row>
    <row r="192" customFormat="false" ht="15" hidden="false" customHeight="false" outlineLevel="0" collapsed="false">
      <c r="A192" s="0" t="n">
        <v>248</v>
      </c>
      <c r="B192" s="1" t="s">
        <v>149</v>
      </c>
      <c r="C192" s="1" t="n">
        <v>19987595.06</v>
      </c>
      <c r="D192" s="1" t="n">
        <v>0</v>
      </c>
      <c r="E192" s="1" t="n">
        <v>19987595.06</v>
      </c>
      <c r="F192" s="1" t="n">
        <v>760025.31</v>
      </c>
      <c r="G192" s="1" t="n">
        <v>805.61</v>
      </c>
      <c r="H192" s="1" t="n">
        <v>1.51</v>
      </c>
      <c r="I192" s="1" t="n">
        <v>100</v>
      </c>
      <c r="J192" s="1" t="n">
        <v>3.8</v>
      </c>
      <c r="K192" s="0" t="n">
        <v>-3.8</v>
      </c>
    </row>
    <row r="193" customFormat="false" ht="15" hidden="false" customHeight="false" outlineLevel="0" collapsed="false">
      <c r="A193" s="0" t="n">
        <v>202</v>
      </c>
      <c r="B193" s="1" t="s">
        <v>150</v>
      </c>
      <c r="C193" s="1" t="n">
        <v>3730669.73</v>
      </c>
      <c r="D193" s="1" t="n">
        <v>0</v>
      </c>
      <c r="E193" s="1" t="n">
        <v>2157650.67</v>
      </c>
      <c r="F193" s="1" t="n">
        <v>1526021.83</v>
      </c>
      <c r="G193" s="1" t="n">
        <v>28913.52</v>
      </c>
      <c r="H193" s="1" t="n">
        <v>6196.53</v>
      </c>
      <c r="I193" s="1" t="n">
        <v>57.06</v>
      </c>
      <c r="J193" s="1" t="n">
        <v>40.74</v>
      </c>
      <c r="K193" s="0" t="n">
        <v>2.2</v>
      </c>
    </row>
    <row r="194" customFormat="false" ht="15" hidden="false" customHeight="false" outlineLevel="0" collapsed="false">
      <c r="A194" s="0" t="n">
        <v>203</v>
      </c>
      <c r="B194" s="1" t="s">
        <v>151</v>
      </c>
      <c r="C194" s="1" t="n">
        <v>1746104.77</v>
      </c>
      <c r="D194" s="1" t="n">
        <v>0</v>
      </c>
      <c r="E194" s="1" t="n">
        <v>1571907.52</v>
      </c>
      <c r="F194" s="1" t="n">
        <v>150406.54</v>
      </c>
      <c r="G194" s="1" t="n">
        <v>7822.03</v>
      </c>
      <c r="H194" s="1" t="n">
        <v>0</v>
      </c>
      <c r="I194" s="1" t="n">
        <v>89.58</v>
      </c>
      <c r="J194" s="1" t="n">
        <v>8.61</v>
      </c>
      <c r="K194" s="0" t="n">
        <v>1.81</v>
      </c>
    </row>
    <row r="195" customFormat="false" ht="15" hidden="false" customHeight="false" outlineLevel="0" collapsed="false">
      <c r="A195" s="0" t="n">
        <v>204</v>
      </c>
      <c r="B195" s="1" t="s">
        <v>152</v>
      </c>
      <c r="C195" s="1" t="n">
        <v>2591162.08</v>
      </c>
      <c r="D195" s="1" t="n">
        <v>0</v>
      </c>
      <c r="E195" s="1" t="n">
        <v>2013327.11</v>
      </c>
      <c r="F195" s="1" t="n">
        <v>628888.06</v>
      </c>
      <c r="G195" s="1" t="n">
        <v>0</v>
      </c>
      <c r="H195" s="1" t="n">
        <v>0</v>
      </c>
      <c r="I195" s="1" t="n">
        <v>77.7</v>
      </c>
      <c r="J195" s="1" t="n">
        <v>24.27</v>
      </c>
      <c r="K195" s="0" t="n">
        <v>-1.97</v>
      </c>
    </row>
    <row r="196" customFormat="false" ht="15" hidden="false" customHeight="false" outlineLevel="0" collapsed="false">
      <c r="A196" s="0" t="n">
        <v>205</v>
      </c>
      <c r="B196" s="1" t="s">
        <v>153</v>
      </c>
      <c r="C196" s="1" t="n">
        <v>82889110.95</v>
      </c>
      <c r="D196" s="1" t="n">
        <v>0</v>
      </c>
      <c r="E196" s="1" t="n">
        <v>77585414.77</v>
      </c>
      <c r="F196" s="1" t="n">
        <v>2854010.72</v>
      </c>
      <c r="G196" s="1" t="n">
        <v>193020.28</v>
      </c>
      <c r="H196" s="1" t="n">
        <v>886080.04</v>
      </c>
      <c r="I196" s="1" t="n">
        <v>93.37</v>
      </c>
      <c r="J196" s="1" t="n">
        <v>2.37</v>
      </c>
      <c r="K196" s="0" t="n">
        <v>4.26</v>
      </c>
    </row>
    <row r="197" customFormat="false" ht="15" hidden="false" customHeight="false" outlineLevel="0" collapsed="false">
      <c r="A197" s="0" t="n">
        <v>207</v>
      </c>
      <c r="B197" s="1" t="s">
        <v>154</v>
      </c>
      <c r="C197" s="1" t="n">
        <v>7773315.67</v>
      </c>
      <c r="D197" s="1" t="n">
        <v>0</v>
      </c>
      <c r="E197" s="1" t="n">
        <v>7835008.94</v>
      </c>
      <c r="F197" s="1" t="n">
        <v>138718.15</v>
      </c>
      <c r="G197" s="1" t="n">
        <v>217327.92</v>
      </c>
      <c r="H197" s="1" t="n">
        <v>0</v>
      </c>
      <c r="I197" s="1" t="n">
        <v>98</v>
      </c>
      <c r="J197" s="1" t="n">
        <v>1.78</v>
      </c>
      <c r="K197" s="0" t="n">
        <v>0.22</v>
      </c>
    </row>
    <row r="198" customFormat="false" ht="15" hidden="false" customHeight="false" outlineLevel="0" collapsed="false">
      <c r="A198" s="0" t="n">
        <v>208</v>
      </c>
      <c r="B198" s="1" t="s">
        <v>251</v>
      </c>
      <c r="C198" s="1" t="n">
        <v>2348118.36</v>
      </c>
      <c r="D198" s="1" t="n">
        <v>0</v>
      </c>
      <c r="E198" s="1" t="n">
        <v>1529849.14</v>
      </c>
      <c r="F198" s="1" t="n">
        <v>903665.91</v>
      </c>
      <c r="G198" s="1" t="n">
        <v>0</v>
      </c>
      <c r="H198" s="1" t="n">
        <v>0</v>
      </c>
      <c r="I198" s="1" t="n">
        <v>65.15</v>
      </c>
      <c r="J198" s="1" t="n">
        <v>38.48</v>
      </c>
      <c r="K198" s="0" t="n">
        <v>-3.64</v>
      </c>
    </row>
    <row r="199" customFormat="false" ht="15" hidden="false" customHeight="false" outlineLevel="0" collapsed="false">
      <c r="A199" s="0" t="n">
        <v>209</v>
      </c>
      <c r="B199" s="1" t="s">
        <v>155</v>
      </c>
      <c r="C199" s="1" t="n">
        <v>2743680.73</v>
      </c>
      <c r="D199" s="1" t="n">
        <v>0</v>
      </c>
      <c r="E199" s="1" t="n">
        <v>1682764.69</v>
      </c>
      <c r="F199" s="1" t="n">
        <v>993105.15</v>
      </c>
      <c r="G199" s="1" t="n">
        <v>0</v>
      </c>
      <c r="H199" s="1" t="n">
        <v>0</v>
      </c>
      <c r="I199" s="1" t="n">
        <v>61.33</v>
      </c>
      <c r="J199" s="1" t="n">
        <v>36.2</v>
      </c>
      <c r="K199" s="0" t="n">
        <v>2.47</v>
      </c>
    </row>
    <row r="200" customFormat="false" ht="15" hidden="false" customHeight="false" outlineLevel="0" collapsed="false">
      <c r="A200" s="0" t="n">
        <v>210</v>
      </c>
      <c r="B200" s="1" t="s">
        <v>252</v>
      </c>
      <c r="C200" s="1" t="n">
        <v>802632.18</v>
      </c>
      <c r="D200" s="1" t="n">
        <v>0</v>
      </c>
      <c r="E200" s="1" t="n">
        <v>718260.8</v>
      </c>
      <c r="F200" s="1" t="n">
        <v>106649.28</v>
      </c>
      <c r="G200" s="1" t="n">
        <v>0</v>
      </c>
      <c r="H200" s="1" t="n">
        <v>0</v>
      </c>
      <c r="I200" s="1" t="n">
        <v>89.49</v>
      </c>
      <c r="J200" s="1" t="n">
        <v>13.29</v>
      </c>
      <c r="K200" s="0" t="n">
        <v>-2.78</v>
      </c>
    </row>
    <row r="201" customFormat="false" ht="15" hidden="false" customHeight="false" outlineLevel="0" collapsed="false">
      <c r="A201" s="0" t="n">
        <v>211</v>
      </c>
      <c r="B201" s="1" t="s">
        <v>253</v>
      </c>
      <c r="C201" s="1" t="n">
        <v>2231520.59</v>
      </c>
      <c r="D201" s="1" t="n">
        <v>0</v>
      </c>
      <c r="E201" s="1" t="n">
        <v>1869009.32</v>
      </c>
      <c r="F201" s="1" t="n">
        <v>82176.74</v>
      </c>
      <c r="G201" s="1" t="n">
        <v>0</v>
      </c>
      <c r="H201" s="1" t="n">
        <v>0</v>
      </c>
      <c r="I201" s="1" t="n">
        <v>83.76</v>
      </c>
      <c r="J201" s="1" t="n">
        <v>3.68</v>
      </c>
      <c r="K201" s="0" t="n">
        <v>12.56</v>
      </c>
    </row>
    <row r="202" customFormat="false" ht="15" hidden="false" customHeight="false" outlineLevel="0" collapsed="false">
      <c r="A202" s="0" t="n">
        <v>212</v>
      </c>
      <c r="B202" s="1" t="s">
        <v>254</v>
      </c>
      <c r="C202" s="1" t="n">
        <v>10676504.6</v>
      </c>
      <c r="D202" s="1" t="n">
        <v>0</v>
      </c>
      <c r="E202" s="1" t="n">
        <v>6811387.53</v>
      </c>
      <c r="F202" s="1" t="n">
        <v>4200461.37</v>
      </c>
      <c r="G202" s="1" t="n">
        <v>559297.42</v>
      </c>
      <c r="H202" s="1" t="n">
        <v>0</v>
      </c>
      <c r="I202" s="1" t="n">
        <v>58.56</v>
      </c>
      <c r="J202" s="1" t="n">
        <v>39.34</v>
      </c>
      <c r="K202" s="0" t="n">
        <v>2.1</v>
      </c>
    </row>
    <row r="203" customFormat="false" ht="15" hidden="false" customHeight="false" outlineLevel="0" collapsed="false">
      <c r="A203" s="0" t="n">
        <v>213</v>
      </c>
      <c r="B203" s="1" t="s">
        <v>255</v>
      </c>
      <c r="C203" s="1" t="n">
        <v>784299.25</v>
      </c>
      <c r="D203" s="1" t="n">
        <v>0</v>
      </c>
      <c r="E203" s="1" t="n">
        <v>720152.03</v>
      </c>
      <c r="F203" s="1" t="n">
        <v>18739.58</v>
      </c>
      <c r="G203" s="1" t="n">
        <v>0</v>
      </c>
      <c r="H203" s="1" t="n">
        <v>0</v>
      </c>
      <c r="I203" s="1" t="n">
        <v>91.82</v>
      </c>
      <c r="J203" s="1" t="n">
        <v>2.39</v>
      </c>
      <c r="K203" s="0" t="n">
        <v>5.79</v>
      </c>
    </row>
    <row r="204" customFormat="false" ht="15" hidden="false" customHeight="false" outlineLevel="0" collapsed="false">
      <c r="A204" s="0" t="n">
        <v>214</v>
      </c>
      <c r="B204" s="1" t="s">
        <v>156</v>
      </c>
      <c r="C204" s="1" t="n">
        <v>2428413.17</v>
      </c>
      <c r="D204" s="1" t="n">
        <v>0</v>
      </c>
      <c r="E204" s="1" t="n">
        <v>2427521.27</v>
      </c>
      <c r="F204" s="1" t="n">
        <v>3859.99</v>
      </c>
      <c r="G204" s="1" t="n">
        <v>0</v>
      </c>
      <c r="H204" s="1" t="n">
        <v>0</v>
      </c>
      <c r="I204" s="1" t="n">
        <v>99.96</v>
      </c>
      <c r="J204" s="1" t="n">
        <v>0.16</v>
      </c>
      <c r="K204" s="0" t="n">
        <v>-0.12</v>
      </c>
    </row>
    <row r="205" customFormat="false" ht="15" hidden="false" customHeight="false" outlineLevel="0" collapsed="false">
      <c r="A205" s="0" t="n">
        <v>392</v>
      </c>
      <c r="B205" s="1" t="s">
        <v>256</v>
      </c>
      <c r="C205" s="1" t="n">
        <v>951576.4</v>
      </c>
      <c r="D205" s="1" t="n">
        <v>0</v>
      </c>
      <c r="E205" s="1" t="n">
        <v>917675.18</v>
      </c>
      <c r="F205" s="1" t="n">
        <v>284.02</v>
      </c>
      <c r="G205" s="1" t="n">
        <v>26270.48</v>
      </c>
      <c r="H205" s="1" t="n">
        <v>0</v>
      </c>
      <c r="I205" s="1" t="n">
        <v>93.68</v>
      </c>
      <c r="J205" s="1" t="n">
        <v>0.03</v>
      </c>
      <c r="K205" s="0" t="n">
        <v>6.29</v>
      </c>
    </row>
    <row r="206" customFormat="false" ht="15" hidden="false" customHeight="false" outlineLevel="0" collapsed="false">
      <c r="A206" s="0" t="n">
        <v>215</v>
      </c>
      <c r="B206" s="1" t="s">
        <v>257</v>
      </c>
      <c r="C206" s="1" t="n">
        <v>799026.97</v>
      </c>
      <c r="D206" s="1" t="n">
        <v>0</v>
      </c>
      <c r="E206" s="1" t="n">
        <v>799026.97</v>
      </c>
      <c r="F206" s="1" t="n">
        <v>359.25</v>
      </c>
      <c r="G206" s="1" t="n">
        <v>0</v>
      </c>
      <c r="H206" s="1" t="n">
        <v>0</v>
      </c>
      <c r="I206" s="1" t="n">
        <v>100</v>
      </c>
      <c r="J206" s="1" t="n">
        <v>0.04</v>
      </c>
      <c r="K206" s="0" t="n">
        <v>-0.04</v>
      </c>
    </row>
    <row r="207" customFormat="false" ht="15" hidden="false" customHeight="false" outlineLevel="0" collapsed="false">
      <c r="A207" s="0" t="n">
        <v>216</v>
      </c>
      <c r="B207" s="1" t="s">
        <v>157</v>
      </c>
      <c r="C207" s="1" t="n">
        <v>1881753.75</v>
      </c>
      <c r="D207" s="1" t="n">
        <v>0</v>
      </c>
      <c r="E207" s="1" t="n">
        <v>1326962.69</v>
      </c>
      <c r="F207" s="1" t="n">
        <v>472840.96</v>
      </c>
      <c r="G207" s="1" t="n">
        <v>0</v>
      </c>
      <c r="H207" s="1" t="n">
        <v>11797.51</v>
      </c>
      <c r="I207" s="1" t="n">
        <v>70.52</v>
      </c>
      <c r="J207" s="1" t="n">
        <v>24.5</v>
      </c>
      <c r="K207" s="0" t="n">
        <v>4.98</v>
      </c>
    </row>
    <row r="208" customFormat="false" ht="15" hidden="false" customHeight="false" outlineLevel="0" collapsed="false">
      <c r="A208" s="0" t="n">
        <v>217</v>
      </c>
      <c r="B208" s="1" t="s">
        <v>258</v>
      </c>
      <c r="C208" s="1" t="n">
        <v>4521598.57</v>
      </c>
      <c r="D208" s="1" t="n">
        <v>0</v>
      </c>
      <c r="E208" s="1" t="n">
        <v>2914715.28</v>
      </c>
      <c r="F208" s="1" t="n">
        <v>1531990.56</v>
      </c>
      <c r="G208" s="1" t="n">
        <v>0</v>
      </c>
      <c r="H208" s="1" t="n">
        <v>0</v>
      </c>
      <c r="I208" s="1" t="n">
        <v>64.46</v>
      </c>
      <c r="J208" s="1" t="n">
        <v>33.88</v>
      </c>
      <c r="K208" s="0" t="n">
        <v>1.66</v>
      </c>
    </row>
    <row r="209" customFormat="false" ht="15" hidden="false" customHeight="false" outlineLevel="0" collapsed="false">
      <c r="A209" s="0" t="n">
        <v>294</v>
      </c>
      <c r="B209" s="1" t="s">
        <v>158</v>
      </c>
      <c r="C209" s="1" t="n">
        <v>1956251.49</v>
      </c>
      <c r="D209" s="1" t="n">
        <v>0</v>
      </c>
      <c r="E209" s="1" t="n">
        <v>1646849.75</v>
      </c>
      <c r="F209" s="1" t="n">
        <v>276894.15</v>
      </c>
      <c r="G209" s="1" t="n">
        <v>0</v>
      </c>
      <c r="H209" s="1" t="n">
        <v>640</v>
      </c>
      <c r="I209" s="1" t="n">
        <v>84.18</v>
      </c>
      <c r="J209" s="1" t="n">
        <v>14.12</v>
      </c>
      <c r="K209" s="0" t="n">
        <v>1.69</v>
      </c>
    </row>
    <row r="210" customFormat="false" ht="15" hidden="false" customHeight="false" outlineLevel="0" collapsed="false">
      <c r="A210" s="0" t="n">
        <v>218</v>
      </c>
      <c r="B210" s="1" t="s">
        <v>159</v>
      </c>
      <c r="C210" s="1" t="n">
        <v>43949728.57</v>
      </c>
      <c r="D210" s="1" t="n">
        <v>0</v>
      </c>
      <c r="E210" s="1" t="n">
        <v>32316429.76</v>
      </c>
      <c r="F210" s="1" t="n">
        <v>13729170.22</v>
      </c>
      <c r="G210" s="1" t="n">
        <v>2862577.43</v>
      </c>
      <c r="H210" s="1" t="n">
        <v>881374.7</v>
      </c>
      <c r="I210" s="1" t="n">
        <v>67.02</v>
      </c>
      <c r="J210" s="1" t="n">
        <v>29.23</v>
      </c>
      <c r="K210" s="0" t="n">
        <v>3.75</v>
      </c>
    </row>
    <row r="211" customFormat="false" ht="15" hidden="false" customHeight="false" outlineLevel="0" collapsed="false">
      <c r="A211" s="0" t="n">
        <v>298</v>
      </c>
      <c r="B211" s="1" t="s">
        <v>160</v>
      </c>
      <c r="C211" s="1" t="n">
        <v>2697164.87</v>
      </c>
      <c r="D211" s="1" t="n">
        <v>0</v>
      </c>
      <c r="E211" s="1" t="n">
        <v>1960637.18</v>
      </c>
      <c r="F211" s="1" t="n">
        <v>670097.39</v>
      </c>
      <c r="G211" s="1" t="n">
        <v>0</v>
      </c>
      <c r="H211" s="1" t="n">
        <v>0</v>
      </c>
      <c r="I211" s="1" t="n">
        <v>72.69</v>
      </c>
      <c r="J211" s="1" t="n">
        <v>24.84</v>
      </c>
      <c r="K211" s="0" t="n">
        <v>2.46</v>
      </c>
    </row>
    <row r="212" customFormat="false" ht="15" hidden="false" customHeight="false" outlineLevel="0" collapsed="false">
      <c r="A212" s="0" t="n">
        <v>219</v>
      </c>
      <c r="B212" s="1" t="s">
        <v>161</v>
      </c>
      <c r="C212" s="1" t="n">
        <v>4283953.2</v>
      </c>
      <c r="D212" s="1" t="n">
        <v>0</v>
      </c>
      <c r="E212" s="1" t="n">
        <v>4387487.7</v>
      </c>
      <c r="F212" s="1" t="n">
        <v>11607.98</v>
      </c>
      <c r="G212" s="1" t="n">
        <v>231802.13</v>
      </c>
      <c r="H212" s="1" t="n">
        <v>0</v>
      </c>
      <c r="I212" s="1" t="n">
        <v>97.01</v>
      </c>
      <c r="J212" s="1" t="n">
        <v>0.27</v>
      </c>
      <c r="K212" s="0" t="n">
        <v>2.72</v>
      </c>
    </row>
    <row r="213" customFormat="false" ht="15" hidden="false" customHeight="false" outlineLevel="0" collapsed="false">
      <c r="A213" s="0" t="n">
        <v>220</v>
      </c>
      <c r="B213" s="1" t="s">
        <v>162</v>
      </c>
      <c r="C213" s="1" t="n">
        <v>2314068.14</v>
      </c>
      <c r="D213" s="1" t="n">
        <v>0</v>
      </c>
      <c r="E213" s="1" t="n">
        <v>2403589.58</v>
      </c>
      <c r="F213" s="1" t="n">
        <v>3903.45</v>
      </c>
      <c r="G213" s="1" t="n">
        <v>95366.45</v>
      </c>
      <c r="H213" s="1" t="n">
        <v>0</v>
      </c>
      <c r="I213" s="1" t="n">
        <v>99.75</v>
      </c>
      <c r="J213" s="1" t="n">
        <v>0.17</v>
      </c>
      <c r="K213" s="0" t="n">
        <v>0.08</v>
      </c>
    </row>
    <row r="214" customFormat="false" ht="15" hidden="false" customHeight="false" outlineLevel="0" collapsed="false">
      <c r="A214" s="0" t="n">
        <v>221</v>
      </c>
      <c r="B214" s="1" t="s">
        <v>259</v>
      </c>
      <c r="C214" s="1" t="n">
        <v>4845517.51</v>
      </c>
      <c r="D214" s="1" t="n">
        <v>0</v>
      </c>
      <c r="E214" s="1" t="n">
        <v>4701392.32</v>
      </c>
      <c r="F214" s="1" t="n">
        <v>1122.38</v>
      </c>
      <c r="G214" s="1" t="n">
        <v>0</v>
      </c>
      <c r="H214" s="1" t="n">
        <v>0</v>
      </c>
      <c r="I214" s="1" t="n">
        <v>97.03</v>
      </c>
      <c r="J214" s="1" t="n">
        <v>0.02</v>
      </c>
      <c r="K214" s="0" t="n">
        <v>2.95</v>
      </c>
    </row>
    <row r="215" customFormat="false" ht="15" hidden="false" customHeight="false" outlineLevel="0" collapsed="false">
      <c r="A215" s="0" t="n">
        <v>222</v>
      </c>
      <c r="B215" s="1" t="s">
        <v>163</v>
      </c>
      <c r="C215" s="1" t="n">
        <v>654826</v>
      </c>
      <c r="D215" s="1" t="n">
        <v>0</v>
      </c>
      <c r="E215" s="1" t="n">
        <v>448315.55</v>
      </c>
      <c r="F215" s="1" t="n">
        <v>241379.62</v>
      </c>
      <c r="G215" s="1" t="n">
        <v>0</v>
      </c>
      <c r="H215" s="1" t="n">
        <v>0</v>
      </c>
      <c r="I215" s="1" t="n">
        <v>68.46</v>
      </c>
      <c r="J215" s="1" t="n">
        <v>36.86</v>
      </c>
      <c r="K215" s="0" t="n">
        <v>-5.32</v>
      </c>
    </row>
    <row r="216" customFormat="false" ht="15" hidden="false" customHeight="false" outlineLevel="0" collapsed="false">
      <c r="A216" s="0" t="n">
        <v>224</v>
      </c>
      <c r="B216" s="1" t="s">
        <v>164</v>
      </c>
      <c r="C216" s="1" t="n">
        <v>10489119.03</v>
      </c>
      <c r="D216" s="1" t="n">
        <v>0</v>
      </c>
      <c r="E216" s="1" t="n">
        <v>8889826.22</v>
      </c>
      <c r="F216" s="1" t="n">
        <v>1505174.47</v>
      </c>
      <c r="G216" s="1" t="n">
        <v>103102.85</v>
      </c>
      <c r="H216" s="1" t="n">
        <v>0</v>
      </c>
      <c r="I216" s="1" t="n">
        <v>83.77</v>
      </c>
      <c r="J216" s="1" t="n">
        <v>14.35</v>
      </c>
      <c r="K216" s="0" t="n">
        <v>1.88</v>
      </c>
    </row>
    <row r="217" customFormat="false" ht="15" hidden="false" customHeight="false" outlineLevel="0" collapsed="false">
      <c r="A217" s="0" t="n">
        <v>225</v>
      </c>
      <c r="B217" s="1" t="s">
        <v>165</v>
      </c>
      <c r="C217" s="1" t="n">
        <v>2491475.81</v>
      </c>
      <c r="D217" s="1" t="n">
        <v>0</v>
      </c>
      <c r="E217" s="1" t="n">
        <v>1991252.91</v>
      </c>
      <c r="F217" s="1" t="n">
        <v>504959.16</v>
      </c>
      <c r="G217" s="1" t="n">
        <v>0</v>
      </c>
      <c r="H217" s="1" t="n">
        <v>0</v>
      </c>
      <c r="I217" s="1" t="n">
        <v>79.92</v>
      </c>
      <c r="J217" s="1" t="n">
        <v>20.27</v>
      </c>
      <c r="K217" s="0" t="n">
        <v>-0.19</v>
      </c>
    </row>
    <row r="218" customFormat="false" ht="15" hidden="false" customHeight="false" outlineLevel="0" collapsed="false">
      <c r="A218" s="0" t="n">
        <v>226</v>
      </c>
      <c r="B218" s="1" t="s">
        <v>166</v>
      </c>
      <c r="C218" s="1" t="n">
        <v>8766944.05</v>
      </c>
      <c r="D218" s="1" t="n">
        <v>0</v>
      </c>
      <c r="E218" s="1" t="n">
        <v>7993150.19</v>
      </c>
      <c r="F218" s="1" t="n">
        <v>295364.27</v>
      </c>
      <c r="G218" s="1" t="n">
        <v>19003.37</v>
      </c>
      <c r="H218" s="1" t="n">
        <v>0</v>
      </c>
      <c r="I218" s="1" t="n">
        <v>90.96</v>
      </c>
      <c r="J218" s="1" t="n">
        <v>3.37</v>
      </c>
      <c r="K218" s="0" t="n">
        <v>5.67</v>
      </c>
    </row>
    <row r="219" customFormat="false" ht="15" hidden="false" customHeight="false" outlineLevel="0" collapsed="false">
      <c r="A219" s="0" t="n">
        <v>227</v>
      </c>
      <c r="B219" s="1" t="s">
        <v>167</v>
      </c>
      <c r="C219" s="1" t="n">
        <v>2219580.14</v>
      </c>
      <c r="D219" s="1" t="n">
        <v>0</v>
      </c>
      <c r="E219" s="1" t="n">
        <v>1920545.55</v>
      </c>
      <c r="F219" s="1" t="n">
        <v>453745.73</v>
      </c>
      <c r="G219" s="1" t="n">
        <v>158177.85</v>
      </c>
      <c r="H219" s="1" t="n">
        <v>12926.97</v>
      </c>
      <c r="I219" s="1" t="n">
        <v>79.4</v>
      </c>
      <c r="J219" s="1" t="n">
        <v>19.86</v>
      </c>
      <c r="K219" s="0" t="n">
        <v>0.74</v>
      </c>
    </row>
    <row r="220" customFormat="false" ht="15" hidden="false" customHeight="false" outlineLevel="0" collapsed="false">
      <c r="A220" s="0" t="n">
        <v>393</v>
      </c>
      <c r="B220" s="1" t="s">
        <v>260</v>
      </c>
      <c r="C220" s="1" t="n">
        <v>520292.37</v>
      </c>
      <c r="D220" s="1" t="n">
        <v>0</v>
      </c>
      <c r="E220" s="1" t="n">
        <v>505803.32</v>
      </c>
      <c r="F220" s="1" t="n">
        <v>19.7</v>
      </c>
      <c r="G220" s="1" t="n">
        <v>5363.4</v>
      </c>
      <c r="H220" s="1" t="n">
        <v>0</v>
      </c>
      <c r="I220" s="1" t="n">
        <v>96.18</v>
      </c>
      <c r="J220" s="1" t="n">
        <v>0</v>
      </c>
      <c r="K220" s="0" t="n">
        <v>3.81</v>
      </c>
    </row>
    <row r="221" customFormat="false" ht="15" hidden="false" customHeight="false" outlineLevel="0" collapsed="false">
      <c r="A221" s="0" t="n">
        <v>229</v>
      </c>
      <c r="B221" s="1" t="s">
        <v>169</v>
      </c>
      <c r="C221" s="1" t="n">
        <v>70169621.28</v>
      </c>
      <c r="D221" s="1" t="n">
        <v>0</v>
      </c>
      <c r="E221" s="1" t="n">
        <v>45729239.16</v>
      </c>
      <c r="F221" s="1" t="n">
        <v>23758283.62</v>
      </c>
      <c r="G221" s="1" t="n">
        <v>0</v>
      </c>
      <c r="H221" s="1" t="n">
        <v>0</v>
      </c>
      <c r="I221" s="1" t="n">
        <v>65.17</v>
      </c>
      <c r="J221" s="1" t="n">
        <v>33.86</v>
      </c>
      <c r="K221" s="0" t="n">
        <v>0.97</v>
      </c>
    </row>
    <row r="222" customFormat="false" ht="15" hidden="false" customHeight="false" outlineLevel="0" collapsed="false">
      <c r="A222" s="0" t="n">
        <v>230</v>
      </c>
      <c r="B222" s="1" t="s">
        <v>170</v>
      </c>
      <c r="C222" s="1" t="n">
        <v>3516499.08</v>
      </c>
      <c r="D222" s="1" t="n">
        <v>0</v>
      </c>
      <c r="E222" s="1" t="n">
        <v>2692339.25</v>
      </c>
      <c r="F222" s="1" t="n">
        <v>1050770.84</v>
      </c>
      <c r="G222" s="1" t="n">
        <v>0</v>
      </c>
      <c r="H222" s="1" t="n">
        <v>0</v>
      </c>
      <c r="I222" s="1" t="n">
        <v>76.56</v>
      </c>
      <c r="J222" s="1" t="n">
        <v>29.88</v>
      </c>
      <c r="K222" s="0" t="n">
        <v>-6.44</v>
      </c>
    </row>
    <row r="223" customFormat="false" ht="15" hidden="false" customHeight="false" outlineLevel="0" collapsed="false">
      <c r="A223" s="0" t="n">
        <v>231</v>
      </c>
      <c r="B223" s="1" t="s">
        <v>171</v>
      </c>
      <c r="C223" s="1" t="n">
        <v>6814177.85</v>
      </c>
      <c r="D223" s="1" t="n">
        <v>0</v>
      </c>
      <c r="E223" s="1" t="n">
        <v>4438782.6</v>
      </c>
      <c r="F223" s="1" t="n">
        <v>2112823.04</v>
      </c>
      <c r="G223" s="1" t="n">
        <v>0</v>
      </c>
      <c r="H223" s="1" t="n">
        <v>0</v>
      </c>
      <c r="I223" s="1" t="n">
        <v>65.14</v>
      </c>
      <c r="J223" s="1" t="n">
        <v>31.01</v>
      </c>
      <c r="K223" s="0" t="n">
        <v>3.85</v>
      </c>
    </row>
    <row r="224" customFormat="false" ht="15" hidden="false" customHeight="false" outlineLevel="0" collapsed="false">
      <c r="A224" s="0" t="n">
        <v>232</v>
      </c>
      <c r="B224" s="1" t="s">
        <v>261</v>
      </c>
      <c r="C224" s="1" t="n">
        <v>3109264.7</v>
      </c>
      <c r="D224" s="1" t="n">
        <v>0</v>
      </c>
      <c r="E224" s="1" t="n">
        <v>2491877.13</v>
      </c>
      <c r="F224" s="1" t="n">
        <v>631618.5</v>
      </c>
      <c r="G224" s="1" t="n">
        <v>0</v>
      </c>
      <c r="H224" s="1" t="n">
        <v>0</v>
      </c>
      <c r="I224" s="1" t="n">
        <v>80.14</v>
      </c>
      <c r="J224" s="1" t="n">
        <v>20.31</v>
      </c>
      <c r="K224" s="0" t="n">
        <v>-0.46</v>
      </c>
    </row>
    <row r="225" customFormat="false" ht="15" hidden="false" customHeight="false" outlineLevel="0" collapsed="false">
      <c r="A225" s="0" t="n">
        <v>234</v>
      </c>
      <c r="B225" s="1" t="s">
        <v>172</v>
      </c>
      <c r="C225" s="1" t="n">
        <v>1454568.18</v>
      </c>
      <c r="D225" s="1" t="n">
        <v>0</v>
      </c>
      <c r="E225" s="1" t="n">
        <v>1298025.8</v>
      </c>
      <c r="F225" s="1" t="n">
        <v>168043.01</v>
      </c>
      <c r="G225" s="1" t="n">
        <v>0</v>
      </c>
      <c r="H225" s="1" t="n">
        <v>11828.65</v>
      </c>
      <c r="I225" s="1" t="n">
        <v>89.24</v>
      </c>
      <c r="J225" s="1" t="n">
        <v>10.74</v>
      </c>
      <c r="K225" s="0" t="n">
        <v>0.02</v>
      </c>
    </row>
    <row r="226" customFormat="false" ht="15" hidden="false" customHeight="false" outlineLevel="0" collapsed="false">
      <c r="A226" s="0" t="n">
        <v>235</v>
      </c>
      <c r="B226" s="1" t="s">
        <v>173</v>
      </c>
      <c r="C226" s="1" t="n">
        <v>1478246.34</v>
      </c>
      <c r="D226" s="1" t="n">
        <v>0</v>
      </c>
      <c r="E226" s="1" t="n">
        <v>1142054.52</v>
      </c>
      <c r="F226" s="1" t="n">
        <v>347825.08</v>
      </c>
      <c r="G226" s="1" t="n">
        <v>0</v>
      </c>
      <c r="H226" s="1" t="n">
        <v>3656</v>
      </c>
      <c r="I226" s="1" t="n">
        <v>77.26</v>
      </c>
      <c r="J226" s="1" t="n">
        <v>23.28</v>
      </c>
      <c r="K226" s="0" t="n">
        <v>-0.54</v>
      </c>
    </row>
    <row r="227" customFormat="false" ht="15" hidden="false" customHeight="false" outlineLevel="0" collapsed="false">
      <c r="A227" s="0" t="n">
        <v>279</v>
      </c>
      <c r="B227" s="1" t="s">
        <v>174</v>
      </c>
      <c r="C227" s="1" t="n">
        <v>3033499.25</v>
      </c>
      <c r="D227" s="1" t="n">
        <v>0</v>
      </c>
      <c r="E227" s="1" t="n">
        <v>3033499.25</v>
      </c>
      <c r="F227" s="1" t="n">
        <v>1016535.79</v>
      </c>
      <c r="G227" s="1" t="n">
        <v>24538.21</v>
      </c>
      <c r="H227" s="1" t="n">
        <v>4309.16</v>
      </c>
      <c r="I227" s="1" t="n">
        <v>99.19</v>
      </c>
      <c r="J227" s="1" t="n">
        <v>33.37</v>
      </c>
      <c r="K227" s="0" t="n">
        <v>-32.56</v>
      </c>
    </row>
    <row r="228" customFormat="false" ht="15" hidden="false" customHeight="false" outlineLevel="0" collapsed="false">
      <c r="A228" s="0" t="n">
        <v>236</v>
      </c>
      <c r="B228" s="1" t="s">
        <v>175</v>
      </c>
      <c r="C228" s="1" t="n">
        <v>1278105.5</v>
      </c>
      <c r="D228" s="1" t="n">
        <v>0</v>
      </c>
      <c r="E228" s="1" t="n">
        <v>808528.8</v>
      </c>
      <c r="F228" s="1" t="n">
        <v>466430.2</v>
      </c>
      <c r="G228" s="1" t="n">
        <v>0</v>
      </c>
      <c r="H228" s="1" t="n">
        <v>0</v>
      </c>
      <c r="I228" s="1" t="n">
        <v>63.26</v>
      </c>
      <c r="J228" s="1" t="n">
        <v>36.49</v>
      </c>
      <c r="K228" s="0" t="n">
        <v>0.25</v>
      </c>
    </row>
    <row r="229" customFormat="false" ht="15" hidden="false" customHeight="false" outlineLevel="0" collapsed="false">
      <c r="A229" s="0" t="n">
        <v>237</v>
      </c>
      <c r="B229" s="1" t="s">
        <v>176</v>
      </c>
      <c r="C229" s="1" t="n">
        <v>33813213.87</v>
      </c>
      <c r="D229" s="1" t="n">
        <v>0</v>
      </c>
      <c r="E229" s="1" t="n">
        <v>26278957.64</v>
      </c>
      <c r="F229" s="1" t="n">
        <v>6582231.21</v>
      </c>
      <c r="G229" s="1" t="n">
        <v>0</v>
      </c>
      <c r="H229" s="1" t="n">
        <v>0</v>
      </c>
      <c r="I229" s="1" t="n">
        <v>77.72</v>
      </c>
      <c r="J229" s="1" t="n">
        <v>19.47</v>
      </c>
      <c r="K229" s="0" t="n">
        <v>2.82</v>
      </c>
    </row>
    <row r="230" customFormat="false" ht="15" hidden="false" customHeight="false" outlineLevel="0" collapsed="false">
      <c r="A230" s="0" t="n">
        <v>238</v>
      </c>
      <c r="B230" s="1" t="s">
        <v>263</v>
      </c>
      <c r="C230" s="1" t="n">
        <v>1230437.06</v>
      </c>
      <c r="D230" s="1" t="n">
        <v>0</v>
      </c>
      <c r="E230" s="1" t="n">
        <v>959219.94</v>
      </c>
      <c r="F230" s="1" t="n">
        <v>305561.32</v>
      </c>
      <c r="G230" s="1" t="n">
        <v>28279.63</v>
      </c>
      <c r="H230" s="1" t="n">
        <v>0</v>
      </c>
      <c r="I230" s="1" t="n">
        <v>75.66</v>
      </c>
      <c r="J230" s="1" t="n">
        <v>24.83</v>
      </c>
      <c r="K230" s="0" t="n">
        <v>-0.49</v>
      </c>
    </row>
    <row r="231" customFormat="false" ht="15" hidden="false" customHeight="false" outlineLevel="0" collapsed="false">
      <c r="A231" s="0" t="n">
        <v>239</v>
      </c>
      <c r="B231" s="1" t="s">
        <v>177</v>
      </c>
      <c r="C231" s="1" t="n">
        <v>1597431.51</v>
      </c>
      <c r="D231" s="1" t="n">
        <v>0</v>
      </c>
      <c r="E231" s="1" t="n">
        <v>1469623.49</v>
      </c>
      <c r="F231" s="1" t="n">
        <v>66328.78</v>
      </c>
      <c r="G231" s="1" t="n">
        <v>0</v>
      </c>
      <c r="H231" s="1" t="n">
        <v>0</v>
      </c>
      <c r="I231" s="1" t="n">
        <v>92</v>
      </c>
      <c r="J231" s="1" t="n">
        <v>4.15</v>
      </c>
      <c r="K231" s="0" t="n">
        <v>3.85</v>
      </c>
    </row>
    <row r="232" customFormat="false" ht="15" hidden="false" customHeight="false" outlineLevel="0" collapsed="false">
      <c r="A232" s="0" t="n">
        <v>240</v>
      </c>
      <c r="B232" s="1" t="s">
        <v>264</v>
      </c>
      <c r="C232" s="1" t="n">
        <v>3399923.46</v>
      </c>
      <c r="D232" s="1" t="n">
        <v>0</v>
      </c>
      <c r="E232" s="1" t="n">
        <v>2933658.24</v>
      </c>
      <c r="F232" s="1" t="n">
        <v>347281.46</v>
      </c>
      <c r="G232" s="1" t="n">
        <v>0</v>
      </c>
      <c r="H232" s="1" t="n">
        <v>0</v>
      </c>
      <c r="I232" s="1" t="n">
        <v>86.29</v>
      </c>
      <c r="J232" s="1" t="n">
        <v>10.21</v>
      </c>
      <c r="K232" s="0" t="n">
        <v>3.5</v>
      </c>
    </row>
    <row r="233" customFormat="false" ht="15" hidden="false" customHeight="false" outlineLevel="0" collapsed="false">
      <c r="A233" s="0" t="n">
        <v>284</v>
      </c>
      <c r="B233" s="1" t="s">
        <v>265</v>
      </c>
      <c r="C233" s="1" t="n">
        <v>1421229.34</v>
      </c>
      <c r="D233" s="1" t="n">
        <v>0</v>
      </c>
      <c r="E233" s="1" t="n">
        <v>1367683.12</v>
      </c>
      <c r="F233" s="1" t="n">
        <v>52829.75</v>
      </c>
      <c r="G233" s="1" t="n">
        <v>0</v>
      </c>
      <c r="H233" s="1" t="n">
        <v>0</v>
      </c>
      <c r="I233" s="1" t="n">
        <v>96.23</v>
      </c>
      <c r="J233" s="1" t="n">
        <v>3.72</v>
      </c>
      <c r="K233" s="0" t="n">
        <v>0.05</v>
      </c>
    </row>
    <row r="234" customFormat="false" ht="15" hidden="false" customHeight="false" outlineLevel="0" collapsed="false">
      <c r="A234" s="0" t="n">
        <v>241</v>
      </c>
      <c r="B234" s="1" t="s">
        <v>266</v>
      </c>
      <c r="C234" s="1" t="n">
        <v>10960897.09</v>
      </c>
      <c r="D234" s="1" t="n">
        <v>0</v>
      </c>
      <c r="E234" s="1" t="n">
        <v>8790227.79</v>
      </c>
      <c r="F234" s="1" t="n">
        <v>2049410.27</v>
      </c>
      <c r="G234" s="1" t="n">
        <v>0</v>
      </c>
      <c r="H234" s="1" t="n">
        <v>11292.39</v>
      </c>
      <c r="I234" s="1" t="n">
        <v>80.2</v>
      </c>
      <c r="J234" s="1" t="n">
        <v>18.59</v>
      </c>
      <c r="K234" s="0" t="n">
        <v>1.21</v>
      </c>
    </row>
    <row r="235" customFormat="false" ht="15" hidden="false" customHeight="false" outlineLevel="0" collapsed="false">
      <c r="A235" s="0" t="n">
        <v>243</v>
      </c>
      <c r="B235" s="1" t="s">
        <v>178</v>
      </c>
      <c r="C235" s="1" t="n">
        <v>4251004.98</v>
      </c>
      <c r="D235" s="1" t="n">
        <v>0</v>
      </c>
      <c r="E235" s="1" t="n">
        <v>3477545.97</v>
      </c>
      <c r="F235" s="1" t="n">
        <v>492294.21</v>
      </c>
      <c r="G235" s="1" t="n">
        <v>0</v>
      </c>
      <c r="H235" s="1" t="n">
        <v>0</v>
      </c>
      <c r="I235" s="1" t="n">
        <v>81.81</v>
      </c>
      <c r="J235" s="1" t="n">
        <v>11.58</v>
      </c>
      <c r="K235" s="0" t="n">
        <v>6.61</v>
      </c>
    </row>
    <row r="236" customFormat="false" ht="15" hidden="false" customHeight="false" outlineLevel="0" collapsed="false">
      <c r="A236" s="0" t="n">
        <v>244</v>
      </c>
      <c r="B236" s="1" t="s">
        <v>179</v>
      </c>
      <c r="C236" s="1" t="n">
        <v>1104371.11</v>
      </c>
      <c r="D236" s="1" t="n">
        <v>0</v>
      </c>
      <c r="E236" s="1" t="n">
        <v>971506.72</v>
      </c>
      <c r="F236" s="1" t="n">
        <v>165108.62</v>
      </c>
      <c r="G236" s="1" t="n">
        <v>0</v>
      </c>
      <c r="H236" s="1" t="n">
        <v>14798.96</v>
      </c>
      <c r="I236" s="1" t="n">
        <v>87.97</v>
      </c>
      <c r="J236" s="1" t="n">
        <v>13.61</v>
      </c>
      <c r="K236" s="0" t="n">
        <v>-1.58</v>
      </c>
    </row>
    <row r="237" customFormat="false" ht="15" hidden="false" customHeight="false" outlineLevel="0" collapsed="false">
      <c r="A237" s="0" t="n">
        <v>394</v>
      </c>
      <c r="B237" s="1" t="s">
        <v>180</v>
      </c>
      <c r="C237" s="1" t="n">
        <v>80718680.22</v>
      </c>
      <c r="D237" s="1" t="n">
        <v>0</v>
      </c>
      <c r="E237" s="1" t="n">
        <v>64414667.02</v>
      </c>
      <c r="F237" s="1" t="n">
        <v>15229953.58</v>
      </c>
      <c r="G237" s="1" t="n">
        <v>0</v>
      </c>
      <c r="H237" s="1" t="n">
        <v>0</v>
      </c>
      <c r="I237" s="1" t="n">
        <v>79.8</v>
      </c>
      <c r="J237" s="1" t="n">
        <v>18.87</v>
      </c>
      <c r="K237" s="0" t="n">
        <v>1.33</v>
      </c>
    </row>
    <row r="238" customFormat="false" ht="15" hidden="false" customHeight="false" outlineLevel="0" collapsed="false">
      <c r="A238" s="0" t="n">
        <v>245</v>
      </c>
      <c r="B238" s="1" t="s">
        <v>267</v>
      </c>
      <c r="C238" s="1" t="n">
        <v>1129989.52</v>
      </c>
      <c r="D238" s="1" t="n">
        <v>0</v>
      </c>
      <c r="E238" s="1" t="n">
        <v>1139960.06</v>
      </c>
      <c r="F238" s="1" t="n">
        <v>182966.31</v>
      </c>
      <c r="G238" s="1" t="n">
        <v>121942.4</v>
      </c>
      <c r="H238" s="1" t="n">
        <v>0</v>
      </c>
      <c r="I238" s="1" t="n">
        <v>90.09</v>
      </c>
      <c r="J238" s="1" t="n">
        <v>16.19</v>
      </c>
      <c r="K238" s="0" t="n">
        <v>-6.28</v>
      </c>
    </row>
    <row r="239" customFormat="false" ht="15" hidden="false" customHeight="false" outlineLevel="0" collapsed="false">
      <c r="A239" s="0" t="n">
        <v>246</v>
      </c>
      <c r="B239" s="1" t="s">
        <v>181</v>
      </c>
      <c r="C239" s="1" t="n">
        <v>5847183.98</v>
      </c>
      <c r="D239" s="1" t="n">
        <v>0</v>
      </c>
      <c r="E239" s="1" t="n">
        <v>5074432.02</v>
      </c>
      <c r="F239" s="1" t="n">
        <v>1340469.56</v>
      </c>
      <c r="G239" s="1" t="n">
        <v>22247.15</v>
      </c>
      <c r="H239" s="1" t="n">
        <v>0</v>
      </c>
      <c r="I239" s="1" t="n">
        <v>86.4</v>
      </c>
      <c r="J239" s="1" t="n">
        <v>22.92</v>
      </c>
      <c r="K239" s="0" t="n">
        <v>-9.33</v>
      </c>
    </row>
    <row r="240" customFormat="false" ht="15" hidden="false" customHeight="false" outlineLevel="0" collapsed="false">
      <c r="A240" s="0" t="n">
        <v>247</v>
      </c>
      <c r="B240" s="1" t="s">
        <v>182</v>
      </c>
      <c r="C240" s="1" t="n">
        <v>4051598.09</v>
      </c>
      <c r="D240" s="1" t="n">
        <v>0</v>
      </c>
      <c r="E240" s="1" t="n">
        <v>3420986.67</v>
      </c>
      <c r="F240" s="1" t="n">
        <v>623904.85</v>
      </c>
      <c r="G240" s="1" t="n">
        <v>0</v>
      </c>
      <c r="H240" s="1" t="n">
        <v>0</v>
      </c>
      <c r="I240" s="1" t="n">
        <v>84.44</v>
      </c>
      <c r="J240" s="1" t="n">
        <v>15.4</v>
      </c>
      <c r="K240" s="0" t="n">
        <v>0.17</v>
      </c>
    </row>
    <row r="241" customFormat="false" ht="15" hidden="false" customHeight="false" outlineLevel="0" collapsed="false">
      <c r="A241" s="0" t="n">
        <v>282</v>
      </c>
      <c r="B241" s="1" t="s">
        <v>268</v>
      </c>
      <c r="C241" s="1" t="n">
        <v>3299944.54</v>
      </c>
      <c r="D241" s="1" t="n">
        <v>0</v>
      </c>
      <c r="E241" s="1" t="n">
        <v>1716647.62</v>
      </c>
      <c r="F241" s="1" t="n">
        <v>1677981.07</v>
      </c>
      <c r="G241" s="1" t="n">
        <v>0</v>
      </c>
      <c r="H241" s="1" t="n">
        <v>0</v>
      </c>
      <c r="I241" s="1" t="n">
        <v>52.02</v>
      </c>
      <c r="J241" s="1" t="n">
        <v>50.85</v>
      </c>
      <c r="K241" s="0" t="n">
        <v>-2.87</v>
      </c>
    </row>
    <row r="242" customFormat="false" ht="15" hidden="false" customHeight="false" outlineLevel="0" collapsed="false">
      <c r="A242" s="0" t="n">
        <v>395</v>
      </c>
      <c r="B242" s="1" t="s">
        <v>183</v>
      </c>
      <c r="C242" s="1" t="n">
        <v>2591887.99</v>
      </c>
      <c r="D242" s="1" t="n">
        <v>0</v>
      </c>
      <c r="E242" s="1" t="n">
        <v>1748166.42</v>
      </c>
      <c r="F242" s="1" t="n">
        <v>804618.93</v>
      </c>
      <c r="G242" s="1" t="n">
        <v>0</v>
      </c>
      <c r="H242" s="1" t="n">
        <v>0</v>
      </c>
      <c r="I242" s="1" t="n">
        <v>67.45</v>
      </c>
      <c r="J242" s="1" t="n">
        <v>31.04</v>
      </c>
      <c r="K242" s="0" t="n">
        <v>1.51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  <Company>TCM-GO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2017-05-12T14:11:28Z</dcterms:created>
  <dc:creator>Geison Duarte Costa</dc:creator>
  <dc:description/>
  <dc:language>pt-BR</dc:language>
  <cp:lastModifiedBy/>
  <cp:lastPrinted>2017-05-15T20:52:00Z</cp:lastPrinted>
  <dcterms:modified xsi:type="dcterms:W3CDTF">2018-11-26T22:10:55Z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TCM-GO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